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Cover " sheetId="7" r:id="rId1"/>
    <sheet name="CPI_new" sheetId="14" r:id="rId2"/>
    <sheet name="CPI_Y-O-Y" sheetId="15" r:id="rId3"/>
    <sheet name="CPI_Nep &amp; Ind." sheetId="16" r:id="rId4"/>
    <sheet name="WPI" sheetId="17" r:id="rId5"/>
    <sheet name="WPI YOY" sheetId="18" r:id="rId6"/>
    <sheet name="NSWI" sheetId="19" r:id="rId7"/>
    <sheet name="Direction" sheetId="58" r:id="rId8"/>
    <sheet name="X-India" sheetId="59" r:id="rId9"/>
    <sheet name="X-China" sheetId="60" r:id="rId10"/>
    <sheet name="X-Other" sheetId="61" r:id="rId11"/>
    <sheet name="M-India" sheetId="62" r:id="rId12"/>
    <sheet name="M-China" sheetId="63" r:id="rId13"/>
    <sheet name="M-Other" sheetId="64" r:id="rId14"/>
    <sheet name="Customwise Trade" sheetId="65" r:id="rId15"/>
    <sheet name="M_India$" sheetId="66" r:id="rId16"/>
    <sheet name="X&amp;MPrice Index &amp;TOT" sheetId="67" r:id="rId17"/>
    <sheet name="BOP" sheetId="68" r:id="rId18"/>
    <sheet name="ReserveRs" sheetId="69" r:id="rId19"/>
    <sheet name="Reserves $" sheetId="70" r:id="rId20"/>
    <sheet name="Exchange Rate." sheetId="71" r:id="rId21"/>
    <sheet name="GBO" sheetId="4" r:id="rId22"/>
    <sheet name="Revenue" sheetId="5" r:id="rId23"/>
    <sheet name="ODD" sheetId="6" r:id="rId24"/>
    <sheet name="MS" sheetId="21" r:id="rId25"/>
    <sheet name="CBS" sheetId="22" r:id="rId26"/>
    <sheet name="ODCS" sheetId="23" r:id="rId27"/>
    <sheet name="CALCB" sheetId="24" r:id="rId28"/>
    <sheet name="CALDB" sheetId="25" r:id="rId29"/>
    <sheet name="CALFC" sheetId="26" r:id="rId30"/>
    <sheet name="Deposits" sheetId="27" r:id="rId31"/>
    <sheet name="Sect credit" sheetId="28" r:id="rId32"/>
    <sheet name="Secu Credit" sheetId="29" r:id="rId33"/>
    <sheet name="Product credit" sheetId="30" r:id="rId34"/>
    <sheet name="Loan to Gov Ent" sheetId="31" r:id="rId35"/>
    <sheet name="Monetary Operation" sheetId="39" r:id="rId36"/>
    <sheet name="Purchase &amp; Sale of FC" sheetId="40" r:id="rId37"/>
    <sheet name="Inter bank" sheetId="41" r:id="rId38"/>
    <sheet name="Int Rate" sheetId="42" r:id="rId39"/>
    <sheet name="TBs 91_364" sheetId="43" r:id="rId40"/>
    <sheet name="Stock Mkt Indicator" sheetId="32" r:id="rId41"/>
    <sheet name="Issue Approval" sheetId="33" r:id="rId42"/>
    <sheet name="Listed Co" sheetId="34" r:id="rId43"/>
    <sheet name="Share Mkt Acti" sheetId="35" r:id="rId44"/>
    <sheet name="Turnover Detail" sheetId="36" r:id="rId45"/>
    <sheet name="Securities List" sheetId="37" r:id="rId46"/>
  </sheets>
  <definedNames>
    <definedName name="a" localSheetId="0">#REF!</definedName>
    <definedName name="a" localSheetId="6">#REF!</definedName>
    <definedName name="a" localSheetId="23">#REF!</definedName>
    <definedName name="a" localSheetId="22">#REF!</definedName>
    <definedName name="a" localSheetId="16">#REF!</definedName>
    <definedName name="a">#REF!</definedName>
    <definedName name="b" localSheetId="0">#REF!</definedName>
    <definedName name="b" localSheetId="23">#REF!</definedName>
    <definedName name="b" localSheetId="16">#REF!</definedName>
    <definedName name="b">#REF!</definedName>
    <definedName name="manoj" localSheetId="0">#REF!</definedName>
    <definedName name="manoj" localSheetId="6">#REF!</definedName>
    <definedName name="manoj" localSheetId="22">#REF!</definedName>
    <definedName name="manoj" localSheetId="16">#REF!</definedName>
    <definedName name="manoj">#REF!</definedName>
    <definedName name="_xlnm.Print_Area" localSheetId="17">BOP!$A$1:$L$68</definedName>
    <definedName name="_xlnm.Print_Area" localSheetId="27">CALCB!#REF!</definedName>
    <definedName name="_xlnm.Print_Area" localSheetId="28">CALDB!#REF!</definedName>
    <definedName name="_xlnm.Print_Area" localSheetId="29">CALFC!#REF!</definedName>
    <definedName name="_xlnm.Print_Area" localSheetId="25">CBS!#REF!</definedName>
    <definedName name="_xlnm.Print_Area" localSheetId="0">'Cover '!$A$1:$B$55</definedName>
    <definedName name="_xlnm.Print_Area" localSheetId="3">'CPI_Nep &amp; Ind.'!$A$1:$J$19</definedName>
    <definedName name="_xlnm.Print_Area" localSheetId="1">CPI_new!$A$1:$L$48</definedName>
    <definedName name="_xlnm.Print_Area" localSheetId="14">'Customwise Trade'!$B$1:$J$24</definedName>
    <definedName name="_xlnm.Print_Area" localSheetId="7">Direction!$A$1:$H$59</definedName>
    <definedName name="_xlnm.Print_Area" localSheetId="20">'Exchange Rate.'!$B$1:$L$100</definedName>
    <definedName name="_xlnm.Print_Area" localSheetId="38">'Int Rate'!$A$1:$BH$33</definedName>
    <definedName name="_xlnm.Print_Area" localSheetId="37">'Inter bank'!$A$1:$M$20</definedName>
    <definedName name="_xlnm.Print_Area" localSheetId="41">'Issue Approval'!$A$1:$C$33</definedName>
    <definedName name="_xlnm.Print_Area" localSheetId="42">'Listed Co'!$A$1:$L$21</definedName>
    <definedName name="_xlnm.Print_Area" localSheetId="15">'M_India$'!$A$1:$M$19</definedName>
    <definedName name="_xlnm.Print_Area" localSheetId="12">'M-China'!$B$1:$H$49</definedName>
    <definedName name="_xlnm.Print_Area" localSheetId="11">'M-India'!$B$1:$H$58</definedName>
    <definedName name="_xlnm.Print_Area" localSheetId="35">'Monetary Operation'!$B$1:$N$69</definedName>
    <definedName name="_xlnm.Print_Area" localSheetId="13">'M-Other'!$B$1:$H$73</definedName>
    <definedName name="_xlnm.Print_Area" localSheetId="24">MS!#REF!</definedName>
    <definedName name="_xlnm.Print_Area" localSheetId="6">NSWI!$A$1:$M$51</definedName>
    <definedName name="_xlnm.Print_Area" localSheetId="26">ODCS!#REF!</definedName>
    <definedName name="_xlnm.Print_Area" localSheetId="23">ODD!$A$1:$H$40</definedName>
    <definedName name="_xlnm.Print_Area" localSheetId="33">'Product credit'!$A$1:$I$52</definedName>
    <definedName name="_xlnm.Print_Area" localSheetId="36">'Purchase &amp; Sale of FC'!$A$1:$Q$20</definedName>
    <definedName name="_xlnm.Print_Area" localSheetId="18">ReserveRs!$B$1:$I$50</definedName>
    <definedName name="_xlnm.Print_Area" localSheetId="19">'Reserves $'!$B$1:$I$50</definedName>
    <definedName name="_xlnm.Print_Area" localSheetId="45">'Securities List'!$A$1:$J$28</definedName>
    <definedName name="_xlnm.Print_Area" localSheetId="43">'Share Mkt Acti'!$A$1:$J$24</definedName>
    <definedName name="_xlnm.Print_Area" localSheetId="40">'Stock Mkt Indicator'!$A$1:$F$25</definedName>
    <definedName name="_xlnm.Print_Area" localSheetId="39">'TBs 91_364'!$B$1:$L$19</definedName>
    <definedName name="_xlnm.Print_Area" localSheetId="44">'Turnover Detail'!$A$1:$J$22</definedName>
    <definedName name="_xlnm.Print_Area" localSheetId="4">WPI!$A$1:$L$28</definedName>
    <definedName name="_xlnm.Print_Area" localSheetId="5">'WPI YOY'!$A$1:$G$19</definedName>
    <definedName name="_xlnm.Print_Area" localSheetId="16">'X&amp;MPrice Index &amp;TOT'!$A$1:$M$20</definedName>
    <definedName name="_xlnm.Print_Area" localSheetId="9">'X-China'!$B$1:$H$28</definedName>
    <definedName name="_xlnm.Print_Area" localSheetId="8">'X-India'!$B$1:$H$62</definedName>
    <definedName name="_xlnm.Print_Area" localSheetId="10">'X-Other'!$B$1:$H$21</definedName>
    <definedName name="q" localSheetId="0">#REF!</definedName>
    <definedName name="q" localSheetId="23">#REF!</definedName>
    <definedName name="q">#REF!</definedName>
  </definedNames>
  <calcPr calcId="124519" calcMode="manual"/>
</workbook>
</file>

<file path=xl/calcChain.xml><?xml version="1.0" encoding="utf-8"?>
<calcChain xmlns="http://schemas.openxmlformats.org/spreadsheetml/2006/main">
  <c r="F19" i="41"/>
  <c r="L19"/>
  <c r="G6" i="70"/>
  <c r="G6" i="69"/>
  <c r="L6" i="68"/>
  <c r="K6"/>
  <c r="H6"/>
  <c r="J6" s="1"/>
  <c r="M17" i="66"/>
  <c r="D4" i="59"/>
  <c r="D4" i="60" s="1"/>
  <c r="D4" i="61" s="1"/>
  <c r="D4" i="62" s="1"/>
  <c r="D4" i="63" s="1"/>
  <c r="D4" i="64" s="1"/>
  <c r="F6" i="58"/>
  <c r="E6"/>
  <c r="F37" i="42" l="1"/>
  <c r="D37"/>
  <c r="F36"/>
  <c r="D36"/>
  <c r="D35"/>
  <c r="J19" i="41"/>
  <c r="H19"/>
  <c r="D19"/>
  <c r="B19"/>
  <c r="Q20" i="40"/>
  <c r="P20"/>
  <c r="O20"/>
  <c r="N20"/>
  <c r="K20"/>
  <c r="J20"/>
  <c r="I20"/>
  <c r="H20"/>
  <c r="E20"/>
  <c r="D20"/>
  <c r="C20"/>
  <c r="B20"/>
  <c r="M19"/>
  <c r="L19"/>
  <c r="G19"/>
  <c r="F19"/>
  <c r="M18"/>
  <c r="L18"/>
  <c r="G18"/>
  <c r="F18"/>
  <c r="M17"/>
  <c r="L17"/>
  <c r="G17"/>
  <c r="F17"/>
  <c r="M16"/>
  <c r="L16"/>
  <c r="G16"/>
  <c r="F16"/>
  <c r="M15"/>
  <c r="L15"/>
  <c r="G15"/>
  <c r="F15"/>
  <c r="M14"/>
  <c r="L14"/>
  <c r="G14"/>
  <c r="F14"/>
  <c r="M13"/>
  <c r="L13"/>
  <c r="G13"/>
  <c r="F13"/>
  <c r="M12"/>
  <c r="L12"/>
  <c r="G12"/>
  <c r="F12"/>
  <c r="M11"/>
  <c r="L11"/>
  <c r="G11"/>
  <c r="F11"/>
  <c r="M10"/>
  <c r="L10"/>
  <c r="G10"/>
  <c r="F10"/>
  <c r="M9"/>
  <c r="L9"/>
  <c r="G9"/>
  <c r="F9"/>
  <c r="M8"/>
  <c r="M20" s="1"/>
  <c r="L8"/>
  <c r="L20" s="1"/>
  <c r="G8"/>
  <c r="G20" s="1"/>
  <c r="F8"/>
  <c r="F20" s="1"/>
  <c r="G68" i="39"/>
  <c r="E68"/>
  <c r="M51"/>
  <c r="K51"/>
  <c r="I51"/>
  <c r="G51"/>
  <c r="E51"/>
  <c r="C51"/>
  <c r="I35"/>
  <c r="G35"/>
  <c r="E35"/>
  <c r="C35"/>
  <c r="I19"/>
  <c r="C19"/>
  <c r="C19" i="34"/>
  <c r="B29" i="33"/>
  <c r="B25"/>
  <c r="B32" s="1"/>
  <c r="B6"/>
  <c r="F53" i="32"/>
  <c r="E53"/>
  <c r="H5" i="29"/>
  <c r="H5" i="31" s="1"/>
  <c r="F5" i="29"/>
  <c r="F5" i="31" s="1"/>
  <c r="E5" i="29"/>
  <c r="D5"/>
  <c r="C5"/>
  <c r="B5"/>
  <c r="F4"/>
  <c r="F4" i="31" s="1"/>
  <c r="E4" i="29"/>
  <c r="D4"/>
  <c r="C4"/>
  <c r="B4"/>
  <c r="M49" i="19"/>
  <c r="L49"/>
  <c r="K49"/>
  <c r="J49"/>
  <c r="M48"/>
  <c r="L48"/>
  <c r="K48"/>
  <c r="J48"/>
  <c r="M47"/>
  <c r="L47"/>
  <c r="K47"/>
  <c r="J47"/>
  <c r="M46"/>
  <c r="L46"/>
  <c r="K46"/>
  <c r="J46"/>
  <c r="M45"/>
  <c r="L45"/>
  <c r="K45"/>
  <c r="J45"/>
  <c r="M44"/>
  <c r="L44"/>
  <c r="K44"/>
  <c r="J44"/>
  <c r="M43"/>
  <c r="L43"/>
  <c r="K43"/>
  <c r="J43"/>
  <c r="M42"/>
  <c r="L42"/>
  <c r="K42"/>
  <c r="J42"/>
  <c r="M41"/>
  <c r="L41"/>
  <c r="K41"/>
  <c r="J41"/>
  <c r="M40"/>
  <c r="L40"/>
  <c r="K40"/>
  <c r="J40"/>
  <c r="M39"/>
  <c r="L39"/>
  <c r="K39"/>
  <c r="J39"/>
  <c r="M38"/>
  <c r="L38"/>
  <c r="K38"/>
  <c r="J38"/>
  <c r="M37"/>
  <c r="L37"/>
  <c r="K37"/>
  <c r="J37"/>
  <c r="M36"/>
  <c r="L36"/>
  <c r="K36"/>
  <c r="J36"/>
  <c r="M35"/>
  <c r="L35"/>
  <c r="K35"/>
  <c r="J35"/>
  <c r="M34"/>
  <c r="L34"/>
  <c r="K34"/>
  <c r="J34"/>
  <c r="M33"/>
  <c r="L33"/>
  <c r="K33"/>
  <c r="J33"/>
  <c r="M32"/>
  <c r="L32"/>
  <c r="K32"/>
  <c r="J32"/>
  <c r="M31"/>
  <c r="L31"/>
  <c r="K31"/>
  <c r="J31"/>
  <c r="M30"/>
  <c r="L30"/>
  <c r="K30"/>
  <c r="J30"/>
  <c r="M29"/>
  <c r="L29"/>
  <c r="K29"/>
  <c r="J29"/>
  <c r="M28"/>
  <c r="L28"/>
  <c r="K28"/>
  <c r="J28"/>
  <c r="M27"/>
  <c r="L27"/>
  <c r="K27"/>
  <c r="J27"/>
  <c r="M26"/>
  <c r="L26"/>
  <c r="K26"/>
  <c r="J26"/>
  <c r="M25"/>
  <c r="L25"/>
  <c r="K25"/>
  <c r="J25"/>
  <c r="M24"/>
  <c r="L24"/>
  <c r="K24"/>
  <c r="J24"/>
  <c r="M23"/>
  <c r="L23"/>
  <c r="K23"/>
  <c r="J23"/>
  <c r="M22"/>
  <c r="L22"/>
  <c r="K22"/>
  <c r="J22"/>
  <c r="M21"/>
  <c r="L21"/>
  <c r="K21"/>
  <c r="J21"/>
  <c r="M20"/>
  <c r="L20"/>
  <c r="K20"/>
  <c r="J20"/>
  <c r="M19"/>
  <c r="L19"/>
  <c r="K19"/>
  <c r="J19"/>
  <c r="M18"/>
  <c r="L18"/>
  <c r="K18"/>
  <c r="J18"/>
  <c r="M17"/>
  <c r="L17"/>
  <c r="K17"/>
  <c r="J17"/>
  <c r="M16"/>
  <c r="L16"/>
  <c r="K16"/>
  <c r="J16"/>
  <c r="M15"/>
  <c r="L15"/>
  <c r="K15"/>
  <c r="J15"/>
  <c r="M14"/>
  <c r="L14"/>
  <c r="K14"/>
  <c r="J14"/>
  <c r="M13"/>
  <c r="L13"/>
  <c r="K13"/>
  <c r="J13"/>
  <c r="M12"/>
  <c r="L12"/>
  <c r="K12"/>
  <c r="J12"/>
  <c r="M11"/>
  <c r="L11"/>
  <c r="K11"/>
  <c r="J11"/>
  <c r="M10"/>
  <c r="L10"/>
  <c r="K10"/>
  <c r="J10"/>
  <c r="M9"/>
  <c r="L9"/>
  <c r="K9"/>
  <c r="J9"/>
  <c r="I7"/>
  <c r="H7"/>
  <c r="G7"/>
  <c r="A4"/>
  <c r="H6" i="17"/>
  <c r="G6"/>
  <c r="F6"/>
  <c r="A4"/>
  <c r="E6" i="14"/>
  <c r="F7" i="19" s="1"/>
  <c r="D6" i="14"/>
  <c r="E7" i="19" s="1"/>
  <c r="C6" i="14"/>
  <c r="D7" i="19" s="1"/>
  <c r="H40" i="6"/>
  <c r="G40"/>
  <c r="F39"/>
  <c r="H39" s="1"/>
  <c r="E39"/>
  <c r="D39"/>
  <c r="G39" s="1"/>
  <c r="C39"/>
  <c r="F38"/>
  <c r="E38"/>
  <c r="D38"/>
  <c r="G38" s="1"/>
  <c r="C38"/>
  <c r="F37"/>
  <c r="H37" s="1"/>
  <c r="E37"/>
  <c r="D37"/>
  <c r="C37"/>
  <c r="F36"/>
  <c r="E36"/>
  <c r="D36"/>
  <c r="G36" s="1"/>
  <c r="C36"/>
  <c r="F35"/>
  <c r="H35" s="1"/>
  <c r="E35"/>
  <c r="D35"/>
  <c r="C35"/>
  <c r="E34"/>
  <c r="H33"/>
  <c r="G33"/>
  <c r="H32"/>
  <c r="G32"/>
  <c r="F31"/>
  <c r="H31" s="1"/>
  <c r="E31"/>
  <c r="D31"/>
  <c r="C31"/>
  <c r="G31" s="1"/>
  <c r="H30"/>
  <c r="G30"/>
  <c r="H29"/>
  <c r="G29"/>
  <c r="H28"/>
  <c r="G28"/>
  <c r="H27"/>
  <c r="G27"/>
  <c r="H26"/>
  <c r="G26"/>
  <c r="F25"/>
  <c r="H25" s="1"/>
  <c r="E25"/>
  <c r="D25"/>
  <c r="C25"/>
  <c r="H24"/>
  <c r="G24"/>
  <c r="H23"/>
  <c r="G23"/>
  <c r="H22"/>
  <c r="G22"/>
  <c r="H21"/>
  <c r="G21"/>
  <c r="H20"/>
  <c r="G20"/>
  <c r="F19"/>
  <c r="H19" s="1"/>
  <c r="E19"/>
  <c r="D19"/>
  <c r="C19"/>
  <c r="H18"/>
  <c r="G18"/>
  <c r="H17"/>
  <c r="G17"/>
  <c r="H16"/>
  <c r="G16"/>
  <c r="H15"/>
  <c r="G15"/>
  <c r="H14"/>
  <c r="G14"/>
  <c r="F13"/>
  <c r="H13" s="1"/>
  <c r="E13"/>
  <c r="D13"/>
  <c r="C13"/>
  <c r="G13" s="1"/>
  <c r="H12"/>
  <c r="G12"/>
  <c r="H11"/>
  <c r="G11"/>
  <c r="H10"/>
  <c r="G10"/>
  <c r="H9"/>
  <c r="G9"/>
  <c r="H8"/>
  <c r="G8"/>
  <c r="F7"/>
  <c r="H7" s="1"/>
  <c r="E7"/>
  <c r="D7"/>
  <c r="G7" s="1"/>
  <c r="C7"/>
  <c r="J8" i="5"/>
  <c r="J9"/>
  <c r="J10"/>
  <c r="J11"/>
  <c r="J12"/>
  <c r="J13"/>
  <c r="J14"/>
  <c r="J15"/>
  <c r="J16"/>
  <c r="J17"/>
  <c r="J7"/>
  <c r="I8"/>
  <c r="I9"/>
  <c r="I10"/>
  <c r="I11"/>
  <c r="I12"/>
  <c r="I13"/>
  <c r="I14"/>
  <c r="I15"/>
  <c r="I16"/>
  <c r="I17"/>
  <c r="I7"/>
  <c r="H8"/>
  <c r="H9"/>
  <c r="H10"/>
  <c r="H11"/>
  <c r="H12"/>
  <c r="H13"/>
  <c r="H14"/>
  <c r="H15"/>
  <c r="H16"/>
  <c r="H17"/>
  <c r="H7"/>
  <c r="G8"/>
  <c r="G9"/>
  <c r="G10"/>
  <c r="G11"/>
  <c r="G12"/>
  <c r="G13"/>
  <c r="G14"/>
  <c r="G15"/>
  <c r="G16"/>
  <c r="G17"/>
  <c r="G7"/>
  <c r="E6" i="17" l="1"/>
  <c r="D6"/>
  <c r="C6"/>
  <c r="D34" i="6"/>
  <c r="G25"/>
  <c r="G19"/>
  <c r="H36"/>
  <c r="H38"/>
  <c r="G37"/>
  <c r="G35"/>
  <c r="C34"/>
  <c r="G34" s="1"/>
  <c r="F34"/>
  <c r="H34" s="1"/>
</calcChain>
</file>

<file path=xl/sharedStrings.xml><?xml version="1.0" encoding="utf-8"?>
<sst xmlns="http://schemas.openxmlformats.org/spreadsheetml/2006/main" count="2952" uniqueCount="1256">
  <si>
    <t>Government Budgetary Operation+</t>
  </si>
  <si>
    <t>(On Cash Basis)</t>
  </si>
  <si>
    <t xml:space="preserve"> (Rs. in million)</t>
  </si>
  <si>
    <t>Heads</t>
  </si>
  <si>
    <t>Amount</t>
  </si>
  <si>
    <t>Percent Change</t>
  </si>
  <si>
    <t>2015/16</t>
  </si>
  <si>
    <t>2016/17</t>
  </si>
  <si>
    <t>2017/18P</t>
  </si>
  <si>
    <t>Annual</t>
  </si>
  <si>
    <t>Total Expenditure</t>
  </si>
  <si>
    <t xml:space="preserve">      Recurrent</t>
  </si>
  <si>
    <t xml:space="preserve">            a.Domestic Resources </t>
  </si>
  <si>
    <t xml:space="preserve">            b.Foreign Loans</t>
  </si>
  <si>
    <t xml:space="preserve">            c.Foreign Grants</t>
  </si>
  <si>
    <t xml:space="preserve">     Capital</t>
  </si>
  <si>
    <t xml:space="preserve">     Financial</t>
  </si>
  <si>
    <t>Total Resources</t>
  </si>
  <si>
    <t xml:space="preserve">     Revenue and Grants</t>
  </si>
  <si>
    <t xml:space="preserve">             Revenue</t>
  </si>
  <si>
    <t xml:space="preserve">             Foreign Grants</t>
  </si>
  <si>
    <t xml:space="preserve">     Previous Year's Cash Balance &amp; Beruju</t>
  </si>
  <si>
    <t>Deficits(-) Surplus(+)</t>
  </si>
  <si>
    <t>Sources of Financing</t>
  </si>
  <si>
    <t xml:space="preserve">     Internal Loans</t>
  </si>
  <si>
    <t xml:space="preserve">          Domestic Borrowings</t>
  </si>
  <si>
    <t xml:space="preserve">               (i) Treasury Bills</t>
  </si>
  <si>
    <t xml:space="preserve">               (ii) Development Bonds</t>
  </si>
  <si>
    <t xml:space="preserve">               (iii) National Savings Certificates</t>
  </si>
  <si>
    <t xml:space="preserve">               (iv) Citizen Saving Certificates</t>
  </si>
  <si>
    <t xml:space="preserve">               (v) Foreign Employment Bond</t>
  </si>
  <si>
    <t xml:space="preserve">          Overdrafts++</t>
  </si>
  <si>
    <t xml:space="preserve">          Others</t>
  </si>
  <si>
    <t xml:space="preserve">     Principal Refund and Share Divestment</t>
  </si>
  <si>
    <t xml:space="preserve">     Foreign Loans</t>
  </si>
  <si>
    <t>Balance of Govt. Office Account</t>
  </si>
  <si>
    <t xml:space="preserve">     V. A. T. Fund Account</t>
  </si>
  <si>
    <t xml:space="preserve">     Customs Fund Account</t>
  </si>
  <si>
    <t xml:space="preserve">     Reconstruction Fund Account</t>
  </si>
  <si>
    <t xml:space="preserve">     Local Authorities' Accounts (LAA)#</t>
  </si>
  <si>
    <t xml:space="preserve">     Others*</t>
  </si>
  <si>
    <t>Current Balance (-Surplus)</t>
  </si>
  <si>
    <t xml:space="preserve"> +  Based on data reported by 1 offices of NRB, 79 branches of Rastriya Banijya Bank Limited, 49 branches of Nepal Bank Limited, 25 branches of Agriculture Development Bank, 24 branches of NIC Asia Bank Limited, 12  branches of Everest Bank Limited, 10 brances of Nepal Investment Bank, 9 branches of Global IME Bank Limited, 3 branches each of  NMB Bank Limited and Bank of Kathmandu Limited and  1 branch each of Prime Commercial Bank Limited and Century Commercial Bank conducting government transactions and release report from 79  DTCOs and payment centres.</t>
  </si>
  <si>
    <t xml:space="preserve"> ++ Minus (-) indicates surplus.</t>
  </si>
  <si>
    <t xml:space="preserve"> #  Change in outstanding amount disbursed to VDC/DDC remaining unspent.</t>
  </si>
  <si>
    <t>* Others includes Guarantee deposits, Operational funds (Imprest) &amp; Emergency funds and Conditional and unconditional grant from government to local bodies.</t>
  </si>
  <si>
    <t xml:space="preserve"> P indicates Provisional.</t>
  </si>
  <si>
    <t>Government Revenue Collection</t>
  </si>
  <si>
    <t>Amount (Rs. in million)</t>
  </si>
  <si>
    <t>Growth Rate During Four Months</t>
  </si>
  <si>
    <t>Composition During Four Months</t>
  </si>
  <si>
    <t>2017/18 P</t>
  </si>
  <si>
    <t>Four Months</t>
  </si>
  <si>
    <t xml:space="preserve">Annual </t>
  </si>
  <si>
    <t>2017/18</t>
  </si>
  <si>
    <t xml:space="preserve">   Value Added Tax</t>
  </si>
  <si>
    <t xml:space="preserve">   Customs</t>
  </si>
  <si>
    <t xml:space="preserve">   Income Tax</t>
  </si>
  <si>
    <t xml:space="preserve">   Excise</t>
  </si>
  <si>
    <t xml:space="preserve">   Registration Fee</t>
  </si>
  <si>
    <t xml:space="preserve">   Vehicle Tax</t>
  </si>
  <si>
    <t xml:space="preserve">   Educational Service Tax</t>
  </si>
  <si>
    <t xml:space="preserve">   Health Service Tax</t>
  </si>
  <si>
    <t xml:space="preserve">  Other Tax*</t>
  </si>
  <si>
    <t xml:space="preserve">   Non-Tax Revenue</t>
  </si>
  <si>
    <t>Total  Revenue</t>
  </si>
  <si>
    <t>* Other tax includes road maintenance and improvement duty, road construction and maintenance duty, firm and agency registration fee and ownership certificate charge .</t>
  </si>
  <si>
    <t>P: Provisional</t>
  </si>
  <si>
    <t>Source: Ministry of Finance</t>
  </si>
  <si>
    <t>Table 22</t>
  </si>
  <si>
    <t>During Four Months</t>
  </si>
  <si>
    <t>Table 24</t>
  </si>
  <si>
    <t>Outstanding Domestic Debt of GoN</t>
  </si>
  <si>
    <t>(Rs. in million)</t>
  </si>
  <si>
    <t>No.</t>
  </si>
  <si>
    <t>Name of Bonds &amp; Ownership</t>
  </si>
  <si>
    <t>Mid-Jul</t>
  </si>
  <si>
    <t>Treasury Bills</t>
  </si>
  <si>
    <t xml:space="preserve">    a. Nepal Rastra Bank</t>
  </si>
  <si>
    <t xml:space="preserve">    b. Commercial Banks</t>
  </si>
  <si>
    <t xml:space="preserve">    c. Development Banks</t>
  </si>
  <si>
    <t xml:space="preserve">    d. Finance Companies</t>
  </si>
  <si>
    <t xml:space="preserve">    e. Others</t>
  </si>
  <si>
    <t>Development Bonds</t>
  </si>
  <si>
    <t xml:space="preserve">    c. Others</t>
  </si>
  <si>
    <t>National Saving Certificates</t>
  </si>
  <si>
    <t>Citizen Saving Bonds</t>
  </si>
  <si>
    <t xml:space="preserve">    a. Nepal Rastra Bank (Secondary Market)</t>
  </si>
  <si>
    <t>Foreign Employment Bond</t>
  </si>
  <si>
    <t xml:space="preserve">    b. Others</t>
  </si>
  <si>
    <t>Total Domestic Debt</t>
  </si>
  <si>
    <t>Balance at Nepal Rastra Bank</t>
  </si>
  <si>
    <t>Mid-Nov</t>
  </si>
  <si>
    <t>Amount Change
 (Mid-Nov to Mid-Jul)</t>
  </si>
  <si>
    <t xml:space="preserve">Current Macroeconomic and Financial Situation </t>
  </si>
  <si>
    <t>Table No.</t>
  </si>
  <si>
    <t>Prices</t>
  </si>
  <si>
    <t xml:space="preserve">National Consumer Price Index </t>
  </si>
  <si>
    <t>National Consumer Price Index (Monthly Series)</t>
  </si>
  <si>
    <t>Consumer Price Inflation in Nepal and India (Monthly Series)</t>
  </si>
  <si>
    <t xml:space="preserve">National Wholesale Price Index </t>
  </si>
  <si>
    <t>National Wholesale Price Index (Monthly Series)</t>
  </si>
  <si>
    <t xml:space="preserve">National Salary and Wage Rate Index </t>
  </si>
  <si>
    <t>External Sector</t>
  </si>
  <si>
    <t>Direction of Foreign Trade</t>
  </si>
  <si>
    <t>Exports of Major Commodities to India</t>
  </si>
  <si>
    <t>Exports of Major Commodities to China</t>
  </si>
  <si>
    <t>Exports of Major Commodities to Other Countries</t>
  </si>
  <si>
    <t>Imports of Major Commodities from India</t>
  </si>
  <si>
    <t>Imports of Major Commodities from China</t>
  </si>
  <si>
    <t>Imports of Major Commodities from Other Countries</t>
  </si>
  <si>
    <t>Composition of Foreign Trade*( Customs Wise)</t>
  </si>
  <si>
    <t>Imports from India against Payment  in US Dollar</t>
  </si>
  <si>
    <t>Export and Import Unit Value Price Index and Terms of Trade</t>
  </si>
  <si>
    <t>Summary of Balance of Payments Presentation</t>
  </si>
  <si>
    <t>Gross Foreign Assets of the Banking Sector</t>
  </si>
  <si>
    <t>Gross Foreign Assets of the Banking Sector in US Dollar</t>
  </si>
  <si>
    <t>Exchange Rate of US Dollar</t>
  </si>
  <si>
    <t>Price of Oil and Gold in the International Market</t>
  </si>
  <si>
    <t>Government Finance</t>
  </si>
  <si>
    <t>Government Budgetary Operation</t>
  </si>
  <si>
    <t>Outstanding Domestic Debt of the GoN</t>
  </si>
  <si>
    <t>Monetary and Credit Aggregates</t>
  </si>
  <si>
    <t>Monetary Survey</t>
  </si>
  <si>
    <t>Central Bank Survey</t>
  </si>
  <si>
    <t>Other Depository Corporation Survey</t>
  </si>
  <si>
    <t>Condensed Assets and Liabilities of Commercial Banks</t>
  </si>
  <si>
    <t>Condensed Assets and Liabilities of Development Banks</t>
  </si>
  <si>
    <t>Condensed Assets and Liabilities of Finance Companies</t>
  </si>
  <si>
    <t xml:space="preserve"> </t>
  </si>
  <si>
    <t>Deposit Details of Banks and Financial Institutions</t>
  </si>
  <si>
    <t>Sectorwise Outstanding Credit  of  Banks and Financial Institutions</t>
  </si>
  <si>
    <t>Securitywise Outstanding Credit of Banks and Financial Institutions</t>
  </si>
  <si>
    <t>Productwise Outstanding Credit of Banks and Financial Institutions</t>
  </si>
  <si>
    <t>Loan of Commercial Banks to Government Enterprises</t>
  </si>
  <si>
    <t>Monetary Operations</t>
  </si>
  <si>
    <t>Purchase/Sale of Foreign Currency</t>
  </si>
  <si>
    <t>Inter-bank Transaction and Interest Rates</t>
  </si>
  <si>
    <t>Inter-bank Transaction Amount &amp; Weighted Average Interest Rate</t>
  </si>
  <si>
    <t>Structure of Interest Rates</t>
  </si>
  <si>
    <t xml:space="preserve">Weighted Average Treasury Bills Rate </t>
  </si>
  <si>
    <t>Stock Market</t>
  </si>
  <si>
    <t>Stock Market Indicators</t>
  </si>
  <si>
    <t>Public Issue Approval by SEBON</t>
  </si>
  <si>
    <t>Listed Companies and Market Capitalization</t>
  </si>
  <si>
    <t>Structure of Share Price Indices</t>
  </si>
  <si>
    <t xml:space="preserve">                                    </t>
  </si>
  <si>
    <t>Securities Market Turnover</t>
  </si>
  <si>
    <t>Securities Listed in Nepal Stock Exchange Ltd.</t>
  </si>
  <si>
    <t>(Based on Four months' Data of 2017/18)</t>
  </si>
  <si>
    <t>Table 1</t>
  </si>
  <si>
    <t>(2014/15=100)</t>
  </si>
  <si>
    <t>Groups &amp; Sub-Groups</t>
  </si>
  <si>
    <t>Weight %</t>
  </si>
  <si>
    <t>2015/2016</t>
  </si>
  <si>
    <t>2016/2017</t>
  </si>
  <si>
    <t xml:space="preserve">2017/2018 </t>
  </si>
  <si>
    <t>Aug/Sep</t>
  </si>
  <si>
    <t>Sep/Oct</t>
  </si>
  <si>
    <t>Oct/Nov</t>
  </si>
  <si>
    <t>Column 5</t>
  </si>
  <si>
    <t>Column 8</t>
  </si>
  <si>
    <t>Over 3</t>
  </si>
  <si>
    <t>Over 4</t>
  </si>
  <si>
    <t>Over 5</t>
  </si>
  <si>
    <t>Over 7</t>
  </si>
  <si>
    <t>Overall Index</t>
  </si>
  <si>
    <t>Food and Beverage</t>
  </si>
  <si>
    <t>Cereal grains and their products</t>
  </si>
  <si>
    <t>Pulses and Legumes</t>
  </si>
  <si>
    <t>Vegetable</t>
  </si>
  <si>
    <t>Meat and Fish</t>
  </si>
  <si>
    <t>Milk products and Eggs</t>
  </si>
  <si>
    <t>Ghee and Oil</t>
  </si>
  <si>
    <t>Fruit</t>
  </si>
  <si>
    <t>Sugar and Sugar products</t>
  </si>
  <si>
    <t>Spices</t>
  </si>
  <si>
    <t>Non-alcoholic drinks</t>
  </si>
  <si>
    <t>Alcoholic drinks</t>
  </si>
  <si>
    <t>Tobacco products</t>
  </si>
  <si>
    <t>Restaurant and Hotel</t>
  </si>
  <si>
    <t>Non-food and Services</t>
  </si>
  <si>
    <t>Clothes and Footwear</t>
  </si>
  <si>
    <t>Housing and Utilities</t>
  </si>
  <si>
    <t>Furnishing and Household equipment</t>
  </si>
  <si>
    <t>Health</t>
  </si>
  <si>
    <t>Transportation</t>
  </si>
  <si>
    <t>Communication</t>
  </si>
  <si>
    <t>Recreation and Culture</t>
  </si>
  <si>
    <t>Education</t>
  </si>
  <si>
    <t>Miscellaneous goods and services</t>
  </si>
  <si>
    <t>CPI : Kathmandu Valley</t>
  </si>
  <si>
    <t>CPI : Terai</t>
  </si>
  <si>
    <t>CPI : Hill</t>
  </si>
  <si>
    <t>CPI : Mountain</t>
  </si>
  <si>
    <t>Table 3</t>
  </si>
  <si>
    <t>(2014/15 = 100)</t>
  </si>
  <si>
    <t>(y-o-y)</t>
  </si>
  <si>
    <t>Mid-months</t>
  </si>
  <si>
    <t>Index</t>
  </si>
  <si>
    <t xml:space="preserve"> August</t>
  </si>
  <si>
    <t xml:space="preserve"> September</t>
  </si>
  <si>
    <t xml:space="preserve"> October</t>
  </si>
  <si>
    <t xml:space="preserve"> November</t>
  </si>
  <si>
    <t xml:space="preserve"> December</t>
  </si>
  <si>
    <t xml:space="preserve"> January</t>
  </si>
  <si>
    <t xml:space="preserve"> February</t>
  </si>
  <si>
    <t xml:space="preserve"> March</t>
  </si>
  <si>
    <t xml:space="preserve"> April</t>
  </si>
  <si>
    <t xml:space="preserve"> May</t>
  </si>
  <si>
    <t xml:space="preserve"> June</t>
  </si>
  <si>
    <t xml:space="preserve"> July</t>
  </si>
  <si>
    <t>Average</t>
  </si>
  <si>
    <t>Table 4</t>
  </si>
  <si>
    <t>(y-o-y changes)</t>
  </si>
  <si>
    <t>Months</t>
  </si>
  <si>
    <t>Nepal</t>
  </si>
  <si>
    <t>India</t>
  </si>
  <si>
    <t>Deviation</t>
  </si>
  <si>
    <t>Table 5</t>
  </si>
  <si>
    <t>National Wholesale Price Index</t>
  </si>
  <si>
    <t>(1999/00=100)</t>
  </si>
  <si>
    <t xml:space="preserve">Groups and Sub-groups </t>
  </si>
  <si>
    <t xml:space="preserve">Weight % </t>
  </si>
  <si>
    <t>1. Overall Index</t>
  </si>
  <si>
    <t>1.1 Agricultural Commodities</t>
  </si>
  <si>
    <t xml:space="preserve">        Foodgrains </t>
  </si>
  <si>
    <t xml:space="preserve">       Cash Crops </t>
  </si>
  <si>
    <t xml:space="preserve">        Pulses </t>
  </si>
  <si>
    <t xml:space="preserve">        Fruits and Vegetables</t>
  </si>
  <si>
    <t xml:space="preserve">        Spices </t>
  </si>
  <si>
    <t xml:space="preserve">        Livestock Production</t>
  </si>
  <si>
    <t>1.2 Domestic Manufactured Commodities</t>
  </si>
  <si>
    <t xml:space="preserve">        Food-Related Products</t>
  </si>
  <si>
    <t xml:space="preserve">        Beverages and Tobacco </t>
  </si>
  <si>
    <t xml:space="preserve">        Construction Materials</t>
  </si>
  <si>
    <t xml:space="preserve">        Others </t>
  </si>
  <si>
    <t>1.3 Imported Commodities</t>
  </si>
  <si>
    <t xml:space="preserve">        Petroleum Products and Coal</t>
  </si>
  <si>
    <t xml:space="preserve">        Chemical Fertilizers and Chemical Goods</t>
  </si>
  <si>
    <t xml:space="preserve">        Transport Vehicles and Machinery Goods</t>
  </si>
  <si>
    <t xml:space="preserve">        Electric and Electronic Goods</t>
  </si>
  <si>
    <t xml:space="preserve">        Drugs and Medicine</t>
  </si>
  <si>
    <t xml:space="preserve">        Textile-Related Products</t>
  </si>
  <si>
    <t xml:space="preserve">        Others</t>
  </si>
  <si>
    <t>(1999/00 = 100)</t>
  </si>
  <si>
    <t>Table 6</t>
  </si>
  <si>
    <t>National Salary and Wage Rate Index</t>
  </si>
  <si>
    <t>(2004/05=100)</t>
  </si>
  <si>
    <t>S.No.</t>
  </si>
  <si>
    <t>Groups/Sub-groups</t>
  </si>
  <si>
    <t>Weight</t>
  </si>
  <si>
    <t>%</t>
  </si>
  <si>
    <t>5 over 3</t>
  </si>
  <si>
    <t>5 over 4</t>
  </si>
  <si>
    <t>8 over 5</t>
  </si>
  <si>
    <t>8 over 7</t>
  </si>
  <si>
    <t>Salary Index</t>
  </si>
  <si>
    <t>Officers</t>
  </si>
  <si>
    <t>Non Officers</t>
  </si>
  <si>
    <t>Civil Service</t>
  </si>
  <si>
    <t>Public Corporations</t>
  </si>
  <si>
    <t>Bank &amp; Financial Institutions</t>
  </si>
  <si>
    <t>Army  &amp; Police Forces</t>
  </si>
  <si>
    <t>Private Institutions</t>
  </si>
  <si>
    <t>Wage Rate Index</t>
  </si>
  <si>
    <t>Agricultural Labourer</t>
  </si>
  <si>
    <t>Male</t>
  </si>
  <si>
    <t>Female</t>
  </si>
  <si>
    <t>Industrial Labourer</t>
  </si>
  <si>
    <t>High Skilled</t>
  </si>
  <si>
    <t>Skilled</t>
  </si>
  <si>
    <t>Semi Skilled</t>
  </si>
  <si>
    <t>Unskilled</t>
  </si>
  <si>
    <t>Construction Labourer</t>
  </si>
  <si>
    <t>Mason</t>
  </si>
  <si>
    <t>Carpenter</t>
  </si>
  <si>
    <t>Worker</t>
  </si>
  <si>
    <t>R: Revised after getting data for last five years from some private manufacturing firms in November, 2017.</t>
  </si>
  <si>
    <t>Mid-Nov 2017</t>
  </si>
  <si>
    <t>Table 2</t>
  </si>
  <si>
    <t>Table 23</t>
  </si>
  <si>
    <t>Table 25</t>
  </si>
  <si>
    <t>Changes during four months</t>
  </si>
  <si>
    <t>Monetary Aggregates</t>
  </si>
  <si>
    <t xml:space="preserve">Jul </t>
  </si>
  <si>
    <t>Nov</t>
  </si>
  <si>
    <t>Jul (R)</t>
  </si>
  <si>
    <t>Nov (P)</t>
  </si>
  <si>
    <t>Percent</t>
  </si>
  <si>
    <t>1. Foreign Assets, Net</t>
  </si>
  <si>
    <t>1/</t>
  </si>
  <si>
    <t>2/</t>
  </si>
  <si>
    <t xml:space="preserve">     1.1 Foreign Assets</t>
  </si>
  <si>
    <t xml:space="preserve">     1.2 Foreign Liabilities</t>
  </si>
  <si>
    <t xml:space="preserve">           a. Deposits</t>
  </si>
  <si>
    <t xml:space="preserve">           b. Other </t>
  </si>
  <si>
    <t>2. Net Domestic Assets</t>
  </si>
  <si>
    <t xml:space="preserve">   2.1 Domestic Credit</t>
  </si>
  <si>
    <t xml:space="preserve">        a. Net Claims on Government</t>
  </si>
  <si>
    <t xml:space="preserve">              Claims on Government</t>
  </si>
  <si>
    <t xml:space="preserve">              Government Deposits</t>
  </si>
  <si>
    <t xml:space="preserve">       b. Claims on Non-Financial Government Enterprises</t>
  </si>
  <si>
    <t xml:space="preserve">       c. Claims on Financial Institutions</t>
  </si>
  <si>
    <t xml:space="preserve">              Government </t>
  </si>
  <si>
    <t xml:space="preserve">              Non-Government</t>
  </si>
  <si>
    <t xml:space="preserve">       d. Claims on Private Sector </t>
  </si>
  <si>
    <t xml:space="preserve">   2.2 Net Non-Monetary Liabilities</t>
  </si>
  <si>
    <t>3. Broad Money (M2)</t>
  </si>
  <si>
    <t xml:space="preserve">  3.1 Money Supply (a+b), M1+</t>
  </si>
  <si>
    <t xml:space="preserve">      a. Money Supply (M1)</t>
  </si>
  <si>
    <t xml:space="preserve">             Currency</t>
  </si>
  <si>
    <t xml:space="preserve">             Demand Deposits</t>
  </si>
  <si>
    <t xml:space="preserve">      b. Saving and Call Deposits</t>
  </si>
  <si>
    <t xml:space="preserve">  3.2 Time Deposits</t>
  </si>
  <si>
    <t>4. Broad Money Liquidity (M3)</t>
  </si>
  <si>
    <t>million</t>
  </si>
  <si>
    <t>R= Revised, P = Provisional</t>
  </si>
  <si>
    <t>Memorandum Items</t>
  </si>
  <si>
    <t>Money multiplier (M1)</t>
  </si>
  <si>
    <t>Money multiplier (M1+)</t>
  </si>
  <si>
    <t>Money multiplier (M2)</t>
  </si>
  <si>
    <t>Table 26</t>
  </si>
  <si>
    <t>Headings</t>
  </si>
  <si>
    <t>1. Foreign Assets</t>
  </si>
  <si>
    <t xml:space="preserve">     1.1 Gold Investment</t>
  </si>
  <si>
    <t xml:space="preserve">     1.2 SDR Holdings</t>
  </si>
  <si>
    <t xml:space="preserve">     1.3 Reserve Position in the Fund</t>
  </si>
  <si>
    <t xml:space="preserve">     1.4 Foreign Exchange</t>
  </si>
  <si>
    <t>2. Claims on Government</t>
  </si>
  <si>
    <t xml:space="preserve">     2.1 Treasury Bills</t>
  </si>
  <si>
    <t xml:space="preserve">     2.2 Development Bonds</t>
  </si>
  <si>
    <t xml:space="preserve">     2.3 Other Government Papers</t>
  </si>
  <si>
    <t xml:space="preserve">     2.4 Loans and Advances</t>
  </si>
  <si>
    <t>3. Claims on Non-Financial Government Enterprises</t>
  </si>
  <si>
    <t>4. Claims on Non-Banking Financial Institutions</t>
  </si>
  <si>
    <t xml:space="preserve">     4.1 Government </t>
  </si>
  <si>
    <t xml:space="preserve">     4.2 Non-Government</t>
  </si>
  <si>
    <t>5. Claims on Banks and Financial Institutons</t>
  </si>
  <si>
    <t xml:space="preserve">     5.1 Refinance</t>
  </si>
  <si>
    <t xml:space="preserve">     5.2 Repo Lending and SLF</t>
  </si>
  <si>
    <t>6. Claims on Private Sector</t>
  </si>
  <si>
    <t>7. Other Assets</t>
  </si>
  <si>
    <t xml:space="preserve">   Assets = Liabilities</t>
  </si>
  <si>
    <t>8.  Reserve Money</t>
  </si>
  <si>
    <t xml:space="preserve">     8.1 Currency Outside ODCs</t>
  </si>
  <si>
    <t xml:space="preserve">     8.2 Currency Held by ODCs</t>
  </si>
  <si>
    <t xml:space="preserve">     8.3 Deposits of Commercial Banks</t>
  </si>
  <si>
    <t xml:space="preserve">     8.4 Deposits of Development Banks</t>
  </si>
  <si>
    <t xml:space="preserve">     8.5 Deposits of  Finance Companies</t>
  </si>
  <si>
    <t xml:space="preserve">     8.6 Other Deposits</t>
  </si>
  <si>
    <t>9.  Govt. Deposits</t>
  </si>
  <si>
    <t>10. Deposit Auction</t>
  </si>
  <si>
    <t>11. Reverse Repo</t>
  </si>
  <si>
    <t>12.  NRB Bond</t>
  </si>
  <si>
    <t>13.  Foreign Liabilities</t>
  </si>
  <si>
    <t xml:space="preserve">     13.1 Foreign Deposits</t>
  </si>
  <si>
    <t xml:space="preserve">     13.2 IMF Trust Fund</t>
  </si>
  <si>
    <t xml:space="preserve">     13.3 Use of Fund Resources</t>
  </si>
  <si>
    <t xml:space="preserve">     13.4 SAF</t>
  </si>
  <si>
    <t xml:space="preserve">     13.5 ESAF</t>
  </si>
  <si>
    <t xml:space="preserve">     13.6 ECF</t>
  </si>
  <si>
    <t xml:space="preserve">     13.7 RCF</t>
  </si>
  <si>
    <t xml:space="preserve">     13.8 CSI </t>
  </si>
  <si>
    <t>14. Capital and Reserve</t>
  </si>
  <si>
    <t>15. Other Liabilities</t>
  </si>
  <si>
    <t>Net Foreign Assets</t>
  </si>
  <si>
    <t>Net Domestic Assets</t>
  </si>
  <si>
    <t>Other Items, Net</t>
  </si>
  <si>
    <t>Table 27</t>
  </si>
  <si>
    <t>1. Total Deposits</t>
  </si>
  <si>
    <t xml:space="preserve">    1.1 Demand Deposits</t>
  </si>
  <si>
    <t xml:space="preserve">           a.  Domestic Deposits</t>
  </si>
  <si>
    <t xml:space="preserve">           b. Foreign Deposits</t>
  </si>
  <si>
    <t xml:space="preserve">    1.2 Saving Deposits</t>
  </si>
  <si>
    <t xml:space="preserve">    1.3 Fixed Deposits</t>
  </si>
  <si>
    <t xml:space="preserve">    1.4 Call Deposits</t>
  </si>
  <si>
    <t xml:space="preserve">   1.5 Margin Deposits</t>
  </si>
  <si>
    <t>2. Borrowings from Nepal Rastra Bank</t>
  </si>
  <si>
    <t>3. Foreign Liabilities</t>
  </si>
  <si>
    <t>4. Other Liabilities</t>
  </si>
  <si>
    <t xml:space="preserve">     4.1 Paid-up Capital</t>
  </si>
  <si>
    <t xml:space="preserve">     4.2 General Reserves</t>
  </si>
  <si>
    <t xml:space="preserve">     4.3 Other Liabilities</t>
  </si>
  <si>
    <t>Assets =  Liabilities</t>
  </si>
  <si>
    <t>5. Liquid Funds</t>
  </si>
  <si>
    <t xml:space="preserve">    5.1 Cash in Hand</t>
  </si>
  <si>
    <t xml:space="preserve">    5.2 Balance with Nepal  Rastra Bank</t>
  </si>
  <si>
    <t xml:space="preserve">    5.3 Foreign Currency in Hand</t>
  </si>
  <si>
    <t xml:space="preserve">    5.4 Balance Held Abroad</t>
  </si>
  <si>
    <t xml:space="preserve">    5.5 Cash in Transit</t>
  </si>
  <si>
    <t>6. Loans and Advances</t>
  </si>
  <si>
    <t xml:space="preserve">    6.1 Claims on Government</t>
  </si>
  <si>
    <t xml:space="preserve">    6.2 Claims on  Non-Financial Government Enterprises</t>
  </si>
  <si>
    <t xml:space="preserve">    6.3 Claims on Financial Enterprises</t>
  </si>
  <si>
    <t>a.Government</t>
  </si>
  <si>
    <t>b.Non-Government</t>
  </si>
  <si>
    <t xml:space="preserve">    6.4 Claims on Private Sector</t>
  </si>
  <si>
    <t xml:space="preserve">            a.  Principal</t>
  </si>
  <si>
    <t xml:space="preserve">            b.  Interest Accrued</t>
  </si>
  <si>
    <t xml:space="preserve">    6.5 Foreign Bills Purchased &amp; Discounted</t>
  </si>
  <si>
    <t>7. NRB Bond</t>
  </si>
  <si>
    <t>8. Other Assets</t>
  </si>
  <si>
    <t>Table 28</t>
  </si>
  <si>
    <t xml:space="preserve">    5.2 Balance with Nepal Rastra Bank</t>
  </si>
  <si>
    <t>Table 29</t>
  </si>
  <si>
    <t>Table 30</t>
  </si>
  <si>
    <t>Table 31</t>
  </si>
  <si>
    <t>1. Foreign Deposits</t>
  </si>
  <si>
    <t>2. Local Government/VDC</t>
  </si>
  <si>
    <t>3. Non-banks Financial Institutions</t>
  </si>
  <si>
    <t xml:space="preserve">     3.1 Insurance Companies</t>
  </si>
  <si>
    <t xml:space="preserve">     3.2 Employees Provident Fund</t>
  </si>
  <si>
    <t xml:space="preserve">     3.3  Citizen Investment Trust</t>
  </si>
  <si>
    <t xml:space="preserve">     3.4 Others</t>
  </si>
  <si>
    <t>4. Government Corporations</t>
  </si>
  <si>
    <t>5. Non-government Corporations</t>
  </si>
  <si>
    <t>6. Inter-bank Deposits*</t>
  </si>
  <si>
    <t>7. Non-profit Organisations</t>
  </si>
  <si>
    <t>8. Individuals</t>
  </si>
  <si>
    <t>9. Miscellaneous</t>
  </si>
  <si>
    <t>Total</t>
  </si>
  <si>
    <t>Current Account increase due to increase in deposits by foreign airlines, foreign residents and foreign operated govt</t>
  </si>
  <si>
    <t>Projects</t>
  </si>
  <si>
    <t>Change in Saving account</t>
  </si>
  <si>
    <t>Increase in insurance companies deposits (non depository financial institutions by 3.79 billion)</t>
  </si>
  <si>
    <t>Change in call deposits</t>
  </si>
  <si>
    <t>due to increase in deposits of Rural Development banks and finance companies Rs 2/2 billion</t>
  </si>
  <si>
    <t>*Deposits among "A", "B" and "C" class financial institutions</t>
  </si>
  <si>
    <t>Table 32</t>
  </si>
  <si>
    <t>Sectorwise Outstanding Credit of Banks and Financial Insitutions</t>
  </si>
  <si>
    <t xml:space="preserve"> 1. Agriculture*</t>
  </si>
  <si>
    <t xml:space="preserve"> 6. Transportation Equipment Production and Fitting</t>
  </si>
  <si>
    <t xml:space="preserve">     1.1 Farming /Farming Service</t>
  </si>
  <si>
    <t xml:space="preserve">     6.1 Vehicles and Vehicle Parts</t>
  </si>
  <si>
    <t xml:space="preserve">     1.2 Tea</t>
  </si>
  <si>
    <t xml:space="preserve">     6.2 Jet Boat/Water Transportation</t>
  </si>
  <si>
    <t xml:space="preserve">     1.3 Animals Farming/Service</t>
  </si>
  <si>
    <t xml:space="preserve">     6.3 Aircraft  and Aircraft Parts</t>
  </si>
  <si>
    <t xml:space="preserve">     1.4 Forest, Fish Farming, and Slaughter</t>
  </si>
  <si>
    <t xml:space="preserve">     6.4 Other Parts about Transportation</t>
  </si>
  <si>
    <t xml:space="preserve">     1.5 Other Agriculture and Agricultural Services</t>
  </si>
  <si>
    <t xml:space="preserve"> 7. Transportation, Communications and Public Services</t>
  </si>
  <si>
    <t xml:space="preserve"> 2. Mines</t>
  </si>
  <si>
    <t xml:space="preserve">     7.1 Railways and Passengers Vehicles</t>
  </si>
  <si>
    <t xml:space="preserve">     2.1 Metals (Iron, Lead, etc.)</t>
  </si>
  <si>
    <t xml:space="preserve">     7.2 Truck Services and Store Arrangements</t>
  </si>
  <si>
    <t xml:space="preserve">     2.2 Charcoal</t>
  </si>
  <si>
    <t xml:space="preserve">     7.3 Pipe Lines Except Natural Gas</t>
  </si>
  <si>
    <t xml:space="preserve">     2.3 Graphite</t>
  </si>
  <si>
    <t xml:space="preserve">     7.4 Communications</t>
  </si>
  <si>
    <t xml:space="preserve">     2.4 Magnesite</t>
  </si>
  <si>
    <t xml:space="preserve">     7.5 Electricity</t>
  </si>
  <si>
    <t xml:space="preserve">     2.5 Chalks</t>
  </si>
  <si>
    <t xml:space="preserve">     7.6 Gas and Gas Pipe Line Services</t>
  </si>
  <si>
    <t xml:space="preserve">     2.6 Oil and Gas Extraction</t>
  </si>
  <si>
    <t xml:space="preserve">     7.7 Other Services</t>
  </si>
  <si>
    <t xml:space="preserve">     2.7 About Mines Others</t>
  </si>
  <si>
    <t xml:space="preserve"> 8. Wholesaler and Retailers</t>
  </si>
  <si>
    <t xml:space="preserve"> 3. Productions</t>
  </si>
  <si>
    <t xml:space="preserve">     8.1 Wholesale Business - Durable Commodities</t>
  </si>
  <si>
    <t xml:space="preserve">     3.1 Food Production (Packing and Processing)</t>
  </si>
  <si>
    <t xml:space="preserve">     8.2 Wholesale Business - Non Durable Commodities</t>
  </si>
  <si>
    <t xml:space="preserve">     3.2 Agriculture and Forest Production</t>
  </si>
  <si>
    <t xml:space="preserve">     8.3 Automative Dealer/ Franchise</t>
  </si>
  <si>
    <t xml:space="preserve">     3.3 Drinking Materials (Bear, Alcohol, Soda, etc.)</t>
  </si>
  <si>
    <t xml:space="preserve">     8.4 Other Retail Business</t>
  </si>
  <si>
    <t xml:space="preserve">         3.3.1 Alcohol</t>
  </si>
  <si>
    <t xml:space="preserve">     8.5 Import Business</t>
  </si>
  <si>
    <t xml:space="preserve">         3.3.2 Non-Alcohol</t>
  </si>
  <si>
    <t xml:space="preserve">     8.6 Export Business</t>
  </si>
  <si>
    <t xml:space="preserve">     3.4 Tobacco</t>
  </si>
  <si>
    <t xml:space="preserve"> 9. Finance, Insurance, and Fixed Assets</t>
  </si>
  <si>
    <t xml:space="preserve">     3.5 Handicrafts</t>
  </si>
  <si>
    <t xml:space="preserve">     9.1 Commercial Banks</t>
  </si>
  <si>
    <t xml:space="preserve">     3.6 Sunpat</t>
  </si>
  <si>
    <t xml:space="preserve">     9.2 Finance Companies</t>
  </si>
  <si>
    <t xml:space="preserve">     3.7 Textile Production and Ready Made Clothings</t>
  </si>
  <si>
    <t xml:space="preserve">     9.3 Development Banks</t>
  </si>
  <si>
    <t xml:space="preserve">     3.8 Log and Timber Production / Furniture</t>
  </si>
  <si>
    <t xml:space="preserve">     9.4 Microfinance Development Banks</t>
  </si>
  <si>
    <t xml:space="preserve">     3.9 Paper</t>
  </si>
  <si>
    <t xml:space="preserve">     9.5 Saving and Credit Cooperatives</t>
  </si>
  <si>
    <t xml:space="preserve">     3.10 Printing and Publishing</t>
  </si>
  <si>
    <t xml:space="preserve">     9.6 Pension Fund and Insurance Companies</t>
  </si>
  <si>
    <t xml:space="preserve">     3.11 Industrial and Agricultural</t>
  </si>
  <si>
    <t xml:space="preserve">     9.7 Other Financial Institutions</t>
  </si>
  <si>
    <t xml:space="preserve">     3.12 Medicine</t>
  </si>
  <si>
    <t xml:space="preserve">     9.8 Local Government (VDC/Municipality/DDC)</t>
  </si>
  <si>
    <t xml:space="preserve">     3.13 Processed Oil and Charcoal Production</t>
  </si>
  <si>
    <t xml:space="preserve">     9.9 Non Financial Government Institutions</t>
  </si>
  <si>
    <t xml:space="preserve">     3.14 Rasin and Tarpin</t>
  </si>
  <si>
    <t xml:space="preserve">     9.10 Private Non Financial Institutions</t>
  </si>
  <si>
    <t xml:space="preserve">     3.15 Rubber Tyre</t>
  </si>
  <si>
    <t xml:space="preserve">     9.11 Real Estates</t>
  </si>
  <si>
    <t xml:space="preserve">     3.16 Leather</t>
  </si>
  <si>
    <t xml:space="preserve">     9.12 Other Investment Institutions</t>
  </si>
  <si>
    <t xml:space="preserve">     3.17 Plastic</t>
  </si>
  <si>
    <t xml:space="preserve"> 10. Service Industries</t>
  </si>
  <si>
    <t xml:space="preserve">     3.18 Cement</t>
  </si>
  <si>
    <t xml:space="preserve">     10.1 Tourism (Treaking, Mountaining, Resort, Rafting, Camping, etc.)</t>
  </si>
  <si>
    <t xml:space="preserve">     3.19 Stone, Soil and Lead Production</t>
  </si>
  <si>
    <t xml:space="preserve">     10.2 Hotel</t>
  </si>
  <si>
    <t xml:space="preserve">     3.20 Metals - Basic Iron and Steel Plants</t>
  </si>
  <si>
    <t xml:space="preserve">     10.3 Advertising Agency</t>
  </si>
  <si>
    <t xml:space="preserve">     3.21 Metals - Other Plants</t>
  </si>
  <si>
    <t xml:space="preserve">     10.4 Automotive Services</t>
  </si>
  <si>
    <t xml:space="preserve">     3.22 Miscellaneous Productions</t>
  </si>
  <si>
    <t xml:space="preserve">     10.5 Hospitals, Clinic, etc./Health Service </t>
  </si>
  <si>
    <t xml:space="preserve"> 4. Construction</t>
  </si>
  <si>
    <t xml:space="preserve">     10.6 Educational Services</t>
  </si>
  <si>
    <t xml:space="preserve">     4.1 Residential</t>
  </si>
  <si>
    <t xml:space="preserve">     10.7 Entertainment, Recreation, Films</t>
  </si>
  <si>
    <t xml:space="preserve">     4.2 Non Residential</t>
  </si>
  <si>
    <t xml:space="preserve">     10.8 Other Service Companies</t>
  </si>
  <si>
    <t xml:space="preserve">     4.3 Heavy Constructions (Highway, Bridges, etc.)</t>
  </si>
  <si>
    <t xml:space="preserve"> 11. Consumable Loan</t>
  </si>
  <si>
    <t xml:space="preserve"> 5. Metal Productions, Machinary, and Electrical Tools and fitting</t>
  </si>
  <si>
    <t xml:space="preserve">     11.1 Gold and Silver</t>
  </si>
  <si>
    <t xml:space="preserve">     5.1 Fabricated Metal Equipments</t>
  </si>
  <si>
    <t xml:space="preserve">     11.2 Fixed A/c Receipt</t>
  </si>
  <si>
    <t xml:space="preserve">     5.2 Machine Tools</t>
  </si>
  <si>
    <t xml:space="preserve">     11.3 Guarantee Bond</t>
  </si>
  <si>
    <t xml:space="preserve">     5.3 Machinary - Agricultural</t>
  </si>
  <si>
    <t xml:space="preserve">     11.4 Credit Card</t>
  </si>
  <si>
    <t xml:space="preserve">     5.4 Machinary - Construction, Oil, and Mines</t>
  </si>
  <si>
    <t xml:space="preserve"> 12. Local Government</t>
  </si>
  <si>
    <t xml:space="preserve">     5.5 Machinary - Office and Computing</t>
  </si>
  <si>
    <t xml:space="preserve"> 13. Others</t>
  </si>
  <si>
    <t xml:space="preserve">     5.6 Machinary - Others</t>
  </si>
  <si>
    <t>Total (1 to 13)</t>
  </si>
  <si>
    <t xml:space="preserve">     5.7 Electrical Equipments</t>
  </si>
  <si>
    <t xml:space="preserve">     5.8 Home Equipments</t>
  </si>
  <si>
    <t xml:space="preserve">     5.9 Communications Equipments</t>
  </si>
  <si>
    <t xml:space="preserve">     5.10 Electronic Parts</t>
  </si>
  <si>
    <t xml:space="preserve">     5.11 Medical Equipments</t>
  </si>
  <si>
    <t xml:space="preserve">     5.12 Generators</t>
  </si>
  <si>
    <t xml:space="preserve">     5.13 Turbines</t>
  </si>
  <si>
    <t>*Processing of Tea, Coffee, Ginger and Fruits and Primary processing of domestic agro products included in Agriculture  from October 2017. Prior to this, most of these were under Productions.</t>
  </si>
  <si>
    <t>Table 33</t>
  </si>
  <si>
    <t xml:space="preserve"> 1. Gold/Silver</t>
  </si>
  <si>
    <t xml:space="preserve"> 2. Government Securities</t>
  </si>
  <si>
    <t xml:space="preserve"> 3. Non Government Securities</t>
  </si>
  <si>
    <t xml:space="preserve"> 4. Fixed A/c Receipt</t>
  </si>
  <si>
    <t xml:space="preserve">    4.1 On Own Bank</t>
  </si>
  <si>
    <t xml:space="preserve">    4.2 On Other Banks</t>
  </si>
  <si>
    <t xml:space="preserve"> 5. Asset Guarantee</t>
  </si>
  <si>
    <t xml:space="preserve">    5.1 Fixed Assets</t>
  </si>
  <si>
    <t xml:space="preserve">         5.1.1 Lands  and Buildings</t>
  </si>
  <si>
    <t xml:space="preserve">         5.1.2 Machinary and Tools</t>
  </si>
  <si>
    <t xml:space="preserve">         5.1.3 Furniture and Fixture</t>
  </si>
  <si>
    <t xml:space="preserve">         5.1.4 Vehicles</t>
  </si>
  <si>
    <t xml:space="preserve">         5.1.5 Other Fixed Assets</t>
  </si>
  <si>
    <t xml:space="preserve">    5.2 Current  Assets</t>
  </si>
  <si>
    <t xml:space="preserve">         5.2.1 Agricultural Products</t>
  </si>
  <si>
    <t xml:space="preserve">                 a.  Rice</t>
  </si>
  <si>
    <t xml:space="preserve">                 b.  Raw Jute</t>
  </si>
  <si>
    <t xml:space="preserve">                 c.  Other Agricultural Products</t>
  </si>
  <si>
    <t xml:space="preserve">         5.2.2 Other Non Agricultural Products</t>
  </si>
  <si>
    <t xml:space="preserve">                 a.  Raw Materials</t>
  </si>
  <si>
    <t xml:space="preserve">                 b.  Semi Ready Made Goods</t>
  </si>
  <si>
    <t xml:space="preserve">                 c.  Readymade Goods</t>
  </si>
  <si>
    <t xml:space="preserve">                     i.   Salt, Sugar, Ghee, and Oil</t>
  </si>
  <si>
    <t xml:space="preserve">                     ii.  Clothing</t>
  </si>
  <si>
    <t xml:space="preserve">                     iii. Other Goods</t>
  </si>
  <si>
    <t xml:space="preserve"> 6. On Bills Guarantee</t>
  </si>
  <si>
    <t xml:space="preserve">    6.1 Domestic Bills</t>
  </si>
  <si>
    <t xml:space="preserve">    6.2 Foreign Bills</t>
  </si>
  <si>
    <t xml:space="preserve">         6.2.1 Import Bill and Letter of Credit</t>
  </si>
  <si>
    <t xml:space="preserve">         6.2.2 Export Bill</t>
  </si>
  <si>
    <t xml:space="preserve">         6.2.3 Against  Export Bill</t>
  </si>
  <si>
    <t xml:space="preserve">         6.2.4 Other Foreign Bills</t>
  </si>
  <si>
    <t>7. Guarantee</t>
  </si>
  <si>
    <t xml:space="preserve">   7.1 Government Guarantee</t>
  </si>
  <si>
    <t xml:space="preserve">   7.2 Institutional Guarantee</t>
  </si>
  <si>
    <t xml:space="preserve">   7.3 Personal Guarantee</t>
  </si>
  <si>
    <t xml:space="preserve">   7.4 Group Guarantee</t>
  </si>
  <si>
    <t xml:space="preserve">   7.5 On Other Guarantee</t>
  </si>
  <si>
    <t>8. Credit Card</t>
  </si>
  <si>
    <t>9. Earthquake Victim Loan</t>
  </si>
  <si>
    <t>10. Others</t>
  </si>
  <si>
    <t xml:space="preserve">Total </t>
  </si>
  <si>
    <t>Table 34</t>
  </si>
  <si>
    <t>Jul</t>
  </si>
  <si>
    <t>1. Term Loan</t>
  </si>
  <si>
    <t>a. Industrial Institutions</t>
  </si>
  <si>
    <t>b. Business Institutions</t>
  </si>
  <si>
    <t>c. Service Sector Institutions</t>
  </si>
  <si>
    <t>d. Others</t>
  </si>
  <si>
    <t>2. Overdraft</t>
  </si>
  <si>
    <t>3. Trust Receipt Loan / Import Loan</t>
  </si>
  <si>
    <t>4. Demand &amp; Other Working Capital Loan</t>
  </si>
  <si>
    <t>5. Residential Personal Home Loan (Up to Rs. 15 million)*</t>
  </si>
  <si>
    <t>6. Real Estate Loan</t>
  </si>
  <si>
    <t>a. Residential Real Estate                                                                                                                                                                                                                                                                                                                                                                                                      except Residential Personal Home Loan Up to Rs. 15 million</t>
  </si>
  <si>
    <t>b. Commercial Complex &amp; Residential
     Apartment Construction Loan</t>
  </si>
  <si>
    <t>c. Lending on Income Generated Commercial Complex</t>
  </si>
  <si>
    <t>d. Other Real Estate (Including Land Purchase &amp; Plotting)</t>
  </si>
  <si>
    <t>i. Land Purchase and Plotting Loan</t>
  </si>
  <si>
    <t>ii. Loan of 5M or and above without specified purpose
      (P/L,M/L and Flexi Loan etc.)</t>
  </si>
  <si>
    <t>iii. Others</t>
  </si>
  <si>
    <t>7. Margin Nature Loan</t>
  </si>
  <si>
    <t>a. Loan above Rs. 1 Crore</t>
  </si>
  <si>
    <t>b. Loan above Rs. 50 Lakh to 1 Crore</t>
  </si>
  <si>
    <t>c. Loan above Rs. 25 Lakh to 50 Lakh</t>
  </si>
  <si>
    <t>d. Loan below Rs. 25 Lakh</t>
  </si>
  <si>
    <t>8. Hire Purchase Loan</t>
  </si>
  <si>
    <t>a. Business Purpose</t>
  </si>
  <si>
    <t>b. Personal Purpose</t>
  </si>
  <si>
    <t>9. Deprived Sector Loan</t>
  </si>
  <si>
    <t>10. Bills Purchased</t>
  </si>
  <si>
    <t>11. Other Product</t>
  </si>
  <si>
    <t>a. Credit Card</t>
  </si>
  <si>
    <t>b. Education Loan</t>
  </si>
  <si>
    <t>e Other Loans (including cottage, small &amp; medium industrial loans)</t>
  </si>
  <si>
    <t>Total (1 to 11)</t>
  </si>
  <si>
    <t xml:space="preserve"> R = Revised, P = Provisional</t>
  </si>
  <si>
    <t>*Prior to October 2017 loan upto Rs. 10 million was included in Residential Personal Home Loan.</t>
  </si>
  <si>
    <t>Table 35</t>
  </si>
  <si>
    <t>Loan of  Commercial Banks to Government Enterprises</t>
  </si>
  <si>
    <t>A.  Non-Financial</t>
  </si>
  <si>
    <t xml:space="preserve">      1. Principal</t>
  </si>
  <si>
    <t xml:space="preserve">         1.1 Industrial</t>
  </si>
  <si>
    <t xml:space="preserve">         1.2 Trading</t>
  </si>
  <si>
    <t xml:space="preserve">         1.3 Service</t>
  </si>
  <si>
    <t xml:space="preserve">         1.4 Other Corporations</t>
  </si>
  <si>
    <t xml:space="preserve">            1.4.1 Public Utilities</t>
  </si>
  <si>
    <t xml:space="preserve">            1.4.2 Others</t>
  </si>
  <si>
    <t xml:space="preserve">      2. Interest</t>
  </si>
  <si>
    <t xml:space="preserve">B. Financial </t>
  </si>
  <si>
    <t xml:space="preserve">C. Total </t>
  </si>
  <si>
    <r>
      <t>1</t>
    </r>
    <r>
      <rPr>
        <b/>
        <sz val="12"/>
        <rFont val="Times New Roman"/>
        <family val="1"/>
      </rPr>
      <t>/</t>
    </r>
    <r>
      <rPr>
        <sz val="12"/>
        <rFont val="Times New Roman"/>
        <family val="1"/>
      </rPr>
      <t xml:space="preserve"> Adjusting the exchange valuation gain (+)/loss (-) of  Rs. </t>
    </r>
  </si>
  <si>
    <t xml:space="preserve">2/ Adjusting the exchange valuation gain (+)/loss (-) of  Rs. </t>
  </si>
  <si>
    <t>Particulars</t>
  </si>
  <si>
    <t>2 Over 1</t>
  </si>
  <si>
    <t>3 Over 2</t>
  </si>
  <si>
    <t>NEPSE Index (Closing)*</t>
  </si>
  <si>
    <t>NEPSE Sensitive Index (Closing)**</t>
  </si>
  <si>
    <t>NEPSE Float Index (Closing)***</t>
  </si>
  <si>
    <t>Banking Sub-Index</t>
  </si>
  <si>
    <t>Market Capitalization (Rs. million)</t>
  </si>
  <si>
    <t>Total Paid-up Value of Listed Shares (Rs. million)</t>
  </si>
  <si>
    <t xml:space="preserve">Number of Listed  Companies  </t>
  </si>
  <si>
    <t>Number of Listed Shares ('000)</t>
  </si>
  <si>
    <t>Ratio of  Market Capitalization to GDP (in %) †</t>
  </si>
  <si>
    <t>Twelve Months Rolling Standard Deviation of NEPSE Index</t>
  </si>
  <si>
    <t>Ratio of Traded Quantity of Shares (In Percent)</t>
  </si>
  <si>
    <t>Ratio of Turnover to Market Capitalization
(In Percent)</t>
  </si>
  <si>
    <t>Market Concentration Ratio (In Percent)</t>
  </si>
  <si>
    <t>Data Source: Nepal Stock Exchange Ltd.</t>
  </si>
  <si>
    <t xml:space="preserve">                                                                                                                                                                                                                                                                                                                                                                                                                                                                                                                                                                                                                                                                                                                                                                                                                                                                                                                                                                                                                                                                                                                                                                                                                                                                                                                                                                                                                                                                                                                                                                                                                                                                                                                                                                                                                                                                                                                                                                                                                                                                                                                                                                                                                                                                                                                                                                                                                                                                                                                                                                                                                                                                                                                                                                                                                                                                                                                                                                                                                                                                                                                                                                                                                                                                                                                                                                                                                                                                                                                                                                                                                                                                                                                                                                                                                                                                                                                                                                                                                                                                                                                                                                                                                                                                                                                                                                                                                                                                                                                                                                                                                                                                                                                                                                                                                                                                                                                                                                                                                                                                                                                         </t>
  </si>
  <si>
    <t>*     Base: February 12, 1994</t>
  </si>
  <si>
    <t>**   Base: July 16, 2006</t>
  </si>
  <si>
    <t>*** Base: August 24, 2008</t>
  </si>
  <si>
    <t xml:space="preserve">†    GDP of 2015, 2016 and 2017 at Producer's Prices </t>
  </si>
  <si>
    <t>GDP at Current Price ( Rs. million)</t>
  </si>
  <si>
    <t>(Rs. Million)</t>
  </si>
  <si>
    <t>Types of  Securities</t>
  </si>
  <si>
    <t>Amount of Public Issue</t>
  </si>
  <si>
    <t>Approval Date</t>
  </si>
  <si>
    <t>A. Right Share</t>
  </si>
  <si>
    <t>Muktinath Bikas Bank Ltd.</t>
  </si>
  <si>
    <t>Jebil's Finance Ltd.</t>
  </si>
  <si>
    <t>RSDC Laghubitta Bittiya Sanstha Ltd.</t>
  </si>
  <si>
    <t>General Finance Ltd.</t>
  </si>
  <si>
    <t>Kisan Microfinance Bittiya Sanstha Ltd.</t>
  </si>
  <si>
    <t>Summit Micro Finance Development Bank Ltd.</t>
  </si>
  <si>
    <t>Excel Development Bank Ltd.</t>
  </si>
  <si>
    <t>Mega Bank Ltd.</t>
  </si>
  <si>
    <t>Om Development Bank Ltd.</t>
  </si>
  <si>
    <t>32/04/2074</t>
  </si>
  <si>
    <t>Guheswori Merchant Banking and Finance Ltd.</t>
  </si>
  <si>
    <t>Nepal Community Development Bank Ltd.</t>
  </si>
  <si>
    <t>Bhargav Bikash Bank Ltd</t>
  </si>
  <si>
    <t>Mount Makalu Development Bank Ltd.</t>
  </si>
  <si>
    <t>Reliance Finance Ltd.</t>
  </si>
  <si>
    <t>Civil Bank Ltd</t>
  </si>
  <si>
    <t>Central Finance Ltd</t>
  </si>
  <si>
    <t>Prudential Insurance Co. Ltd</t>
  </si>
  <si>
    <t>Shangrila Development Bank</t>
  </si>
  <si>
    <t>B. Ordinary Share</t>
  </si>
  <si>
    <t>Support Microfinance Bittiya Sanstha Ltd.</t>
  </si>
  <si>
    <t>Nepal Grameen Bikas Bank Ltd</t>
  </si>
  <si>
    <t>Radhi Bidyut Company Ltd</t>
  </si>
  <si>
    <t>C. Mutual Funds</t>
  </si>
  <si>
    <t>Siddhartha Equity Fund</t>
  </si>
  <si>
    <t>Sanima Equity Fund</t>
  </si>
  <si>
    <t>Source: Securities Board of Nepal (SEBON)</t>
  </si>
  <si>
    <t>Listed Companies and  Market Capitalization</t>
  </si>
  <si>
    <t xml:space="preserve">Particulars                                                                    </t>
  </si>
  <si>
    <t xml:space="preserve">No. of Listed Companies </t>
  </si>
  <si>
    <t>Market Capitalization of Listed Companies (Rs in million)</t>
  </si>
  <si>
    <t>3 Over</t>
  </si>
  <si>
    <t xml:space="preserve">5 Over </t>
  </si>
  <si>
    <t>Value</t>
  </si>
  <si>
    <t>Share %</t>
  </si>
  <si>
    <t>Financial Institutions</t>
  </si>
  <si>
    <t xml:space="preserve">    Commercial Banks</t>
  </si>
  <si>
    <t xml:space="preserve">    Finance Companies</t>
  </si>
  <si>
    <t xml:space="preserve">    Insurance Companies</t>
  </si>
  <si>
    <t>Manufacturing &amp; Processing</t>
  </si>
  <si>
    <t>Hotel</t>
  </si>
  <si>
    <t>Trading</t>
  </si>
  <si>
    <t>Hydropower</t>
  </si>
  <si>
    <t>Others</t>
  </si>
  <si>
    <t>Data Source: Nepal Stock Exchange Limited</t>
  </si>
  <si>
    <t xml:space="preserve">#  Including Class "D" Bank and Financial Institutions </t>
  </si>
  <si>
    <t>Group</t>
  </si>
  <si>
    <t>Closing</t>
  </si>
  <si>
    <t>High</t>
  </si>
  <si>
    <t>Low</t>
  </si>
  <si>
    <t>4 over 1</t>
  </si>
  <si>
    <t>7 over 4</t>
  </si>
  <si>
    <t>Commercial Banks</t>
  </si>
  <si>
    <t>Insurance Companies</t>
  </si>
  <si>
    <t>Finance Companies</t>
  </si>
  <si>
    <t>Microfinance Institutions</t>
  </si>
  <si>
    <t>-</t>
  </si>
  <si>
    <t>Hydro Power</t>
  </si>
  <si>
    <t>NEPSE Overall Index*</t>
  </si>
  <si>
    <t xml:space="preserve"> NEPSE Sensitive Index**</t>
  </si>
  <si>
    <t>366.96.</t>
  </si>
  <si>
    <t>NEPSE Float Index***</t>
  </si>
  <si>
    <t xml:space="preserve"># Including Class "D" Bank and Financial Institutions until mid-October 2017 </t>
  </si>
  <si>
    <t xml:space="preserve"> Securities Market Turnover </t>
  </si>
  <si>
    <t>Share Units ('000)</t>
  </si>
  <si>
    <t>Value (Rs                million)</t>
  </si>
  <si>
    <t>% Share of Value</t>
  </si>
  <si>
    <t>Mutual Fund</t>
  </si>
  <si>
    <t>Preferred Stock</t>
  </si>
  <si>
    <t>Promoter Share</t>
  </si>
  <si>
    <t xml:space="preserve">    Total</t>
  </si>
  <si>
    <t>Securities Listed  in Nepal Stock Exchange Ltd.</t>
  </si>
  <si>
    <t>Rs               in million</t>
  </si>
  <si>
    <t>Rs  in              million</t>
  </si>
  <si>
    <t xml:space="preserve">1. Institution-wise listing </t>
  </si>
  <si>
    <t xml:space="preserve">      Commercial Banks</t>
  </si>
  <si>
    <t xml:space="preserve">      Insurance Companies</t>
  </si>
  <si>
    <t xml:space="preserve">      Finance Companies</t>
  </si>
  <si>
    <t xml:space="preserve">      Manufacturing </t>
  </si>
  <si>
    <t xml:space="preserve">      Hotel</t>
  </si>
  <si>
    <t xml:space="preserve">      Trading</t>
  </si>
  <si>
    <t xml:space="preserve">      Hydropower</t>
  </si>
  <si>
    <t xml:space="preserve">      Others</t>
  </si>
  <si>
    <t xml:space="preserve">      Total</t>
  </si>
  <si>
    <t xml:space="preserve">2. Instrument-wise listing </t>
  </si>
  <si>
    <t xml:space="preserve">      Ordinary Share</t>
  </si>
  <si>
    <t xml:space="preserve">      Right Share</t>
  </si>
  <si>
    <t xml:space="preserve">      Bonus Share</t>
  </si>
  <si>
    <t xml:space="preserve">      Government Bond</t>
  </si>
  <si>
    <t xml:space="preserve">      Convertible Preference Share</t>
  </si>
  <si>
    <t xml:space="preserve">      Debenture</t>
  </si>
  <si>
    <t xml:space="preserve">  Others</t>
  </si>
  <si>
    <t xml:space="preserve">     Total</t>
  </si>
  <si>
    <t>Table 41</t>
  </si>
  <si>
    <t>Table 42</t>
  </si>
  <si>
    <t>Table 43</t>
  </si>
  <si>
    <t>Table 44</t>
  </si>
  <si>
    <t xml:space="preserve"> Table 45</t>
  </si>
  <si>
    <t>Table 46</t>
  </si>
  <si>
    <r>
      <t xml:space="preserve">    Development Banks</t>
    </r>
    <r>
      <rPr>
        <i/>
        <vertAlign val="superscript"/>
        <sz val="12"/>
        <rFont val="Times New Roman"/>
        <family val="1"/>
      </rPr>
      <t>#</t>
    </r>
  </si>
  <si>
    <t>(Mid-Jul 2017 to Mid-Nov 2017)</t>
  </si>
  <si>
    <r>
      <t>Development Banks</t>
    </r>
    <r>
      <rPr>
        <vertAlign val="superscript"/>
        <sz val="12"/>
        <rFont val="Times New Roman"/>
        <family val="1"/>
      </rPr>
      <t>#</t>
    </r>
  </si>
  <si>
    <t>(Mid-Oct/Mid-Nov)</t>
  </si>
  <si>
    <t>(Mid-Oct to Mid-Nov)</t>
  </si>
  <si>
    <r>
      <t xml:space="preserve">      Development Banks</t>
    </r>
    <r>
      <rPr>
        <vertAlign val="superscript"/>
        <sz val="12"/>
        <rFont val="Times New Roman"/>
        <family val="1"/>
      </rPr>
      <t>#</t>
    </r>
  </si>
  <si>
    <t>(Mid-Jul to Mid-Nov)</t>
  </si>
  <si>
    <t>Table 7</t>
  </si>
  <si>
    <t>Direction of Foreign Trade*</t>
  </si>
  <si>
    <t>Four  Months</t>
  </si>
  <si>
    <t>Mid-Jul To Mid-Nov</t>
  </si>
  <si>
    <t>TOTAL EXPORTS</t>
  </si>
  <si>
    <t>To India</t>
  </si>
  <si>
    <t>To China</t>
  </si>
  <si>
    <t>To Other Countries</t>
  </si>
  <si>
    <t>TOTAL IMPORTS</t>
  </si>
  <si>
    <t>From India</t>
  </si>
  <si>
    <t>From China</t>
  </si>
  <si>
    <t>From Other Countries</t>
  </si>
  <si>
    <t>TOTAL TRADE BALANCE</t>
  </si>
  <si>
    <t>With India</t>
  </si>
  <si>
    <t>With China</t>
  </si>
  <si>
    <t>With Other Countries</t>
  </si>
  <si>
    <t>TOTAL FOREIGN TRADE</t>
  </si>
  <si>
    <t>1. Ratio of export to  import</t>
  </si>
  <si>
    <t>China</t>
  </si>
  <si>
    <t>Other Countries</t>
  </si>
  <si>
    <t>2. Share in  total export</t>
  </si>
  <si>
    <t>3. Share in  total import</t>
  </si>
  <si>
    <t>4. Share in trade balance</t>
  </si>
  <si>
    <t xml:space="preserve">5. Share in  total trade </t>
  </si>
  <si>
    <t>6. Share of  export and import in total trade</t>
  </si>
  <si>
    <t>Export</t>
  </si>
  <si>
    <t>Import</t>
  </si>
  <si>
    <t>* Based on customs data</t>
  </si>
  <si>
    <t xml:space="preserve">P= Provisional   </t>
  </si>
  <si>
    <t>R= Revised</t>
  </si>
  <si>
    <t>Outright Sale Auction</t>
  </si>
  <si>
    <t>Outright Purchase Auction</t>
  </si>
  <si>
    <t>Mid-month</t>
  </si>
  <si>
    <t>Interest Rate* (%)</t>
  </si>
  <si>
    <t>Reverse Repo Auction</t>
  </si>
  <si>
    <t>Repo Auction (7 days)</t>
  </si>
  <si>
    <t>Deposit Auction (90 days)</t>
  </si>
  <si>
    <t>Deposit Auction (30 days)</t>
  </si>
  <si>
    <t>Deposit Auction (14 days)</t>
  </si>
  <si>
    <t>Standing Liquidity Facility</t>
  </si>
  <si>
    <t xml:space="preserve"> Interest Rate(%)*</t>
  </si>
  <si>
    <t>October</t>
  </si>
  <si>
    <t>Under Interest Rate Corridor System</t>
  </si>
  <si>
    <t>14 Days Deposit Auction</t>
  </si>
  <si>
    <t>14 Days Repo Auction</t>
  </si>
  <si>
    <t>Interest Rate(%)*</t>
  </si>
  <si>
    <t>*Weighted average interest rate.</t>
  </si>
  <si>
    <t>Table 36</t>
  </si>
  <si>
    <t>( Amount in million)</t>
  </si>
  <si>
    <t>Purchase/Sale of Convertible Currency</t>
  </si>
  <si>
    <t>IC Purchase</t>
  </si>
  <si>
    <t>Purchase</t>
  </si>
  <si>
    <t>Sale</t>
  </si>
  <si>
    <t>Net 
Injection</t>
  </si>
  <si>
    <t>US$</t>
  </si>
  <si>
    <t>Nrs.</t>
  </si>
  <si>
    <t>US$ Sale</t>
  </si>
  <si>
    <t>Table 37</t>
  </si>
  <si>
    <t>Among Commercial Banks</t>
  </si>
  <si>
    <t>Interest rate</t>
  </si>
  <si>
    <t># Interbank transaction among A &amp; B, A &amp; C, B &amp; B, B &amp; C and C &amp; C class banks and financial institutions.</t>
  </si>
  <si>
    <t>Table 38</t>
  </si>
  <si>
    <t>Structure of Interest Rate</t>
  </si>
  <si>
    <t>(Percent per annum)</t>
  </si>
  <si>
    <t>Year</t>
  </si>
  <si>
    <t>Jun</t>
  </si>
  <si>
    <t>Aug</t>
  </si>
  <si>
    <t>Sep</t>
  </si>
  <si>
    <t>Oct</t>
  </si>
  <si>
    <t>Dec</t>
  </si>
  <si>
    <t>Jan</t>
  </si>
  <si>
    <t>Feb</t>
  </si>
  <si>
    <t>Mar</t>
  </si>
  <si>
    <t>Apr</t>
  </si>
  <si>
    <t>May</t>
  </si>
  <si>
    <t>Sept</t>
  </si>
  <si>
    <t>June</t>
  </si>
  <si>
    <t>July</t>
  </si>
  <si>
    <t>A. Policy Rates</t>
  </si>
  <si>
    <t>CRR</t>
  </si>
  <si>
    <t>Development Banks</t>
  </si>
  <si>
    <t>Bank Rate</t>
  </si>
  <si>
    <t>Refinance Rates Against Loans to:</t>
  </si>
  <si>
    <t>Special Refinance</t>
  </si>
  <si>
    <t>General Refinance</t>
  </si>
  <si>
    <t>Export Credit in Foreign Currency</t>
  </si>
  <si>
    <t>LIBOR+0.25</t>
  </si>
  <si>
    <t>Standing Liquidity Facility (SLF)  Rate ^</t>
  </si>
  <si>
    <t>Standing Liquidity Facility (SLF) Penal Rate#</t>
  </si>
  <si>
    <t>B. Government Securities</t>
  </si>
  <si>
    <t>T-bills (28 days)*</t>
  </si>
  <si>
    <t>T-bills (91 days)*</t>
  </si>
  <si>
    <t>T-bills (182 days)*</t>
  </si>
  <si>
    <t xml:space="preserve"> -</t>
  </si>
  <si>
    <t>T-bills (364 days)*</t>
  </si>
  <si>
    <t>5.0-9.0</t>
  </si>
  <si>
    <t>5.0-9.5</t>
  </si>
  <si>
    <t>3.25-9.5</t>
  </si>
  <si>
    <t>3.08-9.5</t>
  </si>
  <si>
    <t>2.65-9.5</t>
  </si>
  <si>
    <t>2.65-9.0</t>
  </si>
  <si>
    <t>2.65-6.5</t>
  </si>
  <si>
    <t>National/Citizen SCs</t>
  </si>
  <si>
    <t>6.0-9.5</t>
  </si>
  <si>
    <t>6.0-10.0</t>
  </si>
  <si>
    <t>6.0-10</t>
  </si>
  <si>
    <t>C. Interbank Rate of Commercial Banks</t>
  </si>
  <si>
    <t>D. Weighted Average Deposit Rate (Commercial Banks)</t>
  </si>
  <si>
    <t>E. Weighted Average Lending Rate (Commercial Banks)</t>
  </si>
  <si>
    <t>F. Base Rate (Commercial Banks)$</t>
  </si>
  <si>
    <t>^ The SLF rate is fixed as same as bank rate effective from  August 16, 2012</t>
  </si>
  <si>
    <r>
      <t>#</t>
    </r>
    <r>
      <rPr>
        <sz val="10"/>
        <rFont val="Times New Roman"/>
        <family val="1"/>
      </rPr>
      <t xml:space="preserve"> The SLF rate is determined at the penal rate added to the weighted average discount rate of  91-day Treasury Bills of the preceding week.</t>
    </r>
  </si>
  <si>
    <t>* Weighted average interest rate.</t>
  </si>
  <si>
    <t>$ Base rate has been compiled since January 2013.</t>
  </si>
  <si>
    <t>Table 39</t>
  </si>
  <si>
    <t>TRB-91 Days</t>
  </si>
  <si>
    <t>TRB-364 Days</t>
  </si>
  <si>
    <t>2013/14</t>
  </si>
  <si>
    <t>2014/15</t>
  </si>
  <si>
    <t>Table 40</t>
  </si>
  <si>
    <t>Table 20</t>
  </si>
  <si>
    <t>Exchange Rate of US Dollar (NRs/USD)</t>
  </si>
  <si>
    <t xml:space="preserve">FY </t>
  </si>
  <si>
    <t>Mid-Month</t>
  </si>
  <si>
    <t>Month End*</t>
  </si>
  <si>
    <t>Monthly Average*</t>
  </si>
  <si>
    <t>Buying</t>
  </si>
  <si>
    <t>Selling</t>
  </si>
  <si>
    <t xml:space="preserve">Middle </t>
  </si>
  <si>
    <t>2011/12</t>
  </si>
  <si>
    <t>August</t>
  </si>
  <si>
    <t>September</t>
  </si>
  <si>
    <t>November</t>
  </si>
  <si>
    <t>December</t>
  </si>
  <si>
    <t>January</t>
  </si>
  <si>
    <t>February</t>
  </si>
  <si>
    <t>March</t>
  </si>
  <si>
    <t>April</t>
  </si>
  <si>
    <t>Annual Average</t>
  </si>
  <si>
    <t>2012/13</t>
  </si>
  <si>
    <t xml:space="preserve">Feburary </t>
  </si>
  <si>
    <t xml:space="preserve">June </t>
  </si>
  <si>
    <t xml:space="preserve">February </t>
  </si>
  <si>
    <t>* As per Nepalese Calendar.</t>
  </si>
  <si>
    <t>Table 21</t>
  </si>
  <si>
    <t>Mid-July</t>
  </si>
  <si>
    <t>Mid-November</t>
  </si>
  <si>
    <t>Jul-Jul</t>
  </si>
  <si>
    <t>Nov-Nov</t>
  </si>
  <si>
    <t>2015</t>
  </si>
  <si>
    <t>2016</t>
  </si>
  <si>
    <t>Oil ($/barrel)*</t>
  </si>
  <si>
    <t>Gold ($/ounce)**</t>
  </si>
  <si>
    <t>* Crude Oil Brent</t>
  </si>
  <si>
    <t>** Refers to p.m. London historical fix.</t>
  </si>
  <si>
    <t xml:space="preserve">Sources: http://www.eia.gov/dnav/pet/hist/LeafHandler.ashx?n=PET&amp;s=RBRTE&amp;f=D </t>
  </si>
  <si>
    <t>http://www.kitco.com/gold.londonfix.html</t>
  </si>
  <si>
    <t>Table 9</t>
  </si>
  <si>
    <t xml:space="preserve"> Exports of Major Commodities to China</t>
  </si>
  <si>
    <t xml:space="preserve">A. Major Commodities </t>
  </si>
  <si>
    <t>Agarbatti</t>
  </si>
  <si>
    <t>Aluminium, Copper and Brass Utensils</t>
  </si>
  <si>
    <t>Handicraft (Metal and Woolen)</t>
  </si>
  <si>
    <t>Herbs</t>
  </si>
  <si>
    <t>Human Hair</t>
  </si>
  <si>
    <t>Musical Instruments, Parts and Accessories</t>
  </si>
  <si>
    <t>Nepalese Paper &amp; Paper Products</t>
  </si>
  <si>
    <t>Noodles</t>
  </si>
  <si>
    <t>Other handicraft goods</t>
  </si>
  <si>
    <t>Pashmina</t>
  </si>
  <si>
    <t>Readymade Garments</t>
  </si>
  <si>
    <t>Readymade Leather Goods</t>
  </si>
  <si>
    <t>Rudrakshya</t>
  </si>
  <si>
    <t xml:space="preserve">Silverware and Jewelleries </t>
  </si>
  <si>
    <t>Tanned Skin</t>
  </si>
  <si>
    <t>Tea</t>
  </si>
  <si>
    <t>Vegetables</t>
  </si>
  <si>
    <t>Wheat Flour</t>
  </si>
  <si>
    <t xml:space="preserve">Woolen Carpet </t>
  </si>
  <si>
    <t xml:space="preserve">B. Other </t>
  </si>
  <si>
    <t>Total (A+B)</t>
  </si>
  <si>
    <t>Table 10</t>
  </si>
  <si>
    <t xml:space="preserve"> Exports of Major Commodities to Other Countries</t>
  </si>
  <si>
    <t>A. Major Commodities</t>
  </si>
  <si>
    <t>Handicraft (Metal and Wooden)</t>
  </si>
  <si>
    <t>Nigerseed</t>
  </si>
  <si>
    <t>Pulses</t>
  </si>
  <si>
    <t>Silverware and Jewelleries</t>
  </si>
  <si>
    <t>Woolen Carpet</t>
  </si>
  <si>
    <t xml:space="preserve"> B. Others</t>
  </si>
  <si>
    <t xml:space="preserve">    Total  (A+B)</t>
  </si>
  <si>
    <t>Table 11</t>
  </si>
  <si>
    <t>Agri. Equip.&amp; Parts</t>
  </si>
  <si>
    <t>Almunium Bars, Rods, Profiles, Foil etc.</t>
  </si>
  <si>
    <t>Baby Food &amp; Milk Products</t>
  </si>
  <si>
    <t>Bitumen</t>
  </si>
  <si>
    <t>Books and Magazines</t>
  </si>
  <si>
    <t>Cement</t>
  </si>
  <si>
    <t>Chemical Fertilizer</t>
  </si>
  <si>
    <t>Chemicals</t>
  </si>
  <si>
    <t>Coal</t>
  </si>
  <si>
    <t>Coldrolled Sheet in Coil</t>
  </si>
  <si>
    <t>Cooking Stoves</t>
  </si>
  <si>
    <t>Cosmetics</t>
  </si>
  <si>
    <t>Cuminseeds and Peppers</t>
  </si>
  <si>
    <t>Dry Cell Battery</t>
  </si>
  <si>
    <t>Electrical Equipment</t>
  </si>
  <si>
    <t>Enamel &amp; Other Paints</t>
  </si>
  <si>
    <t>Fruits</t>
  </si>
  <si>
    <t>Glass Sheet and G.Wares</t>
  </si>
  <si>
    <t>Hotrolled Sheet in Coil</t>
  </si>
  <si>
    <t>Incense Sticks</t>
  </si>
  <si>
    <t>Insecticides</t>
  </si>
  <si>
    <t>Live Animals</t>
  </si>
  <si>
    <t>M.S. Billet</t>
  </si>
  <si>
    <t>M.S. Wires, Rods, Coils, Bars</t>
  </si>
  <si>
    <t>Medicine</t>
  </si>
  <si>
    <t>Molasses Sugar</t>
  </si>
  <si>
    <t>Other Machinery &amp; Parts</t>
  </si>
  <si>
    <t>Other Stationery Goods</t>
  </si>
  <si>
    <t>Paper</t>
  </si>
  <si>
    <t>Petroleum Products</t>
  </si>
  <si>
    <t>Pipe and Pipe Fittings</t>
  </si>
  <si>
    <t>Plastic Utensils</t>
  </si>
  <si>
    <t>Radio, TV, Deck &amp; Parts</t>
  </si>
  <si>
    <t>Raw Cotton</t>
  </si>
  <si>
    <t>Rice</t>
  </si>
  <si>
    <t>Salt</t>
  </si>
  <si>
    <t>Sanitaryware</t>
  </si>
  <si>
    <t>Shoes &amp; Sandles</t>
  </si>
  <si>
    <t>Steel Sheet</t>
  </si>
  <si>
    <t>Sugar</t>
  </si>
  <si>
    <t>Textiles</t>
  </si>
  <si>
    <t>Thread</t>
  </si>
  <si>
    <t>Tobacco</t>
  </si>
  <si>
    <t>Tyre, Tubes &amp; Flapes</t>
  </si>
  <si>
    <t>Vehicles &amp; Spare Parts</t>
  </si>
  <si>
    <t>Wire Products</t>
  </si>
  <si>
    <t xml:space="preserve"> Total (A+B)</t>
  </si>
  <si>
    <t>Table 12</t>
  </si>
  <si>
    <t>Aluminium Scrap, Flake, Foil, Bars, &amp; Rods</t>
  </si>
  <si>
    <t>Bags</t>
  </si>
  <si>
    <t>Camera</t>
  </si>
  <si>
    <t>Chemical</t>
  </si>
  <si>
    <t>Cosmetic Goods</t>
  </si>
  <si>
    <t>Electrical Goods</t>
  </si>
  <si>
    <t>Fastener</t>
  </si>
  <si>
    <t>Garlic</t>
  </si>
  <si>
    <t>Ginger</t>
  </si>
  <si>
    <t>Glasswares</t>
  </si>
  <si>
    <t>Medical Equipment &amp; Tools</t>
  </si>
  <si>
    <t>Metal &amp; Wooden furniture</t>
  </si>
  <si>
    <t>Office Equipment &amp; Stationary</t>
  </si>
  <si>
    <t>Other Machinery and Parts</t>
  </si>
  <si>
    <t>Other Stationaries</t>
  </si>
  <si>
    <t>Parafin Wax</t>
  </si>
  <si>
    <t>Plywood &amp; Particle board</t>
  </si>
  <si>
    <t>Polyethylene Terephthalate (Plastic pet chips/Pet Resin)</t>
  </si>
  <si>
    <t>Raw Silk</t>
  </si>
  <si>
    <t>Raw Wool</t>
  </si>
  <si>
    <t>Seasoning Powder &amp; Flavour for Instant Noodles</t>
  </si>
  <si>
    <t>Shoes and Sandles</t>
  </si>
  <si>
    <t>Smart Cards</t>
  </si>
  <si>
    <t>Solar Pannel</t>
  </si>
  <si>
    <t>Steel Rod &amp; Sheet</t>
  </si>
  <si>
    <t>Storage Battery</t>
  </si>
  <si>
    <t>Telecommunication Equipments and Parts</t>
  </si>
  <si>
    <t>Threads - Polyster</t>
  </si>
  <si>
    <t>Toys</t>
  </si>
  <si>
    <t>Transport Equipment &amp; Parts</t>
  </si>
  <si>
    <t>Tyre, Tubes and Flapes</t>
  </si>
  <si>
    <t>Video Television &amp; Parts</t>
  </si>
  <si>
    <t>Welding Rods</t>
  </si>
  <si>
    <t>Wheat Products</t>
  </si>
  <si>
    <t>Writing &amp; Printing Paper</t>
  </si>
  <si>
    <t xml:space="preserve">B. Other Commodities </t>
  </si>
  <si>
    <t>Total (A + B)</t>
  </si>
  <si>
    <t>Table 13</t>
  </si>
  <si>
    <t>Aircraft Spareparts</t>
  </si>
  <si>
    <t>Betelnut</t>
  </si>
  <si>
    <t>Button</t>
  </si>
  <si>
    <t>Cigarette Paper</t>
  </si>
  <si>
    <t>Clove</t>
  </si>
  <si>
    <t>Coconut Oil</t>
  </si>
  <si>
    <t>Computer and Parts</t>
  </si>
  <si>
    <t>Copper Wire Rod, Scrapes &amp; Sheets</t>
  </si>
  <si>
    <t>Crude Coconut Oil</t>
  </si>
  <si>
    <t>Crude Palm Oil</t>
  </si>
  <si>
    <t>Crude Soyabean Oil</t>
  </si>
  <si>
    <t>Cuminseed</t>
  </si>
  <si>
    <t>Door Locks</t>
  </si>
  <si>
    <t>Drycell Battery</t>
  </si>
  <si>
    <t>Edible Oil</t>
  </si>
  <si>
    <t>Flash Light</t>
  </si>
  <si>
    <t>G.I.Wire</t>
  </si>
  <si>
    <t>Gold</t>
  </si>
  <si>
    <t>M.S.Wire Rod</t>
  </si>
  <si>
    <t>Other Machinary &amp; Parts</t>
  </si>
  <si>
    <t>P.V.C.Compound</t>
  </si>
  <si>
    <t>Palm Oil</t>
  </si>
  <si>
    <t>Pipe &amp; Pipe Fittings</t>
  </si>
  <si>
    <t>Polythene Granules</t>
  </si>
  <si>
    <t>Powder Milk</t>
  </si>
  <si>
    <t>Shoes and Sandals</t>
  </si>
  <si>
    <t>Silver</t>
  </si>
  <si>
    <t>Small Cardamom</t>
  </si>
  <si>
    <t>Synthetic &amp; Natural Rubber</t>
  </si>
  <si>
    <t>Synthetic Carpet</t>
  </si>
  <si>
    <t>Telecommunication Equipment &amp; Parts</t>
  </si>
  <si>
    <t>Tello</t>
  </si>
  <si>
    <t>Textile Dyes</t>
  </si>
  <si>
    <t>Threads</t>
  </si>
  <si>
    <t>Tyre,Tube &amp; Flaps</t>
  </si>
  <si>
    <t>Umbrella and Parts</t>
  </si>
  <si>
    <t>Watches &amp; Bands</t>
  </si>
  <si>
    <t>X-Ray Film</t>
  </si>
  <si>
    <t>Zinc Ingot</t>
  </si>
  <si>
    <t>Table 14</t>
  </si>
  <si>
    <t>Composition of Foreign Trade*</t>
  </si>
  <si>
    <t>Four Months Data</t>
  </si>
  <si>
    <t>(Rs. in million )</t>
  </si>
  <si>
    <t>Custom Points</t>
  </si>
  <si>
    <t>Exports</t>
  </si>
  <si>
    <t>Imports</t>
  </si>
  <si>
    <t xml:space="preserve">% Change </t>
  </si>
  <si>
    <t>Birgunj Customs Office</t>
  </si>
  <si>
    <t>Dry Port Customs Office</t>
  </si>
  <si>
    <t>Bhairawa Customs Office</t>
  </si>
  <si>
    <t>Biratnagar Customs Office</t>
  </si>
  <si>
    <t>Tribhuwan Airport Customs Office</t>
  </si>
  <si>
    <t>Nepalgunj Customs Office</t>
  </si>
  <si>
    <t>Mechi Customs Office</t>
  </si>
  <si>
    <t>Krishnagar Customs Office</t>
  </si>
  <si>
    <t>Kailali Customs Office</t>
  </si>
  <si>
    <t>Jaleshwar Customs Office</t>
  </si>
  <si>
    <t>Tatopani Customs Office</t>
  </si>
  <si>
    <t>Kanchanpur Customs Office</t>
  </si>
  <si>
    <t>Rasuwa Customs Office</t>
  </si>
  <si>
    <t>Table 15</t>
  </si>
  <si>
    <t>Imports from India against Payment in US Dollar</t>
  </si>
  <si>
    <t>2006/07</t>
  </si>
  <si>
    <t>2007/08</t>
  </si>
  <si>
    <t>2008/09</t>
  </si>
  <si>
    <t>2009/10</t>
  </si>
  <si>
    <t>2010/11</t>
  </si>
  <si>
    <t>* The monthly data are updated based on the latest information from custom office and differ from earlier issues.</t>
  </si>
  <si>
    <t>Table 16</t>
  </si>
  <si>
    <t>(FY 2012/13 = 100)</t>
  </si>
  <si>
    <t>Export Unit Value Price Index</t>
  </si>
  <si>
    <t xml:space="preserve">Import Unit Value Price Index </t>
  </si>
  <si>
    <t xml:space="preserve">Terms of Trade </t>
  </si>
  <si>
    <t>Percent 
Change</t>
  </si>
  <si>
    <t>Table 17</t>
  </si>
  <si>
    <t xml:space="preserve">Summary of Balance of Payments              </t>
  </si>
  <si>
    <t>A. Current Account</t>
  </si>
  <si>
    <t>Goods: Exports f.o.b.</t>
  </si>
  <si>
    <t>Oil</t>
  </si>
  <si>
    <t>Other</t>
  </si>
  <si>
    <t>Goods: Imports f.o.b.</t>
  </si>
  <si>
    <t>Balance on Goods</t>
  </si>
  <si>
    <t>Services: Net</t>
  </si>
  <si>
    <t>Services: credit</t>
  </si>
  <si>
    <t>Travel</t>
  </si>
  <si>
    <t>Government n.i.e.</t>
  </si>
  <si>
    <t>Services: debit</t>
  </si>
  <si>
    <t>O/W Education</t>
  </si>
  <si>
    <t>Government services: debit</t>
  </si>
  <si>
    <t>Balance on Goods and Services</t>
  </si>
  <si>
    <t>Income: Net</t>
  </si>
  <si>
    <t>Income: credit</t>
  </si>
  <si>
    <t>Income: debit</t>
  </si>
  <si>
    <t>Balance on Goods, Services and Income</t>
  </si>
  <si>
    <t>Transfers: Net</t>
  </si>
  <si>
    <t>Current transfers: credit</t>
  </si>
  <si>
    <t>Grants</t>
  </si>
  <si>
    <t>Workers' remittances</t>
  </si>
  <si>
    <t>Pensions</t>
  </si>
  <si>
    <t>Other (Indian Excise Refund)</t>
  </si>
  <si>
    <t>Current transfers: debit</t>
  </si>
  <si>
    <t>B</t>
  </si>
  <si>
    <t>Capital Account (Capital Transfer)</t>
  </si>
  <si>
    <t xml:space="preserve">  Total, Groups A plus B</t>
  </si>
  <si>
    <t>C</t>
  </si>
  <si>
    <t>Financial Account (Excluding Group E)</t>
  </si>
  <si>
    <t>Direct investment in Nepal</t>
  </si>
  <si>
    <t>Portfolio Investment</t>
  </si>
  <si>
    <t>Other investment: assets</t>
  </si>
  <si>
    <t>Trade credits</t>
  </si>
  <si>
    <t>Other investment: liabilities</t>
  </si>
  <si>
    <t>Loans</t>
  </si>
  <si>
    <t>General Government</t>
  </si>
  <si>
    <t>Drawings</t>
  </si>
  <si>
    <t>Repayments</t>
  </si>
  <si>
    <t>Other sectors</t>
  </si>
  <si>
    <t>Currency and deposits</t>
  </si>
  <si>
    <t>Nepal Rastra Bank</t>
  </si>
  <si>
    <t>Deposit money banks</t>
  </si>
  <si>
    <t>Other liabilities</t>
  </si>
  <si>
    <t xml:space="preserve">  Total, Group A through C</t>
  </si>
  <si>
    <t>D.</t>
  </si>
  <si>
    <t>Miscellaneous Items, Net</t>
  </si>
  <si>
    <t xml:space="preserve">  Total, Group A through D</t>
  </si>
  <si>
    <t>E. Reserves and Related Items</t>
  </si>
  <si>
    <t>Reserve assets</t>
  </si>
  <si>
    <t>Use of Fund Credit and Loans</t>
  </si>
  <si>
    <t>Changes in reserve net (- increase)*</t>
  </si>
  <si>
    <t>Table 18</t>
  </si>
  <si>
    <t>A. Nepal Rastra Bank (1+2)</t>
  </si>
  <si>
    <t xml:space="preserve">   1. Gold, SDR, IMF Reserve Position</t>
  </si>
  <si>
    <t xml:space="preserve">   2. Foreign Exchange Reserve </t>
  </si>
  <si>
    <t>Convertible</t>
  </si>
  <si>
    <t>Inconvertible</t>
  </si>
  <si>
    <t>B. Bank and Financial Institutions *</t>
  </si>
  <si>
    <t>C. Gross Foreign Exchange Reserve</t>
  </si>
  <si>
    <t xml:space="preserve">      Share in total (in percent)</t>
  </si>
  <si>
    <t>D. Gross Foreign Assets (A+B)</t>
  </si>
  <si>
    <t xml:space="preserve"> Import Capacity in Months </t>
  </si>
  <si>
    <t xml:space="preserve">   Gross Foreign Exchange Reserve</t>
  </si>
  <si>
    <t>Merchandise</t>
  </si>
  <si>
    <t>Merchandise and Services</t>
  </si>
  <si>
    <t xml:space="preserve">  Gross Foreign Assets</t>
  </si>
  <si>
    <t>E. Foreign Liabilities</t>
  </si>
  <si>
    <t>F. Net Foreign Assets(D-E)</t>
  </si>
  <si>
    <t>G. Change in NFA (before adj. ex. val.)**</t>
  </si>
  <si>
    <t xml:space="preserve">H. Exchange Valuation </t>
  </si>
  <si>
    <t>I. Change in NFA (6+7)***</t>
  </si>
  <si>
    <t>Sources : Nepal Rastra Bank and Commercial Banks;  Estimated.</t>
  </si>
  <si>
    <t>* indicates the "A","B" &amp; " C" class financial institutions licensed by NRB.</t>
  </si>
  <si>
    <t>**Change in NFA is derived by taking mid-July as base and minus (-) sign indicates increase.</t>
  </si>
  <si>
    <t>*** After adjusting exchange valuation gain/loss</t>
  </si>
  <si>
    <t>Period-end Buying Rate (Rs/USD)</t>
  </si>
  <si>
    <t>Table 19</t>
  </si>
  <si>
    <t>(USD in million)</t>
  </si>
  <si>
    <t>Table 8</t>
  </si>
  <si>
    <t xml:space="preserve"> Exports of Major Commodities to India</t>
  </si>
  <si>
    <t>Aluminium Section</t>
  </si>
  <si>
    <t>Biscuits</t>
  </si>
  <si>
    <t>Brans</t>
  </si>
  <si>
    <t>Brooms</t>
  </si>
  <si>
    <t>Cardamom</t>
  </si>
  <si>
    <t>Catechue</t>
  </si>
  <si>
    <t>Cattlefeed</t>
  </si>
  <si>
    <t>Cinnamon</t>
  </si>
  <si>
    <t>Copper Wire Rod</t>
  </si>
  <si>
    <t>G.I. pipe</t>
  </si>
  <si>
    <t>Ghee (Vegetable)</t>
  </si>
  <si>
    <t>Ghee(Clarified)</t>
  </si>
  <si>
    <t>Handicraft Goods</t>
  </si>
  <si>
    <t>Juice</t>
  </si>
  <si>
    <t>Jute Goods</t>
  </si>
  <si>
    <t xml:space="preserve">         (a) Hessian</t>
  </si>
  <si>
    <t xml:space="preserve">         (b) Sackings</t>
  </si>
  <si>
    <t xml:space="preserve">         (c) Twines</t>
  </si>
  <si>
    <t>M.S. Pipe</t>
  </si>
  <si>
    <t>Marble Slab</t>
  </si>
  <si>
    <t>Medicine (Ayurvedic)</t>
  </si>
  <si>
    <t>Mustard &amp; Linseed</t>
  </si>
  <si>
    <t>Oil Cakes</t>
  </si>
  <si>
    <t>Particle Board</t>
  </si>
  <si>
    <t>Polyster Yarn</t>
  </si>
  <si>
    <t>Raw Jute</t>
  </si>
  <si>
    <t>Readymade garments</t>
  </si>
  <si>
    <t>Ricebran Oil</t>
  </si>
  <si>
    <t>Rosin</t>
  </si>
  <si>
    <t>Shampoos and Hair Oils</t>
  </si>
  <si>
    <t>Skin</t>
  </si>
  <si>
    <t>Soap</t>
  </si>
  <si>
    <t>Stone and Sand</t>
  </si>
  <si>
    <t>Turpentine</t>
  </si>
  <si>
    <t>Textiles*</t>
  </si>
  <si>
    <t>Tooth Paste</t>
  </si>
  <si>
    <t>Turmeric</t>
  </si>
  <si>
    <t>Wire</t>
  </si>
  <si>
    <t>Zinc Sheet</t>
  </si>
  <si>
    <t>* includes P.P. fabric</t>
  </si>
  <si>
    <t>During 4 months</t>
  </si>
  <si>
    <t>4 Months</t>
  </si>
  <si>
    <r>
      <t>2016/17</t>
    </r>
    <r>
      <rPr>
        <b/>
        <vertAlign val="superscript"/>
        <sz val="12"/>
        <rFont val="Times New Roman"/>
        <family val="1"/>
      </rPr>
      <t>R</t>
    </r>
  </si>
  <si>
    <r>
      <t>2017/18</t>
    </r>
    <r>
      <rPr>
        <b/>
        <vertAlign val="superscript"/>
        <sz val="12"/>
        <rFont val="Times New Roman"/>
        <family val="1"/>
      </rPr>
      <t>P</t>
    </r>
  </si>
  <si>
    <t>R= Revised, P= Provisional</t>
  </si>
  <si>
    <t>R= Revised, P= Provisional, * includes Paddy</t>
  </si>
  <si>
    <t>Customswise</t>
  </si>
  <si>
    <r>
      <t xml:space="preserve">2017/18 </t>
    </r>
    <r>
      <rPr>
        <b/>
        <vertAlign val="superscript"/>
        <sz val="12"/>
        <rFont val="Times New Roman"/>
        <family val="1"/>
      </rPr>
      <t>P</t>
    </r>
  </si>
  <si>
    <t xml:space="preserve">Percent Change </t>
  </si>
  <si>
    <t>P= Provisional</t>
  </si>
  <si>
    <t>* Change in reserve net is derived by netting out  reserves and related items (Group E) and currency and deposits (under Group C)  with adjustment of valuation gain/loss.</t>
  </si>
  <si>
    <r>
      <t>Among Others</t>
    </r>
    <r>
      <rPr>
        <b/>
        <vertAlign val="superscript"/>
        <sz val="12"/>
        <rFont val="Times New Roman"/>
        <family val="1"/>
      </rPr>
      <t>#</t>
    </r>
  </si>
  <si>
    <t>(in percent)</t>
  </si>
  <si>
    <t>6.0-8.5</t>
  </si>
</sst>
</file>

<file path=xl/styles.xml><?xml version="1.0" encoding="utf-8"?>
<styleSheet xmlns="http://schemas.openxmlformats.org/spreadsheetml/2006/main">
  <numFmts count="19">
    <numFmt numFmtId="44" formatCode="_(&quot;$&quot;* #,##0.00_);_(&quot;$&quot;* \(#,##0.00\);_(&quot;$&quot;* &quot;-&quot;??_);_(@_)"/>
    <numFmt numFmtId="43" formatCode="_(* #,##0.00_);_(* \(#,##0.00\);_(* &quot;-&quot;??_);_(@_)"/>
    <numFmt numFmtId="164" formatCode="_-* #,##0.00_-;\-* #,##0.00_-;_-* &quot;-&quot;??_-;_-@_-"/>
    <numFmt numFmtId="165" formatCode="0.0"/>
    <numFmt numFmtId="166" formatCode="#,##0.0"/>
    <numFmt numFmtId="167" formatCode="_(* #,##0.00_);_(* \(#,##0.00\);_(* \-??_);_(@_)"/>
    <numFmt numFmtId="168" formatCode="0_);[Red]\(0\)"/>
    <numFmt numFmtId="169" formatCode="_(* #,##0_);_(* \(#,##0\);_(* \-??_);_(@_)"/>
    <numFmt numFmtId="170" formatCode="0.0_)"/>
    <numFmt numFmtId="171" formatCode="0.0_);[Red]\(0.0\)"/>
    <numFmt numFmtId="172" formatCode="General_)"/>
    <numFmt numFmtId="173" formatCode="0_)"/>
    <numFmt numFmtId="174" formatCode="0.00_)"/>
    <numFmt numFmtId="175" formatCode="0.000_)"/>
    <numFmt numFmtId="176" formatCode="_-* #,##0.0_-;\-* #,##0.0_-;_-* &quot;-&quot;??_-;_-@_-"/>
    <numFmt numFmtId="177" formatCode="_(* #,##0.0_);_(* \(#,##0.0\);_(* &quot;-&quot;?_);_(@_)"/>
    <numFmt numFmtId="178" formatCode="_(* #,##0.0_);_(* \(#,##0.0\);_(* &quot;-&quot;??_);_(@_)"/>
    <numFmt numFmtId="179" formatCode="0.0000"/>
    <numFmt numFmtId="180" formatCode="0.000000"/>
  </numFmts>
  <fonts count="45">
    <font>
      <sz val="11"/>
      <color theme="1"/>
      <name val="Calibri"/>
      <family val="2"/>
      <scheme val="minor"/>
    </font>
    <font>
      <sz val="11"/>
      <color theme="1"/>
      <name val="Calibri"/>
      <family val="2"/>
      <scheme val="minor"/>
    </font>
    <font>
      <sz val="10"/>
      <name val="Arial"/>
      <family val="2"/>
    </font>
    <font>
      <b/>
      <sz val="10"/>
      <name val="Times New Roman"/>
      <family val="1"/>
    </font>
    <font>
      <b/>
      <sz val="12"/>
      <name val="Times New Roman"/>
      <family val="1"/>
    </font>
    <font>
      <sz val="12"/>
      <name val="Times New Roman"/>
      <family val="1"/>
    </font>
    <font>
      <sz val="10"/>
      <name val="Times New Roman"/>
      <family val="1"/>
    </font>
    <font>
      <sz val="11"/>
      <color indexed="8"/>
      <name val="Calibri"/>
      <family val="2"/>
    </font>
    <font>
      <sz val="14"/>
      <name val="AngsanaUPC"/>
      <family val="1"/>
    </font>
    <font>
      <u/>
      <sz val="11"/>
      <color theme="10"/>
      <name val="Calibri"/>
      <family val="2"/>
    </font>
    <font>
      <sz val="11"/>
      <color theme="1"/>
      <name val="Calibri"/>
      <family val="2"/>
    </font>
    <font>
      <sz val="10"/>
      <color indexed="8"/>
      <name val="Times New Roman"/>
      <family val="2"/>
    </font>
    <font>
      <sz val="12"/>
      <name val="Helv"/>
    </font>
    <font>
      <sz val="12"/>
      <name val="Univers (WN)"/>
      <family val="2"/>
    </font>
    <font>
      <b/>
      <sz val="12"/>
      <color theme="1"/>
      <name val="Times New Roman"/>
      <family val="1"/>
    </font>
    <font>
      <sz val="12"/>
      <color theme="1"/>
      <name val="Times New Roman"/>
      <family val="1"/>
    </font>
    <font>
      <b/>
      <i/>
      <sz val="12"/>
      <color theme="1"/>
      <name val="Times New Roman"/>
      <family val="1"/>
    </font>
    <font>
      <i/>
      <sz val="12"/>
      <color theme="1"/>
      <name val="Times New Roman"/>
      <family val="1"/>
    </font>
    <font>
      <b/>
      <i/>
      <sz val="12"/>
      <name val="Times New Roman"/>
      <family val="1"/>
    </font>
    <font>
      <b/>
      <sz val="12"/>
      <name val="Arial"/>
      <family val="2"/>
    </font>
    <font>
      <sz val="12"/>
      <name val="Arial"/>
      <family val="2"/>
    </font>
    <font>
      <i/>
      <sz val="10"/>
      <color theme="1"/>
      <name val="Times New Roman"/>
      <family val="1"/>
    </font>
    <font>
      <sz val="10"/>
      <name val="Arial"/>
    </font>
    <font>
      <b/>
      <sz val="16"/>
      <color indexed="8"/>
      <name val="Times New Roman"/>
      <family val="1"/>
    </font>
    <font>
      <sz val="10"/>
      <name val="Courier"/>
      <family val="3"/>
    </font>
    <font>
      <b/>
      <sz val="12"/>
      <color indexed="8"/>
      <name val="Times New Roman"/>
      <family val="1"/>
    </font>
    <font>
      <sz val="12"/>
      <color theme="1"/>
      <name val="Calibri"/>
      <family val="2"/>
      <scheme val="minor"/>
    </font>
    <font>
      <b/>
      <sz val="9"/>
      <name val="Times New Roman"/>
      <family val="1"/>
    </font>
    <font>
      <sz val="9"/>
      <name val="Times New Roman"/>
      <family val="1"/>
    </font>
    <font>
      <b/>
      <sz val="14"/>
      <name val="Times New Roman"/>
      <family val="1"/>
    </font>
    <font>
      <i/>
      <sz val="12"/>
      <name val="Times New Roman"/>
      <family val="1"/>
    </font>
    <font>
      <i/>
      <sz val="10"/>
      <name val="Times New Roman"/>
      <family val="1"/>
    </font>
    <font>
      <b/>
      <sz val="12"/>
      <color theme="1"/>
      <name val="Calibri"/>
      <family val="2"/>
      <scheme val="minor"/>
    </font>
    <font>
      <b/>
      <vertAlign val="superscript"/>
      <sz val="12"/>
      <name val="Times New Roman"/>
      <family val="1"/>
    </font>
    <font>
      <sz val="12"/>
      <color indexed="8"/>
      <name val="Times New Roman"/>
      <family val="1"/>
    </font>
    <font>
      <vertAlign val="superscript"/>
      <sz val="12"/>
      <name val="Times New Roman"/>
      <family val="1"/>
    </font>
    <font>
      <b/>
      <i/>
      <sz val="12"/>
      <color indexed="10"/>
      <name val="Times New Roman"/>
      <family val="1"/>
    </font>
    <font>
      <b/>
      <sz val="12"/>
      <color indexed="10"/>
      <name val="Times New Roman"/>
      <family val="1"/>
    </font>
    <font>
      <b/>
      <i/>
      <vertAlign val="superscript"/>
      <sz val="12"/>
      <name val="Times New Roman"/>
      <family val="1"/>
    </font>
    <font>
      <i/>
      <vertAlign val="superscript"/>
      <sz val="12"/>
      <name val="Times New Roman"/>
      <family val="1"/>
    </font>
    <font>
      <sz val="8"/>
      <name val="Times New Roman"/>
      <family val="1"/>
    </font>
    <font>
      <u/>
      <sz val="10"/>
      <name val="Times New Roman"/>
      <family val="1"/>
    </font>
    <font>
      <b/>
      <u/>
      <sz val="12"/>
      <name val="Times New Roman"/>
      <family val="1"/>
    </font>
    <font>
      <sz val="12"/>
      <color rgb="FFFF0000"/>
      <name val="Times New Roman"/>
      <family val="1"/>
    </font>
    <font>
      <sz val="12"/>
      <color rgb="FF000000"/>
      <name val="Times New Roman"/>
      <family val="1"/>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4.9989318521683403E-2"/>
        <bgColor indexed="64"/>
      </patternFill>
    </fill>
  </fills>
  <borders count="122">
    <border>
      <left/>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style="double">
        <color indexed="64"/>
      </top>
      <bottom/>
      <diagonal/>
    </border>
    <border>
      <left style="double">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double">
        <color indexed="64"/>
      </top>
      <bottom style="thin">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double">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double">
        <color indexed="64"/>
      </left>
      <right/>
      <top style="thin">
        <color indexed="64"/>
      </top>
      <bottom style="thin">
        <color indexed="64"/>
      </bottom>
      <diagonal/>
    </border>
    <border>
      <left/>
      <right/>
      <top/>
      <bottom style="thin">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right style="double">
        <color indexed="64"/>
      </right>
      <top/>
      <bottom style="double">
        <color indexed="64"/>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bottom style="thin">
        <color indexed="64"/>
      </bottom>
      <diagonal/>
    </border>
    <border>
      <left/>
      <right style="double">
        <color indexed="64"/>
      </right>
      <top style="thin">
        <color indexed="64"/>
      </top>
      <bottom style="double">
        <color indexed="64"/>
      </bottom>
      <diagonal/>
    </border>
    <border>
      <left style="double">
        <color indexed="64"/>
      </left>
      <right/>
      <top style="double">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style="medium">
        <color indexed="64"/>
      </top>
      <bottom/>
      <diagonal/>
    </border>
    <border>
      <left style="thin">
        <color indexed="64"/>
      </left>
      <right style="hair">
        <color indexed="64"/>
      </right>
      <top/>
      <bottom/>
      <diagonal/>
    </border>
    <border>
      <left style="thin">
        <color indexed="64"/>
      </left>
      <right style="hair">
        <color indexed="64"/>
      </right>
      <top style="thin">
        <color indexed="64"/>
      </top>
      <bottom style="double">
        <color indexed="64"/>
      </bottom>
      <diagonal/>
    </border>
    <border>
      <left style="thin">
        <color indexed="64"/>
      </left>
      <right style="double">
        <color indexed="64"/>
      </right>
      <top style="double">
        <color indexed="64"/>
      </top>
      <bottom/>
      <diagonal/>
    </border>
    <border>
      <left style="double">
        <color indexed="64"/>
      </left>
      <right style="medium">
        <color indexed="64"/>
      </right>
      <top style="double">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style="medium">
        <color indexed="64"/>
      </right>
      <top/>
      <bottom style="double">
        <color indexed="64"/>
      </bottom>
      <diagonal/>
    </border>
    <border>
      <left style="double">
        <color indexed="64"/>
      </left>
      <right style="medium">
        <color indexed="64"/>
      </right>
      <top style="double">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double">
        <color indexed="64"/>
      </bottom>
      <diagonal/>
    </border>
    <border>
      <left style="double">
        <color indexed="64"/>
      </left>
      <right style="medium">
        <color indexed="64"/>
      </right>
      <top style="thin">
        <color indexed="64"/>
      </top>
      <bottom style="medium">
        <color indexed="64"/>
      </bottom>
      <diagonal/>
    </border>
  </borders>
  <cellStyleXfs count="280">
    <xf numFmtId="0" fontId="0"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2" fillId="0" borderId="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8" fontId="2" fillId="0" borderId="0"/>
    <xf numFmtId="0" fontId="7" fillId="0" borderId="0"/>
    <xf numFmtId="0" fontId="7" fillId="0" borderId="0"/>
    <xf numFmtId="0" fontId="7" fillId="0" borderId="0"/>
    <xf numFmtId="0" fontId="7" fillId="0" borderId="0"/>
    <xf numFmtId="0" fontId="7" fillId="0" borderId="0"/>
    <xf numFmtId="0" fontId="9" fillId="0" borderId="0" applyNumberFormat="0" applyFill="0" applyBorder="0" applyAlignment="0" applyProtection="0">
      <alignment vertical="top"/>
      <protection locked="0"/>
    </xf>
    <xf numFmtId="0" fontId="2" fillId="0" borderId="0"/>
    <xf numFmtId="0" fontId="2" fillId="0" borderId="0"/>
    <xf numFmtId="169" fontId="10" fillId="0" borderId="0"/>
    <xf numFmtId="0" fontId="2" fillId="0" borderId="0"/>
    <xf numFmtId="169" fontId="10" fillId="0" borderId="0"/>
    <xf numFmtId="0" fontId="2" fillId="0" borderId="0"/>
    <xf numFmtId="169" fontId="10" fillId="0" borderId="0"/>
    <xf numFmtId="0" fontId="2" fillId="0" borderId="0"/>
    <xf numFmtId="169" fontId="10" fillId="0" borderId="0"/>
    <xf numFmtId="169" fontId="10"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applyAlignment="0"/>
    <xf numFmtId="0" fontId="2" fillId="0" borderId="0" applyAlignment="0"/>
    <xf numFmtId="0" fontId="5" fillId="0" borderId="0"/>
    <xf numFmtId="0" fontId="2" fillId="0" borderId="0"/>
    <xf numFmtId="0" fontId="11"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7" fillId="0" borderId="0"/>
    <xf numFmtId="0" fontId="2" fillId="0" borderId="0"/>
    <xf numFmtId="169" fontId="10" fillId="0" borderId="0"/>
    <xf numFmtId="0" fontId="2" fillId="0" borderId="0"/>
    <xf numFmtId="169" fontId="10" fillId="0" borderId="0"/>
    <xf numFmtId="0" fontId="2" fillId="0" borderId="0"/>
    <xf numFmtId="169"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6" fillId="0" borderId="0"/>
    <xf numFmtId="0" fontId="6" fillId="0" borderId="0"/>
    <xf numFmtId="0" fontId="2" fillId="0" borderId="0"/>
    <xf numFmtId="0" fontId="1"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7" fillId="0" borderId="0"/>
    <xf numFmtId="170" fontId="12" fillId="0" borderId="0"/>
    <xf numFmtId="170" fontId="12" fillId="0" borderId="0"/>
    <xf numFmtId="170" fontId="12" fillId="0" borderId="0"/>
    <xf numFmtId="170" fontId="12" fillId="0" borderId="0"/>
    <xf numFmtId="0" fontId="2" fillId="0" borderId="0"/>
    <xf numFmtId="0" fontId="2" fillId="0" borderId="0"/>
    <xf numFmtId="170" fontId="12" fillId="0" borderId="0"/>
    <xf numFmtId="0" fontId="2" fillId="0" borderId="0"/>
    <xf numFmtId="0" fontId="2" fillId="0" borderId="0"/>
    <xf numFmtId="170" fontId="12" fillId="0" borderId="0"/>
    <xf numFmtId="0" fontId="2" fillId="0" borderId="0"/>
    <xf numFmtId="0" fontId="2" fillId="0" borderId="0"/>
    <xf numFmtId="169" fontId="10" fillId="0" borderId="0"/>
    <xf numFmtId="0" fontId="8" fillId="0" borderId="0" applyFont="0" applyFill="0" applyBorder="0" applyAlignment="0" applyProtection="0"/>
    <xf numFmtId="0" fontId="2" fillId="0" borderId="0"/>
    <xf numFmtId="0" fontId="2" fillId="0" borderId="0" applyAlignment="0"/>
    <xf numFmtId="0" fontId="2" fillId="0" borderId="0" applyAlignment="0"/>
    <xf numFmtId="169" fontId="10"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0" fontId="13" fillId="0" borderId="0"/>
    <xf numFmtId="43" fontId="2" fillId="0" borderId="0" applyFont="0" applyFill="0" applyBorder="0" applyAlignment="0" applyProtection="0"/>
    <xf numFmtId="17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2" fillId="0" borderId="0"/>
    <xf numFmtId="0" fontId="24" fillId="0" borderId="0"/>
    <xf numFmtId="0" fontId="2" fillId="0" borderId="0"/>
    <xf numFmtId="0" fontId="6" fillId="0" borderId="0"/>
    <xf numFmtId="166" fontId="24" fillId="0" borderId="0"/>
    <xf numFmtId="0" fontId="24" fillId="0" borderId="0"/>
    <xf numFmtId="169" fontId="24" fillId="0" borderId="0"/>
    <xf numFmtId="166" fontId="24" fillId="0" borderId="0"/>
    <xf numFmtId="0" fontId="2" fillId="0" borderId="0"/>
    <xf numFmtId="168" fontId="12" fillId="0" borderId="0"/>
    <xf numFmtId="0" fontId="2" fillId="0" borderId="0"/>
    <xf numFmtId="167" fontId="24" fillId="0" borderId="0"/>
    <xf numFmtId="168" fontId="12" fillId="0" borderId="0"/>
    <xf numFmtId="168" fontId="12" fillId="0" borderId="0"/>
    <xf numFmtId="168" fontId="12" fillId="0" borderId="0"/>
    <xf numFmtId="168" fontId="12" fillId="0" borderId="0"/>
    <xf numFmtId="168" fontId="12" fillId="0" borderId="0"/>
    <xf numFmtId="168" fontId="12" fillId="0" borderId="0"/>
    <xf numFmtId="171"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2000">
    <xf numFmtId="0" fontId="0" fillId="0" borderId="0" xfId="0"/>
    <xf numFmtId="0" fontId="2" fillId="0" borderId="0" xfId="2"/>
    <xf numFmtId="0" fontId="3" fillId="0" borderId="0" xfId="1" applyFont="1" applyBorder="1" applyAlignment="1">
      <alignment horizontal="center"/>
    </xf>
    <xf numFmtId="0" fontId="14" fillId="0" borderId="0" xfId="0" applyFont="1" applyAlignment="1">
      <alignment horizontal="center"/>
    </xf>
    <xf numFmtId="0" fontId="15" fillId="0" borderId="0" xfId="0" applyFont="1"/>
    <xf numFmtId="0" fontId="14" fillId="0" borderId="12" xfId="0" applyFont="1" applyBorder="1"/>
    <xf numFmtId="165" fontId="14" fillId="0" borderId="13" xfId="0" applyNumberFormat="1" applyFont="1" applyBorder="1"/>
    <xf numFmtId="165" fontId="14" fillId="0" borderId="14" xfId="0" applyNumberFormat="1" applyFont="1" applyBorder="1"/>
    <xf numFmtId="0" fontId="14" fillId="0" borderId="4" xfId="0" applyFont="1" applyBorder="1"/>
    <xf numFmtId="165" fontId="14" fillId="0" borderId="15" xfId="0" applyNumberFormat="1" applyFont="1" applyBorder="1"/>
    <xf numFmtId="165" fontId="14" fillId="0" borderId="16" xfId="0" applyNumberFormat="1" applyFont="1" applyBorder="1"/>
    <xf numFmtId="0" fontId="15" fillId="0" borderId="4" xfId="0" applyFont="1" applyBorder="1"/>
    <xf numFmtId="165" fontId="15" fillId="0" borderId="15" xfId="0" applyNumberFormat="1" applyFont="1" applyBorder="1"/>
    <xf numFmtId="165" fontId="15" fillId="0" borderId="16" xfId="0" applyNumberFormat="1" applyFont="1" applyBorder="1"/>
    <xf numFmtId="165" fontId="15" fillId="0" borderId="0" xfId="0" applyNumberFormat="1" applyFont="1"/>
    <xf numFmtId="165" fontId="15" fillId="0" borderId="17" xfId="0" applyNumberFormat="1" applyFont="1" applyBorder="1"/>
    <xf numFmtId="0" fontId="15" fillId="0" borderId="15" xfId="0" applyFont="1" applyBorder="1"/>
    <xf numFmtId="0" fontId="14" fillId="0" borderId="0" xfId="0" applyFont="1"/>
    <xf numFmtId="2" fontId="15" fillId="0" borderId="0" xfId="0" applyNumberFormat="1" applyFont="1"/>
    <xf numFmtId="165" fontId="14" fillId="0" borderId="18" xfId="0" applyNumberFormat="1" applyFont="1" applyBorder="1"/>
    <xf numFmtId="165" fontId="14" fillId="0" borderId="19" xfId="0" applyNumberFormat="1" applyFont="1" applyBorder="1"/>
    <xf numFmtId="0" fontId="15" fillId="0" borderId="0" xfId="0" applyFont="1" applyAlignment="1">
      <alignment wrapText="1"/>
    </xf>
    <xf numFmtId="0" fontId="15" fillId="0" borderId="0" xfId="0" applyFont="1" applyAlignment="1">
      <alignment horizontal="left"/>
    </xf>
    <xf numFmtId="165" fontId="5" fillId="0" borderId="25" xfId="1" applyNumberFormat="1" applyFont="1" applyFill="1" applyBorder="1" applyAlignment="1">
      <alignment horizontal="right"/>
    </xf>
    <xf numFmtId="165" fontId="5" fillId="0" borderId="25" xfId="1" applyNumberFormat="1" applyFont="1" applyBorder="1" applyAlignment="1">
      <alignment horizontal="center"/>
    </xf>
    <xf numFmtId="165" fontId="5" fillId="0" borderId="24" xfId="1" applyNumberFormat="1" applyFont="1" applyFill="1" applyBorder="1" applyAlignment="1">
      <alignment horizontal="right"/>
    </xf>
    <xf numFmtId="165" fontId="5" fillId="0" borderId="15" xfId="1" applyNumberFormat="1" applyFont="1" applyFill="1" applyBorder="1" applyAlignment="1">
      <alignment horizontal="right"/>
    </xf>
    <xf numFmtId="165" fontId="5" fillId="0" borderId="26" xfId="1" applyNumberFormat="1" applyFont="1" applyFill="1" applyBorder="1" applyAlignment="1">
      <alignment horizontal="right"/>
    </xf>
    <xf numFmtId="165" fontId="5" fillId="0" borderId="15" xfId="1" applyNumberFormat="1" applyFont="1" applyBorder="1" applyAlignment="1">
      <alignment horizontal="center"/>
    </xf>
    <xf numFmtId="165" fontId="5" fillId="0" borderId="24" xfId="1" applyNumberFormat="1" applyFont="1" applyBorder="1" applyAlignment="1">
      <alignment horizontal="right"/>
    </xf>
    <xf numFmtId="0" fontId="3" fillId="0" borderId="0" xfId="1" applyFont="1" applyBorder="1"/>
    <xf numFmtId="165" fontId="3" fillId="0" borderId="0" xfId="1" applyNumberFormat="1" applyFont="1" applyBorder="1" applyAlignment="1">
      <alignment horizontal="right"/>
    </xf>
    <xf numFmtId="166" fontId="6" fillId="0" borderId="0" xfId="1" applyNumberFormat="1" applyFont="1" applyBorder="1" applyAlignment="1">
      <alignment horizontal="center"/>
    </xf>
    <xf numFmtId="165" fontId="6" fillId="0" borderId="0" xfId="1" applyNumberFormat="1" applyFont="1" applyBorder="1" applyAlignment="1">
      <alignment horizontal="center"/>
    </xf>
    <xf numFmtId="0" fontId="5" fillId="0" borderId="27" xfId="1" applyFont="1" applyBorder="1"/>
    <xf numFmtId="165" fontId="5" fillId="0" borderId="28" xfId="1" applyNumberFormat="1" applyFont="1" applyBorder="1" applyAlignment="1">
      <alignment horizontal="center"/>
    </xf>
    <xf numFmtId="0" fontId="5" fillId="0" borderId="29" xfId="1" applyFont="1" applyBorder="1"/>
    <xf numFmtId="165" fontId="5" fillId="0" borderId="16" xfId="1" applyNumberFormat="1" applyFont="1" applyBorder="1" applyAlignment="1">
      <alignment horizontal="center"/>
    </xf>
    <xf numFmtId="0" fontId="4" fillId="0" borderId="30" xfId="1" applyFont="1" applyBorder="1"/>
    <xf numFmtId="165" fontId="4" fillId="0" borderId="31" xfId="1" applyNumberFormat="1" applyFont="1" applyBorder="1" applyAlignment="1">
      <alignment horizontal="right"/>
    </xf>
    <xf numFmtId="165" fontId="4" fillId="0" borderId="31" xfId="1" applyNumberFormat="1" applyFont="1" applyBorder="1" applyAlignment="1">
      <alignment horizontal="center"/>
    </xf>
    <xf numFmtId="165" fontId="4" fillId="0" borderId="32" xfId="1" applyNumberFormat="1" applyFont="1" applyBorder="1" applyAlignment="1">
      <alignment horizontal="center"/>
    </xf>
    <xf numFmtId="0" fontId="4" fillId="2" borderId="7" xfId="1" applyFont="1" applyFill="1" applyBorder="1" applyAlignment="1">
      <alignment horizontal="center" vertical="center"/>
    </xf>
    <xf numFmtId="49" fontId="4" fillId="2" borderId="7" xfId="1" applyNumberFormat="1" applyFont="1" applyFill="1" applyBorder="1" applyAlignment="1">
      <alignment horizontal="center" vertical="center"/>
    </xf>
    <xf numFmtId="0" fontId="18" fillId="2" borderId="7" xfId="1" quotePrefix="1" applyFont="1" applyFill="1" applyBorder="1" applyAlignment="1">
      <alignment horizontal="center" vertical="center"/>
    </xf>
    <xf numFmtId="0" fontId="18" fillId="2" borderId="8" xfId="1" quotePrefix="1" applyFont="1" applyFill="1" applyBorder="1" applyAlignment="1">
      <alignment horizontal="center" vertical="center"/>
    </xf>
    <xf numFmtId="0" fontId="18" fillId="2" borderId="7" xfId="1" applyFont="1" applyFill="1" applyBorder="1" applyAlignment="1">
      <alignment horizontal="center" vertical="center"/>
    </xf>
    <xf numFmtId="0" fontId="14" fillId="2" borderId="35" xfId="0" applyFont="1" applyFill="1" applyBorder="1" applyAlignment="1">
      <alignment horizontal="center" vertical="center"/>
    </xf>
    <xf numFmtId="0" fontId="14" fillId="2" borderId="38" xfId="0" applyFont="1" applyFill="1" applyBorder="1" applyAlignment="1">
      <alignment horizontal="center" vertical="center"/>
    </xf>
    <xf numFmtId="0" fontId="4" fillId="0" borderId="41" xfId="0" applyFont="1" applyBorder="1"/>
    <xf numFmtId="0" fontId="4" fillId="0" borderId="7" xfId="0" applyFont="1" applyBorder="1" applyAlignment="1" applyProtection="1">
      <alignment horizontal="left"/>
    </xf>
    <xf numFmtId="165" fontId="14" fillId="0" borderId="7" xfId="0" applyNumberFormat="1" applyFont="1" applyBorder="1"/>
    <xf numFmtId="165" fontId="15" fillId="0" borderId="7" xfId="0" applyNumberFormat="1" applyFont="1" applyBorder="1"/>
    <xf numFmtId="165" fontId="15" fillId="0" borderId="8" xfId="0" applyNumberFormat="1" applyFont="1" applyBorder="1"/>
    <xf numFmtId="0" fontId="5" fillId="0" borderId="4" xfId="0" applyFont="1" applyBorder="1"/>
    <xf numFmtId="0" fontId="5" fillId="0" borderId="15" xfId="0" applyFont="1" applyBorder="1" applyAlignment="1" applyProtection="1">
      <alignment horizontal="left"/>
    </xf>
    <xf numFmtId="0" fontId="5" fillId="0" borderId="21" xfId="0" applyFont="1" applyBorder="1"/>
    <xf numFmtId="0" fontId="5" fillId="0" borderId="38" xfId="0" applyFont="1" applyBorder="1" applyAlignment="1" applyProtection="1">
      <alignment horizontal="left"/>
    </xf>
    <xf numFmtId="165" fontId="15" fillId="0" borderId="38" xfId="0" applyNumberFormat="1" applyFont="1" applyBorder="1"/>
    <xf numFmtId="165" fontId="15" fillId="0" borderId="42" xfId="0" applyNumberFormat="1" applyFont="1" applyBorder="1"/>
    <xf numFmtId="165" fontId="14" fillId="0" borderId="8" xfId="0" applyNumberFormat="1" applyFont="1" applyBorder="1"/>
    <xf numFmtId="165" fontId="14" fillId="0" borderId="0" xfId="0" applyNumberFormat="1" applyFont="1"/>
    <xf numFmtId="0" fontId="4" fillId="0" borderId="4" xfId="0" applyFont="1" applyBorder="1"/>
    <xf numFmtId="0" fontId="4" fillId="0" borderId="21" xfId="0" applyFont="1" applyBorder="1"/>
    <xf numFmtId="0" fontId="4" fillId="0" borderId="43" xfId="0" applyFont="1" applyBorder="1"/>
    <xf numFmtId="0" fontId="4" fillId="0" borderId="31" xfId="0" applyFont="1" applyBorder="1" applyAlignment="1" applyProtection="1">
      <alignment horizontal="left"/>
    </xf>
    <xf numFmtId="165" fontId="14" fillId="0" borderId="31" xfId="0" applyNumberFormat="1" applyFont="1" applyBorder="1"/>
    <xf numFmtId="165" fontId="14" fillId="0" borderId="32" xfId="0" applyNumberFormat="1" applyFont="1" applyBorder="1"/>
    <xf numFmtId="0" fontId="23" fillId="0" borderId="0" xfId="162" applyFont="1" applyBorder="1" applyAlignment="1"/>
    <xf numFmtId="0" fontId="5" fillId="0" borderId="0" xfId="162" applyFont="1" applyAlignment="1">
      <alignment horizontal="centerContinuous"/>
    </xf>
    <xf numFmtId="0" fontId="5" fillId="0" borderId="0" xfId="162" applyFont="1"/>
    <xf numFmtId="0" fontId="18" fillId="0" borderId="0" xfId="162" applyFont="1" applyBorder="1" applyAlignment="1"/>
    <xf numFmtId="0" fontId="18" fillId="0" borderId="0" xfId="162" applyFont="1" applyAlignment="1">
      <alignment horizontal="centerContinuous"/>
    </xf>
    <xf numFmtId="0" fontId="18" fillId="0" borderId="0" xfId="162" applyFont="1"/>
    <xf numFmtId="0" fontId="4" fillId="0" borderId="0" xfId="162" applyFont="1" applyBorder="1"/>
    <xf numFmtId="0" fontId="5" fillId="0" borderId="0" xfId="162" applyFont="1" applyBorder="1"/>
    <xf numFmtId="0" fontId="5" fillId="0" borderId="0" xfId="162" applyFont="1" applyBorder="1" applyAlignment="1">
      <alignment horizontal="center"/>
    </xf>
    <xf numFmtId="0" fontId="4" fillId="0" borderId="0" xfId="162" applyFont="1" applyBorder="1" applyAlignment="1">
      <alignment wrapText="1"/>
    </xf>
    <xf numFmtId="0" fontId="4" fillId="0" borderId="0" xfId="162" applyFont="1" applyAlignment="1">
      <alignment wrapText="1"/>
    </xf>
    <xf numFmtId="172" fontId="5" fillId="0" borderId="0" xfId="253" applyNumberFormat="1" applyFont="1" applyBorder="1" applyAlignment="1" applyProtection="1"/>
    <xf numFmtId="172" fontId="4" fillId="0" borderId="0" xfId="253" applyNumberFormat="1" applyFont="1" applyAlignment="1" applyProtection="1"/>
    <xf numFmtId="0" fontId="4" fillId="0" borderId="0" xfId="162" applyFont="1"/>
    <xf numFmtId="0" fontId="5" fillId="0" borderId="0" xfId="162" applyFont="1" applyFill="1" applyBorder="1"/>
    <xf numFmtId="0" fontId="4" fillId="0" borderId="0" xfId="162" applyFont="1" applyBorder="1" applyAlignment="1">
      <alignment horizontal="left"/>
    </xf>
    <xf numFmtId="165" fontId="4" fillId="0" borderId="38" xfId="0" applyNumberFormat="1" applyFont="1" applyBorder="1" applyAlignment="1">
      <alignment horizontal="right" vertical="center"/>
    </xf>
    <xf numFmtId="165" fontId="4" fillId="0" borderId="7" xfId="0" applyNumberFormat="1" applyFont="1" applyBorder="1" applyAlignment="1">
      <alignment horizontal="right" vertical="center"/>
    </xf>
    <xf numFmtId="165" fontId="5" fillId="0" borderId="15" xfId="0" applyNumberFormat="1" applyFont="1" applyBorder="1" applyAlignment="1">
      <alignment horizontal="right" vertical="center"/>
    </xf>
    <xf numFmtId="165" fontId="5" fillId="0" borderId="15" xfId="0" applyNumberFormat="1" applyFont="1" applyBorder="1" applyAlignment="1">
      <alignment vertical="center"/>
    </xf>
    <xf numFmtId="165" fontId="5" fillId="0" borderId="31" xfId="0" applyNumberFormat="1" applyFont="1" applyBorder="1" applyAlignment="1">
      <alignment vertical="center"/>
    </xf>
    <xf numFmtId="0" fontId="14" fillId="3" borderId="22" xfId="0" applyFont="1" applyFill="1" applyBorder="1" applyAlignment="1">
      <alignment horizontal="center" wrapText="1"/>
    </xf>
    <xf numFmtId="0" fontId="14" fillId="3" borderId="7" xfId="118" applyFont="1" applyFill="1" applyBorder="1" applyAlignment="1">
      <alignment horizontal="center"/>
    </xf>
    <xf numFmtId="0" fontId="14" fillId="3" borderId="8" xfId="118" applyFont="1" applyFill="1" applyBorder="1" applyAlignment="1">
      <alignment horizontal="center"/>
    </xf>
    <xf numFmtId="0" fontId="14" fillId="3" borderId="41" xfId="118" applyFont="1" applyFill="1" applyBorder="1" applyAlignment="1">
      <alignment horizontal="center"/>
    </xf>
    <xf numFmtId="0" fontId="14" fillId="3" borderId="7" xfId="118" applyFont="1" applyFill="1" applyBorder="1" applyAlignment="1">
      <alignment horizontal="center" vertical="center"/>
    </xf>
    <xf numFmtId="0" fontId="14" fillId="3" borderId="8" xfId="118" applyFont="1" applyFill="1" applyBorder="1" applyAlignment="1">
      <alignment horizontal="center" vertical="center"/>
    </xf>
    <xf numFmtId="0" fontId="14" fillId="0" borderId="41" xfId="0" applyFont="1" applyBorder="1"/>
    <xf numFmtId="2" fontId="14" fillId="0" borderId="7" xfId="0" applyNumberFormat="1" applyFont="1" applyBorder="1"/>
    <xf numFmtId="0" fontId="14" fillId="0" borderId="7" xfId="0" applyFont="1" applyBorder="1"/>
    <xf numFmtId="0" fontId="15" fillId="0" borderId="0" xfId="118" applyFont="1"/>
    <xf numFmtId="165" fontId="15" fillId="0" borderId="25" xfId="167" applyNumberFormat="1" applyFont="1" applyBorder="1" applyAlignment="1">
      <alignment horizontal="center" vertical="center"/>
    </xf>
    <xf numFmtId="165" fontId="15" fillId="0" borderId="52" xfId="167" applyNumberFormat="1" applyFont="1" applyBorder="1" applyAlignment="1">
      <alignment horizontal="center" vertical="center"/>
    </xf>
    <xf numFmtId="165" fontId="15" fillId="0" borderId="15" xfId="167" applyNumberFormat="1" applyFont="1" applyBorder="1" applyAlignment="1">
      <alignment horizontal="center" vertical="center"/>
    </xf>
    <xf numFmtId="165" fontId="15" fillId="0" borderId="24" xfId="167" applyNumberFormat="1" applyFont="1" applyBorder="1" applyAlignment="1">
      <alignment horizontal="center" vertical="center"/>
    </xf>
    <xf numFmtId="165" fontId="15" fillId="0" borderId="38" xfId="167" applyNumberFormat="1" applyFont="1" applyBorder="1" applyAlignment="1">
      <alignment horizontal="center" vertical="center"/>
    </xf>
    <xf numFmtId="165" fontId="15" fillId="0" borderId="39" xfId="167" applyNumberFormat="1" applyFont="1" applyBorder="1" applyAlignment="1">
      <alignment horizontal="center" vertical="center"/>
    </xf>
    <xf numFmtId="0" fontId="20" fillId="0" borderId="0" xfId="1" applyFont="1"/>
    <xf numFmtId="0" fontId="15" fillId="0" borderId="0" xfId="167" applyFont="1"/>
    <xf numFmtId="0" fontId="14" fillId="2" borderId="7" xfId="118" applyFont="1" applyFill="1" applyBorder="1" applyAlignment="1">
      <alignment horizontal="center"/>
    </xf>
    <xf numFmtId="0" fontId="4" fillId="4" borderId="52" xfId="254" applyFont="1" applyFill="1" applyBorder="1" applyAlignment="1">
      <alignment horizontal="center"/>
    </xf>
    <xf numFmtId="0" fontId="4" fillId="4" borderId="25" xfId="254" applyFont="1" applyFill="1" applyBorder="1" applyAlignment="1">
      <alignment horizontal="center"/>
    </xf>
    <xf numFmtId="0" fontId="4" fillId="4" borderId="53" xfId="254" applyFont="1" applyFill="1" applyBorder="1" applyAlignment="1">
      <alignment horizontal="center"/>
    </xf>
    <xf numFmtId="0" fontId="4" fillId="4" borderId="28" xfId="254" applyFont="1" applyFill="1" applyBorder="1" applyAlignment="1">
      <alignment horizontal="center"/>
    </xf>
    <xf numFmtId="0" fontId="5" fillId="4" borderId="54" xfId="254" applyNumberFormat="1" applyFont="1" applyFill="1" applyBorder="1" applyAlignment="1">
      <alignment horizontal="center"/>
    </xf>
    <xf numFmtId="0" fontId="4" fillId="4" borderId="7" xfId="254" applyFont="1" applyFill="1" applyBorder="1" applyAlignment="1">
      <alignment horizontal="center"/>
    </xf>
    <xf numFmtId="0" fontId="4" fillId="4" borderId="5" xfId="254" applyFont="1" applyFill="1" applyBorder="1" applyAlignment="1">
      <alignment horizontal="center"/>
    </xf>
    <xf numFmtId="0" fontId="4" fillId="4" borderId="6" xfId="254" applyFont="1" applyFill="1" applyBorder="1" applyAlignment="1">
      <alignment horizontal="center"/>
    </xf>
    <xf numFmtId="0" fontId="4" fillId="4" borderId="39" xfId="254" applyFont="1" applyFill="1" applyBorder="1" applyAlignment="1">
      <alignment horizontal="center"/>
    </xf>
    <xf numFmtId="0" fontId="4" fillId="4" borderId="38" xfId="254" applyFont="1" applyFill="1" applyBorder="1" applyAlignment="1">
      <alignment horizontal="center"/>
    </xf>
    <xf numFmtId="0" fontId="4" fillId="4" borderId="55" xfId="254" applyFont="1" applyFill="1" applyBorder="1" applyAlignment="1">
      <alignment horizontal="center"/>
    </xf>
    <xf numFmtId="0" fontId="4" fillId="4" borderId="42" xfId="254" applyFont="1" applyFill="1" applyBorder="1" applyAlignment="1">
      <alignment horizontal="center"/>
    </xf>
    <xf numFmtId="0" fontId="4" fillId="0" borderId="41" xfId="254" applyFont="1" applyBorder="1" applyAlignment="1">
      <alignment vertical="center"/>
    </xf>
    <xf numFmtId="2" fontId="4" fillId="0" borderId="7" xfId="254" applyNumberFormat="1" applyFont="1" applyBorder="1" applyAlignment="1">
      <alignment horizontal="center" vertical="center"/>
    </xf>
    <xf numFmtId="165" fontId="4" fillId="0" borderId="7" xfId="0" applyNumberFormat="1" applyFont="1" applyFill="1" applyBorder="1" applyAlignment="1">
      <alignment horizontal="right" vertical="center"/>
    </xf>
    <xf numFmtId="165" fontId="4" fillId="0" borderId="8" xfId="0" applyNumberFormat="1" applyFont="1" applyBorder="1" applyAlignment="1">
      <alignment horizontal="center" vertical="center"/>
    </xf>
    <xf numFmtId="0" fontId="5" fillId="0" borderId="4" xfId="254" applyFont="1" applyBorder="1" applyAlignment="1">
      <alignment vertical="center"/>
    </xf>
    <xf numFmtId="2" fontId="5" fillId="0" borderId="15" xfId="254" applyNumberFormat="1" applyFont="1" applyBorder="1" applyAlignment="1">
      <alignment horizontal="center" vertical="center"/>
    </xf>
    <xf numFmtId="0" fontId="5" fillId="0" borderId="21" xfId="254" applyFont="1" applyBorder="1" applyAlignment="1">
      <alignment vertical="center"/>
    </xf>
    <xf numFmtId="2" fontId="5" fillId="0" borderId="38" xfId="254" applyNumberFormat="1" applyFont="1" applyBorder="1" applyAlignment="1">
      <alignment horizontal="center" vertical="center"/>
    </xf>
    <xf numFmtId="165" fontId="5" fillId="0" borderId="38" xfId="0" applyNumberFormat="1" applyFont="1" applyBorder="1" applyAlignment="1">
      <alignment horizontal="right" vertical="center"/>
    </xf>
    <xf numFmtId="165" fontId="4" fillId="0" borderId="38" xfId="0" applyNumberFormat="1" applyFont="1" applyFill="1" applyBorder="1" applyAlignment="1">
      <alignment horizontal="right" vertical="center"/>
    </xf>
    <xf numFmtId="165" fontId="4" fillId="0" borderId="42" xfId="0" applyNumberFormat="1" applyFont="1" applyBorder="1" applyAlignment="1">
      <alignment horizontal="center" vertical="center"/>
    </xf>
    <xf numFmtId="0" fontId="5" fillId="0" borderId="43" xfId="254" applyFont="1" applyBorder="1" applyAlignment="1">
      <alignment vertical="center"/>
    </xf>
    <xf numFmtId="2" fontId="5" fillId="0" borderId="31" xfId="254" applyNumberFormat="1" applyFont="1" applyBorder="1" applyAlignment="1">
      <alignment horizontal="center" vertical="center"/>
    </xf>
    <xf numFmtId="165" fontId="5" fillId="0" borderId="15" xfId="254" applyNumberFormat="1" applyFont="1" applyBorder="1" applyAlignment="1">
      <alignment horizontal="center"/>
    </xf>
    <xf numFmtId="165" fontId="5" fillId="0" borderId="16" xfId="254" applyNumberFormat="1" applyFont="1" applyBorder="1" applyAlignment="1">
      <alignment horizontal="center"/>
    </xf>
    <xf numFmtId="165" fontId="5" fillId="0" borderId="31" xfId="254" applyNumberFormat="1" applyFont="1" applyBorder="1" applyAlignment="1">
      <alignment horizontal="center"/>
    </xf>
    <xf numFmtId="165" fontId="5" fillId="0" borderId="32" xfId="254" applyNumberFormat="1" applyFont="1" applyBorder="1" applyAlignment="1">
      <alignment horizontal="center"/>
    </xf>
    <xf numFmtId="0" fontId="4" fillId="3" borderId="36" xfId="0" quotePrefix="1" applyFont="1" applyFill="1" applyBorder="1" applyAlignment="1" applyProtection="1">
      <alignment horizontal="center" vertical="center"/>
    </xf>
    <xf numFmtId="0" fontId="4" fillId="0" borderId="4" xfId="254" applyFont="1" applyBorder="1" applyAlignment="1">
      <alignment horizontal="center"/>
    </xf>
    <xf numFmtId="165" fontId="5" fillId="0" borderId="15" xfId="255" applyNumberFormat="1" applyFont="1" applyBorder="1" applyAlignment="1">
      <alignment horizontal="center"/>
    </xf>
    <xf numFmtId="0" fontId="5" fillId="0" borderId="0" xfId="254" applyFont="1" applyAlignment="1">
      <alignment horizontal="center"/>
    </xf>
    <xf numFmtId="0" fontId="4" fillId="0" borderId="0" xfId="254" applyFont="1" applyAlignment="1"/>
    <xf numFmtId="165" fontId="4" fillId="0" borderId="7" xfId="0" applyNumberFormat="1" applyFont="1" applyBorder="1" applyAlignment="1">
      <alignment horizontal="center"/>
    </xf>
    <xf numFmtId="165" fontId="5" fillId="0" borderId="15" xfId="0" applyNumberFormat="1" applyFont="1" applyBorder="1" applyAlignment="1">
      <alignment horizontal="center"/>
    </xf>
    <xf numFmtId="165" fontId="5" fillId="0" borderId="31" xfId="0" applyNumberFormat="1" applyFont="1" applyBorder="1" applyAlignment="1">
      <alignment horizontal="center"/>
    </xf>
    <xf numFmtId="0" fontId="26" fillId="0" borderId="0" xfId="118" applyFont="1"/>
    <xf numFmtId="0" fontId="4" fillId="0" borderId="0" xfId="254" applyFont="1" applyAlignment="1">
      <alignment horizontal="center"/>
    </xf>
    <xf numFmtId="0" fontId="4" fillId="4" borderId="22" xfId="162" quotePrefix="1" applyFont="1" applyFill="1" applyBorder="1" applyAlignment="1" applyProtection="1">
      <alignment horizontal="center" vertical="center"/>
    </xf>
    <xf numFmtId="0" fontId="4" fillId="0" borderId="21" xfId="254" applyFont="1" applyBorder="1" applyAlignment="1">
      <alignment horizontal="center" vertical="center"/>
    </xf>
    <xf numFmtId="0" fontId="4" fillId="0" borderId="51" xfId="254" applyFont="1" applyBorder="1" applyAlignment="1">
      <alignment vertical="center"/>
    </xf>
    <xf numFmtId="0" fontId="4" fillId="0" borderId="0" xfId="254" applyFont="1" applyBorder="1" applyAlignment="1">
      <alignment vertical="center"/>
    </xf>
    <xf numFmtId="0" fontId="5" fillId="0" borderId="0" xfId="254" applyFont="1" applyBorder="1" applyAlignment="1">
      <alignment vertical="center"/>
    </xf>
    <xf numFmtId="0" fontId="4" fillId="0" borderId="0" xfId="254" applyFont="1" applyFill="1" applyBorder="1" applyAlignment="1">
      <alignment vertical="center"/>
    </xf>
    <xf numFmtId="0" fontId="5" fillId="0" borderId="56" xfId="254" applyFont="1" applyBorder="1" applyAlignment="1">
      <alignment vertical="center"/>
    </xf>
    <xf numFmtId="165" fontId="4" fillId="0" borderId="15" xfId="0" applyNumberFormat="1" applyFont="1" applyBorder="1" applyAlignment="1">
      <alignment horizontal="right" vertical="center"/>
    </xf>
    <xf numFmtId="165" fontId="4" fillId="0" borderId="25" xfId="0" applyNumberFormat="1" applyFont="1" applyBorder="1" applyAlignment="1">
      <alignment horizontal="right" vertical="center"/>
    </xf>
    <xf numFmtId="165" fontId="4" fillId="0" borderId="7" xfId="0" applyNumberFormat="1" applyFont="1" applyBorder="1" applyAlignment="1">
      <alignment vertical="center"/>
    </xf>
    <xf numFmtId="165" fontId="4" fillId="0" borderId="31" xfId="0" applyNumberFormat="1" applyFont="1" applyBorder="1" applyAlignment="1">
      <alignment horizontal="right" vertical="center"/>
    </xf>
    <xf numFmtId="0" fontId="6" fillId="0" borderId="0" xfId="252" applyFont="1" applyFill="1" applyBorder="1"/>
    <xf numFmtId="174" fontId="6" fillId="0" borderId="0" xfId="252" applyNumberFormat="1" applyFont="1" applyFill="1" applyBorder="1" applyAlignment="1" applyProtection="1">
      <alignment horizontal="left"/>
    </xf>
    <xf numFmtId="0" fontId="6" fillId="0" borderId="0" xfId="252" applyFont="1" applyFill="1"/>
    <xf numFmtId="165" fontId="6" fillId="0" borderId="0" xfId="252" applyNumberFormat="1" applyFont="1" applyFill="1"/>
    <xf numFmtId="165" fontId="6" fillId="0" borderId="0" xfId="252" applyNumberFormat="1" applyFont="1" applyFill="1" applyBorder="1"/>
    <xf numFmtId="165" fontId="3" fillId="0" borderId="0" xfId="252" applyNumberFormat="1" applyFont="1" applyFill="1"/>
    <xf numFmtId="0" fontId="3" fillId="0" borderId="0" xfId="252" applyFont="1" applyFill="1"/>
    <xf numFmtId="0" fontId="3" fillId="0" borderId="41" xfId="252" applyFont="1" applyFill="1" applyBorder="1"/>
    <xf numFmtId="165" fontId="3" fillId="0" borderId="6" xfId="143" applyNumberFormat="1" applyFont="1" applyFill="1" applyBorder="1"/>
    <xf numFmtId="165" fontId="3" fillId="0" borderId="7" xfId="143" applyNumberFormat="1" applyFont="1" applyFill="1" applyBorder="1"/>
    <xf numFmtId="165" fontId="3" fillId="0" borderId="8" xfId="143" applyNumberFormat="1" applyFont="1" applyFill="1" applyBorder="1" applyAlignment="1">
      <alignment vertical="center"/>
    </xf>
    <xf numFmtId="165" fontId="3" fillId="0" borderId="6" xfId="145" applyNumberFormat="1" applyFont="1" applyFill="1" applyBorder="1"/>
    <xf numFmtId="165" fontId="3" fillId="0" borderId="7" xfId="145" applyNumberFormat="1" applyFont="1" applyFill="1" applyBorder="1"/>
    <xf numFmtId="165" fontId="27" fillId="0" borderId="8" xfId="145" applyNumberFormat="1" applyFont="1" applyFill="1" applyBorder="1" applyAlignment="1">
      <alignment vertical="center"/>
    </xf>
    <xf numFmtId="0" fontId="6" fillId="0" borderId="4" xfId="252" applyFont="1" applyFill="1" applyBorder="1"/>
    <xf numFmtId="165" fontId="6" fillId="0" borderId="59" xfId="143" applyNumberFormat="1" applyFont="1" applyFill="1" applyBorder="1"/>
    <xf numFmtId="165" fontId="6" fillId="0" borderId="25" xfId="143" applyNumberFormat="1" applyFont="1" applyFill="1" applyBorder="1"/>
    <xf numFmtId="165" fontId="6" fillId="0" borderId="15" xfId="143" applyNumberFormat="1" applyFont="1" applyFill="1" applyBorder="1"/>
    <xf numFmtId="165" fontId="28" fillId="0" borderId="16" xfId="143" applyNumberFormat="1" applyFont="1" applyFill="1" applyBorder="1" applyAlignment="1">
      <alignment vertical="center"/>
    </xf>
    <xf numFmtId="165" fontId="6" fillId="0" borderId="59" xfId="145" applyNumberFormat="1" applyFont="1" applyFill="1" applyBorder="1"/>
    <xf numFmtId="165" fontId="6" fillId="0" borderId="25" xfId="145" applyNumberFormat="1" applyFont="1" applyFill="1" applyBorder="1"/>
    <xf numFmtId="165" fontId="6" fillId="0" borderId="15" xfId="145" applyNumberFormat="1" applyFont="1" applyFill="1" applyBorder="1"/>
    <xf numFmtId="165" fontId="28" fillId="0" borderId="16" xfId="145" applyNumberFormat="1" applyFont="1" applyFill="1" applyBorder="1" applyAlignment="1">
      <alignment vertical="center"/>
    </xf>
    <xf numFmtId="165" fontId="6" fillId="0" borderId="26" xfId="143" applyNumberFormat="1" applyFont="1" applyFill="1" applyBorder="1"/>
    <xf numFmtId="165" fontId="6" fillId="0" borderId="26" xfId="145" applyNumberFormat="1" applyFont="1" applyFill="1" applyBorder="1"/>
    <xf numFmtId="165" fontId="6" fillId="0" borderId="48" xfId="145" applyNumberFormat="1" applyFont="1" applyFill="1" applyBorder="1"/>
    <xf numFmtId="165" fontId="6" fillId="0" borderId="38" xfId="145" applyNumberFormat="1" applyFont="1" applyFill="1" applyBorder="1"/>
    <xf numFmtId="165" fontId="6" fillId="0" borderId="48" xfId="143" applyNumberFormat="1" applyFont="1" applyFill="1" applyBorder="1"/>
    <xf numFmtId="165" fontId="6" fillId="0" borderId="38" xfId="143" applyNumberFormat="1" applyFont="1" applyFill="1" applyBorder="1"/>
    <xf numFmtId="165" fontId="6" fillId="0" borderId="26" xfId="145" quotePrefix="1" applyNumberFormat="1" applyFont="1" applyFill="1" applyBorder="1" applyAlignment="1">
      <alignment horizontal="right"/>
    </xf>
    <xf numFmtId="165" fontId="6" fillId="0" borderId="15" xfId="145" quotePrefix="1" applyNumberFormat="1" applyFont="1" applyFill="1" applyBorder="1" applyAlignment="1">
      <alignment horizontal="right"/>
    </xf>
    <xf numFmtId="165" fontId="28" fillId="0" borderId="16" xfId="145" quotePrefix="1" applyNumberFormat="1" applyFont="1" applyFill="1" applyBorder="1" applyAlignment="1">
      <alignment horizontal="right" vertical="center"/>
    </xf>
    <xf numFmtId="165" fontId="6" fillId="0" borderId="15" xfId="145" applyNumberFormat="1" applyFont="1" applyFill="1" applyBorder="1" applyAlignment="1">
      <alignment horizontal="right"/>
    </xf>
    <xf numFmtId="165" fontId="28" fillId="0" borderId="16" xfId="145" applyNumberFormat="1" applyFont="1" applyFill="1" applyBorder="1" applyAlignment="1">
      <alignment horizontal="right" vertical="center"/>
    </xf>
    <xf numFmtId="165" fontId="3" fillId="0" borderId="7" xfId="145" applyNumberFormat="1" applyFont="1" applyFill="1" applyBorder="1" applyAlignment="1">
      <alignment horizontal="right"/>
    </xf>
    <xf numFmtId="165" fontId="27" fillId="0" borderId="8" xfId="145" applyNumberFormat="1" applyFont="1" applyFill="1" applyBorder="1" applyAlignment="1">
      <alignment horizontal="right" vertical="center"/>
    </xf>
    <xf numFmtId="165" fontId="6" fillId="0" borderId="16" xfId="143" applyNumberFormat="1" applyFont="1" applyFill="1" applyBorder="1" applyAlignment="1">
      <alignment vertical="center"/>
    </xf>
    <xf numFmtId="165" fontId="6" fillId="0" borderId="26" xfId="143" quotePrefix="1" applyNumberFormat="1" applyFont="1" applyFill="1" applyBorder="1" applyAlignment="1">
      <alignment horizontal="right"/>
    </xf>
    <xf numFmtId="165" fontId="6" fillId="0" borderId="15" xfId="143" quotePrefix="1" applyNumberFormat="1" applyFont="1" applyFill="1" applyBorder="1" applyAlignment="1">
      <alignment horizontal="right"/>
    </xf>
    <xf numFmtId="165" fontId="6" fillId="0" borderId="16" xfId="143" quotePrefix="1" applyNumberFormat="1" applyFont="1" applyFill="1" applyBorder="1" applyAlignment="1">
      <alignment horizontal="right"/>
    </xf>
    <xf numFmtId="165" fontId="6" fillId="0" borderId="4" xfId="252" applyNumberFormat="1" applyFont="1" applyFill="1" applyBorder="1"/>
    <xf numFmtId="165" fontId="6" fillId="0" borderId="15" xfId="143" applyNumberFormat="1" applyFont="1" applyFill="1" applyBorder="1" applyAlignment="1">
      <alignment horizontal="right"/>
    </xf>
    <xf numFmtId="165" fontId="6" fillId="0" borderId="16" xfId="143" applyNumberFormat="1" applyFont="1" applyFill="1" applyBorder="1" applyAlignment="1">
      <alignment horizontal="right"/>
    </xf>
    <xf numFmtId="0" fontId="3" fillId="0" borderId="43" xfId="252" applyFont="1" applyFill="1" applyBorder="1"/>
    <xf numFmtId="165" fontId="3" fillId="0" borderId="31" xfId="68" applyNumberFormat="1" applyFont="1" applyFill="1" applyBorder="1"/>
    <xf numFmtId="165" fontId="3" fillId="0" borderId="31" xfId="68" applyNumberFormat="1" applyFont="1" applyFill="1" applyBorder="1" applyAlignment="1">
      <alignment horizontal="right"/>
    </xf>
    <xf numFmtId="165" fontId="3" fillId="0" borderId="32" xfId="68" applyNumberFormat="1" applyFont="1" applyFill="1" applyBorder="1" applyAlignment="1">
      <alignment horizontal="right"/>
    </xf>
    <xf numFmtId="0" fontId="6" fillId="0" borderId="43" xfId="252" applyFont="1" applyFill="1" applyBorder="1"/>
    <xf numFmtId="165" fontId="6" fillId="0" borderId="31" xfId="143" applyNumberFormat="1" applyFont="1" applyFill="1" applyBorder="1"/>
    <xf numFmtId="165" fontId="28" fillId="0" borderId="32" xfId="143" quotePrefix="1" applyNumberFormat="1" applyFont="1" applyFill="1" applyBorder="1" applyAlignment="1">
      <alignment horizontal="right" vertical="center"/>
    </xf>
    <xf numFmtId="0" fontId="5" fillId="0" borderId="0" xfId="252" applyFont="1" applyFill="1"/>
    <xf numFmtId="172" fontId="4" fillId="4" borderId="7" xfId="256" applyNumberFormat="1" applyFont="1" applyFill="1" applyBorder="1" applyAlignment="1" applyProtection="1">
      <alignment horizontal="center" vertical="center"/>
    </xf>
    <xf numFmtId="172" fontId="4" fillId="4" borderId="6" xfId="256" applyNumberFormat="1" applyFont="1" applyFill="1" applyBorder="1" applyAlignment="1" applyProtection="1">
      <alignment horizontal="center" vertical="center"/>
    </xf>
    <xf numFmtId="172" fontId="4" fillId="4" borderId="8" xfId="256" applyNumberFormat="1" applyFont="1" applyFill="1" applyBorder="1" applyAlignment="1" applyProtection="1">
      <alignment horizontal="center" vertical="center"/>
    </xf>
    <xf numFmtId="172" fontId="5" fillId="0" borderId="4" xfId="256" applyNumberFormat="1" applyFont="1" applyBorder="1" applyAlignment="1" applyProtection="1">
      <alignment horizontal="left" vertical="center"/>
    </xf>
    <xf numFmtId="170" fontId="5" fillId="0" borderId="15" xfId="256" applyNumberFormat="1" applyFont="1" applyBorder="1" applyAlignment="1" applyProtection="1">
      <alignment horizontal="center" vertical="center"/>
    </xf>
    <xf numFmtId="170" fontId="5" fillId="0" borderId="25" xfId="256" applyNumberFormat="1" applyFont="1" applyBorder="1" applyAlignment="1" applyProtection="1">
      <alignment horizontal="center" vertical="center"/>
    </xf>
    <xf numFmtId="170" fontId="5" fillId="0" borderId="26" xfId="256" applyNumberFormat="1" applyFont="1" applyBorder="1" applyAlignment="1" applyProtection="1">
      <alignment horizontal="center" vertical="center"/>
    </xf>
    <xf numFmtId="170" fontId="5" fillId="0" borderId="16" xfId="256" applyNumberFormat="1" applyFont="1" applyBorder="1" applyAlignment="1" applyProtection="1">
      <alignment horizontal="center" vertical="center"/>
    </xf>
    <xf numFmtId="172" fontId="5" fillId="0" borderId="15" xfId="256" applyNumberFormat="1" applyFont="1" applyFill="1" applyBorder="1" applyAlignment="1" applyProtection="1">
      <alignment horizontal="center" vertical="center"/>
    </xf>
    <xf numFmtId="165" fontId="5" fillId="0" borderId="15" xfId="256" applyNumberFormat="1" applyFont="1" applyFill="1" applyBorder="1" applyAlignment="1" applyProtection="1">
      <alignment horizontal="center" vertical="center"/>
    </xf>
    <xf numFmtId="165" fontId="5" fillId="0" borderId="26" xfId="256" applyNumberFormat="1" applyFont="1" applyFill="1" applyBorder="1" applyAlignment="1" applyProtection="1">
      <alignment horizontal="center" vertical="center"/>
    </xf>
    <xf numFmtId="165" fontId="5" fillId="0" borderId="15" xfId="256" applyNumberFormat="1" applyFont="1" applyBorder="1" applyAlignment="1">
      <alignment horizontal="center" vertical="center"/>
    </xf>
    <xf numFmtId="165" fontId="5" fillId="0" borderId="26" xfId="256" applyNumberFormat="1" applyFont="1" applyBorder="1" applyAlignment="1">
      <alignment horizontal="center" vertical="center"/>
    </xf>
    <xf numFmtId="165" fontId="5" fillId="0" borderId="16" xfId="256" applyNumberFormat="1" applyFont="1" applyBorder="1" applyAlignment="1" applyProtection="1">
      <alignment horizontal="center" vertical="center"/>
    </xf>
    <xf numFmtId="165" fontId="5" fillId="0" borderId="16" xfId="256" applyNumberFormat="1" applyFont="1" applyBorder="1" applyAlignment="1">
      <alignment horizontal="center" vertical="center"/>
    </xf>
    <xf numFmtId="165" fontId="5" fillId="0" borderId="17" xfId="256" applyNumberFormat="1" applyFont="1" applyBorder="1" applyAlignment="1">
      <alignment horizontal="center" vertical="center"/>
    </xf>
    <xf numFmtId="170" fontId="5" fillId="0" borderId="38" xfId="256" applyNumberFormat="1" applyFont="1" applyBorder="1" applyAlignment="1" applyProtection="1">
      <alignment horizontal="center" vertical="center"/>
    </xf>
    <xf numFmtId="165" fontId="5" fillId="0" borderId="38" xfId="256" applyNumberFormat="1" applyFont="1" applyBorder="1" applyAlignment="1">
      <alignment horizontal="center" vertical="center"/>
    </xf>
    <xf numFmtId="165" fontId="5" fillId="0" borderId="48" xfId="256" applyNumberFormat="1" applyFont="1" applyBorder="1" applyAlignment="1">
      <alignment horizontal="center" vertical="center"/>
    </xf>
    <xf numFmtId="172" fontId="4" fillId="0" borderId="45" xfId="256" applyNumberFormat="1" applyFont="1" applyBorder="1" applyAlignment="1" applyProtection="1">
      <alignment horizontal="center" vertical="center"/>
    </xf>
    <xf numFmtId="165" fontId="4" fillId="0" borderId="46" xfId="256" applyNumberFormat="1" applyFont="1" applyBorder="1" applyAlignment="1">
      <alignment horizontal="center" vertical="center"/>
    </xf>
    <xf numFmtId="165" fontId="4" fillId="0" borderId="49" xfId="256" applyNumberFormat="1" applyFont="1" applyBorder="1" applyAlignment="1">
      <alignment horizontal="center" vertical="center"/>
    </xf>
    <xf numFmtId="165" fontId="4" fillId="0" borderId="50" xfId="256" applyNumberFormat="1" applyFont="1" applyBorder="1" applyAlignment="1">
      <alignment horizontal="center" vertical="center"/>
    </xf>
    <xf numFmtId="165" fontId="4" fillId="0" borderId="47" xfId="256" applyNumberFormat="1" applyFont="1" applyBorder="1" applyAlignment="1">
      <alignment horizontal="center" vertical="center"/>
    </xf>
    <xf numFmtId="172" fontId="5" fillId="0" borderId="20" xfId="256" applyNumberFormat="1" applyFont="1" applyFill="1" applyBorder="1" applyAlignment="1" applyProtection="1">
      <alignment horizontal="left" vertical="center"/>
    </xf>
    <xf numFmtId="0" fontId="26" fillId="0" borderId="0" xfId="118" applyFont="1" applyAlignment="1">
      <alignment horizontal="center"/>
    </xf>
    <xf numFmtId="172" fontId="5" fillId="0" borderId="0" xfId="256" applyNumberFormat="1" applyFont="1" applyFill="1" applyBorder="1" applyAlignment="1" applyProtection="1">
      <alignment horizontal="left" vertical="center"/>
    </xf>
    <xf numFmtId="170" fontId="26" fillId="0" borderId="0" xfId="118" applyNumberFormat="1" applyFont="1"/>
    <xf numFmtId="165" fontId="32" fillId="0" borderId="0" xfId="0" applyNumberFormat="1" applyFont="1"/>
    <xf numFmtId="172" fontId="4" fillId="0" borderId="0" xfId="257" quotePrefix="1" applyNumberFormat="1" applyFont="1" applyBorder="1" applyAlignment="1">
      <alignment horizontal="center"/>
    </xf>
    <xf numFmtId="172" fontId="4" fillId="4" borderId="7" xfId="257" applyNumberFormat="1" applyFont="1" applyFill="1" applyBorder="1" applyAlignment="1" applyProtection="1">
      <alignment horizontal="center" vertical="center"/>
    </xf>
    <xf numFmtId="170" fontId="5" fillId="0" borderId="0" xfId="257" applyNumberFormat="1" applyFont="1" applyBorder="1" applyAlignment="1" applyProtection="1">
      <alignment horizontal="center" vertical="center"/>
    </xf>
    <xf numFmtId="171" fontId="5" fillId="0" borderId="15" xfId="257" applyNumberFormat="1" applyFont="1" applyFill="1" applyBorder="1" applyAlignment="1" applyProtection="1">
      <alignment horizontal="center" vertical="center"/>
    </xf>
    <xf numFmtId="171" fontId="5" fillId="0" borderId="25" xfId="257" applyNumberFormat="1" applyFont="1" applyFill="1" applyBorder="1" applyAlignment="1" applyProtection="1">
      <alignment horizontal="center" vertical="center"/>
    </xf>
    <xf numFmtId="170" fontId="5" fillId="0" borderId="25" xfId="257" applyNumberFormat="1" applyFont="1" applyBorder="1" applyAlignment="1" applyProtection="1">
      <alignment horizontal="center" vertical="center"/>
    </xf>
    <xf numFmtId="172" fontId="5" fillId="0" borderId="24" xfId="257" applyNumberFormat="1" applyFont="1" applyFill="1" applyBorder="1" applyAlignment="1" applyProtection="1">
      <alignment horizontal="center" vertical="center"/>
    </xf>
    <xf numFmtId="171" fontId="5" fillId="0" borderId="24" xfId="257" applyNumberFormat="1" applyFont="1" applyFill="1" applyBorder="1" applyAlignment="1" applyProtection="1">
      <alignment horizontal="center" vertical="center"/>
    </xf>
    <xf numFmtId="170" fontId="5" fillId="0" borderId="15" xfId="257" applyNumberFormat="1" applyFont="1" applyBorder="1" applyAlignment="1" applyProtection="1">
      <alignment horizontal="center" vertical="center"/>
    </xf>
    <xf numFmtId="170" fontId="5" fillId="0" borderId="24" xfId="257" applyNumberFormat="1" applyFont="1" applyBorder="1" applyAlignment="1" applyProtection="1">
      <alignment horizontal="center" vertical="center"/>
    </xf>
    <xf numFmtId="165" fontId="5" fillId="0" borderId="24" xfId="257" applyNumberFormat="1" applyFont="1" applyBorder="1" applyAlignment="1">
      <alignment horizontal="center" vertical="center"/>
    </xf>
    <xf numFmtId="171" fontId="5" fillId="0" borderId="38" xfId="257" applyNumberFormat="1" applyFont="1" applyFill="1" applyBorder="1" applyAlignment="1" applyProtection="1">
      <alignment horizontal="center" vertical="center"/>
    </xf>
    <xf numFmtId="172" fontId="4" fillId="4" borderId="28" xfId="257" applyNumberFormat="1" applyFont="1" applyFill="1" applyBorder="1" applyAlignment="1" applyProtection="1">
      <alignment horizontal="center" vertical="center"/>
    </xf>
    <xf numFmtId="172" fontId="5" fillId="0" borderId="4" xfId="257" applyNumberFormat="1" applyFont="1" applyBorder="1" applyAlignment="1" applyProtection="1">
      <alignment horizontal="left" vertical="center"/>
    </xf>
    <xf numFmtId="171" fontId="5" fillId="0" borderId="28" xfId="257" applyNumberFormat="1" applyFont="1" applyFill="1" applyBorder="1" applyAlignment="1" applyProtection="1">
      <alignment horizontal="center" vertical="center"/>
    </xf>
    <xf numFmtId="171" fontId="5" fillId="0" borderId="16" xfId="257" applyNumberFormat="1" applyFont="1" applyFill="1" applyBorder="1" applyAlignment="1" applyProtection="1">
      <alignment horizontal="center" vertical="center"/>
    </xf>
    <xf numFmtId="171" fontId="5" fillId="0" borderId="42" xfId="257" applyNumberFormat="1" applyFont="1" applyFill="1" applyBorder="1" applyAlignment="1" applyProtection="1">
      <alignment horizontal="center" vertical="center"/>
    </xf>
    <xf numFmtId="172" fontId="4" fillId="0" borderId="45" xfId="257" applyNumberFormat="1" applyFont="1" applyBorder="1" applyAlignment="1" applyProtection="1">
      <alignment horizontal="center" vertical="center"/>
    </xf>
    <xf numFmtId="165" fontId="4" fillId="0" borderId="46" xfId="257" applyNumberFormat="1" applyFont="1" applyBorder="1" applyAlignment="1">
      <alignment horizontal="center" vertical="center"/>
    </xf>
    <xf numFmtId="165" fontId="4" fillId="0" borderId="32" xfId="257" applyNumberFormat="1" applyFont="1" applyBorder="1" applyAlignment="1">
      <alignment horizontal="center" vertical="center"/>
    </xf>
    <xf numFmtId="0" fontId="5" fillId="0" borderId="0" xfId="254" applyFont="1"/>
    <xf numFmtId="165" fontId="5" fillId="0" borderId="0" xfId="254" applyNumberFormat="1" applyFont="1"/>
    <xf numFmtId="0" fontId="5" fillId="0" borderId="27" xfId="254" applyFont="1" applyBorder="1" applyAlignment="1">
      <alignment vertical="center"/>
    </xf>
    <xf numFmtId="2" fontId="5" fillId="0" borderId="25" xfId="254" applyNumberFormat="1" applyFont="1" applyBorder="1" applyAlignment="1">
      <alignment horizontal="center" vertical="center"/>
    </xf>
    <xf numFmtId="165" fontId="5" fillId="0" borderId="25" xfId="0" applyNumberFormat="1" applyFont="1" applyBorder="1" applyAlignment="1">
      <alignment horizontal="right" vertical="center"/>
    </xf>
    <xf numFmtId="165" fontId="4" fillId="0" borderId="25" xfId="0" applyNumberFormat="1" applyFont="1" applyFill="1" applyBorder="1" applyAlignment="1">
      <alignment horizontal="right" vertical="center"/>
    </xf>
    <xf numFmtId="165" fontId="4" fillId="0" borderId="28" xfId="0" applyNumberFormat="1" applyFont="1" applyBorder="1" applyAlignment="1">
      <alignment horizontal="center" vertical="center"/>
    </xf>
    <xf numFmtId="165" fontId="4" fillId="0" borderId="15" xfId="0" applyNumberFormat="1" applyFont="1" applyFill="1" applyBorder="1" applyAlignment="1">
      <alignment horizontal="right" vertical="center"/>
    </xf>
    <xf numFmtId="165" fontId="4" fillId="0" borderId="16" xfId="0" applyNumberFormat="1" applyFont="1" applyBorder="1" applyAlignment="1">
      <alignment horizontal="center" vertical="center"/>
    </xf>
    <xf numFmtId="165" fontId="4" fillId="0" borderId="0" xfId="254" applyNumberFormat="1" applyFont="1"/>
    <xf numFmtId="0" fontId="4" fillId="0" borderId="0" xfId="254" applyFont="1"/>
    <xf numFmtId="165" fontId="5" fillId="0" borderId="25" xfId="0" applyNumberFormat="1" applyFont="1" applyBorder="1" applyAlignment="1">
      <alignment vertical="center"/>
    </xf>
    <xf numFmtId="165" fontId="4" fillId="0" borderId="31" xfId="0" applyNumberFormat="1" applyFont="1" applyFill="1" applyBorder="1" applyAlignment="1">
      <alignment horizontal="right" vertical="center"/>
    </xf>
    <xf numFmtId="165" fontId="4" fillId="0" borderId="32" xfId="0" applyNumberFormat="1" applyFont="1" applyBorder="1" applyAlignment="1">
      <alignment horizontal="center" vertical="center"/>
    </xf>
    <xf numFmtId="0" fontId="5" fillId="0" borderId="0" xfId="254" applyFont="1" applyBorder="1"/>
    <xf numFmtId="172" fontId="5" fillId="0" borderId="0" xfId="259" applyNumberFormat="1" applyFont="1"/>
    <xf numFmtId="165" fontId="5" fillId="0" borderId="0" xfId="259" applyNumberFormat="1" applyFont="1"/>
    <xf numFmtId="172" fontId="4" fillId="4" borderId="7" xfId="259" applyNumberFormat="1" applyFont="1" applyFill="1" applyBorder="1" applyAlignment="1" applyProtection="1">
      <alignment horizontal="center" vertical="center"/>
    </xf>
    <xf numFmtId="172" fontId="4" fillId="4" borderId="38" xfId="259" applyNumberFormat="1" applyFont="1" applyFill="1" applyBorder="1" applyAlignment="1" applyProtection="1">
      <alignment horizontal="center" vertical="center"/>
    </xf>
    <xf numFmtId="172" fontId="4" fillId="4" borderId="42" xfId="259" applyNumberFormat="1" applyFont="1" applyFill="1" applyBorder="1" applyAlignment="1" applyProtection="1">
      <alignment horizontal="center" vertical="center"/>
    </xf>
    <xf numFmtId="172" fontId="5" fillId="0" borderId="4" xfId="259" applyNumberFormat="1" applyFont="1" applyBorder="1" applyAlignment="1" applyProtection="1">
      <alignment horizontal="left" vertical="center"/>
    </xf>
    <xf numFmtId="165" fontId="5" fillId="0" borderId="15" xfId="259" applyNumberFormat="1" applyFont="1" applyBorder="1" applyAlignment="1">
      <alignment horizontal="center" vertical="center"/>
    </xf>
    <xf numFmtId="165" fontId="5" fillId="0" borderId="26" xfId="259" applyNumberFormat="1" applyFont="1" applyBorder="1" applyAlignment="1">
      <alignment horizontal="center" vertical="center"/>
    </xf>
    <xf numFmtId="165" fontId="5" fillId="0" borderId="25" xfId="259" applyNumberFormat="1" applyFont="1" applyBorder="1" applyAlignment="1">
      <alignment horizontal="center" vertical="center"/>
    </xf>
    <xf numFmtId="165" fontId="5" fillId="0" borderId="16" xfId="259" applyNumberFormat="1" applyFont="1" applyBorder="1" applyAlignment="1">
      <alignment horizontal="center" vertical="center"/>
    </xf>
    <xf numFmtId="165" fontId="5" fillId="0" borderId="15" xfId="259" applyNumberFormat="1" applyFont="1" applyFill="1" applyBorder="1" applyAlignment="1">
      <alignment horizontal="center" vertical="center"/>
    </xf>
    <xf numFmtId="165" fontId="5" fillId="0" borderId="16" xfId="259" applyNumberFormat="1" applyFont="1" applyFill="1" applyBorder="1" applyAlignment="1">
      <alignment horizontal="center" vertical="center"/>
    </xf>
    <xf numFmtId="165" fontId="5" fillId="0" borderId="38" xfId="259" applyNumberFormat="1" applyFont="1" applyBorder="1" applyAlignment="1">
      <alignment horizontal="center" vertical="center"/>
    </xf>
    <xf numFmtId="172" fontId="4" fillId="0" borderId="45" xfId="259" applyNumberFormat="1" applyFont="1" applyBorder="1" applyAlignment="1" applyProtection="1">
      <alignment horizontal="center" vertical="center"/>
    </xf>
    <xf numFmtId="165" fontId="4" fillId="0" borderId="46" xfId="259" applyNumberFormat="1" applyFont="1" applyBorder="1" applyAlignment="1">
      <alignment horizontal="center" vertical="center"/>
    </xf>
    <xf numFmtId="165" fontId="4" fillId="0" borderId="47" xfId="259" applyNumberFormat="1" applyFont="1" applyBorder="1" applyAlignment="1">
      <alignment horizontal="center" vertical="center"/>
    </xf>
    <xf numFmtId="172" fontId="5" fillId="0" borderId="0" xfId="259" applyNumberFormat="1" applyFont="1" applyAlignment="1" applyProtection="1">
      <alignment horizontal="left"/>
    </xf>
    <xf numFmtId="172" fontId="5" fillId="0" borderId="0" xfId="259" applyNumberFormat="1" applyFont="1" applyFill="1"/>
    <xf numFmtId="172" fontId="5" fillId="0" borderId="0" xfId="259" applyNumberFormat="1" applyFont="1" applyBorder="1"/>
    <xf numFmtId="172" fontId="5" fillId="0" borderId="0" xfId="259" applyNumberFormat="1" applyFont="1" applyBorder="1" applyAlignment="1" applyProtection="1">
      <alignment horizontal="center" vertical="center"/>
    </xf>
    <xf numFmtId="165" fontId="4" fillId="0" borderId="7" xfId="254" applyNumberFormat="1" applyFont="1" applyBorder="1" applyAlignment="1">
      <alignment horizontal="center" vertical="center"/>
    </xf>
    <xf numFmtId="165" fontId="4" fillId="0" borderId="15" xfId="254" applyNumberFormat="1" applyFont="1" applyBorder="1" applyAlignment="1">
      <alignment horizontal="center"/>
    </xf>
    <xf numFmtId="165" fontId="4" fillId="0" borderId="15" xfId="254" applyNumberFormat="1" applyFont="1" applyBorder="1" applyAlignment="1">
      <alignment horizontal="center" vertical="center"/>
    </xf>
    <xf numFmtId="165" fontId="4" fillId="0" borderId="16" xfId="254" applyNumberFormat="1" applyFont="1" applyBorder="1" applyAlignment="1">
      <alignment horizontal="center"/>
    </xf>
    <xf numFmtId="165" fontId="4" fillId="0" borderId="15" xfId="254" applyNumberFormat="1" applyFont="1" applyFill="1" applyBorder="1" applyAlignment="1">
      <alignment horizontal="center"/>
    </xf>
    <xf numFmtId="165" fontId="4" fillId="0" borderId="16" xfId="254" applyNumberFormat="1" applyFont="1" applyFill="1" applyBorder="1" applyAlignment="1">
      <alignment horizontal="center"/>
    </xf>
    <xf numFmtId="165" fontId="25" fillId="0" borderId="16" xfId="254" applyNumberFormat="1" applyFont="1" applyBorder="1" applyAlignment="1">
      <alignment horizontal="center"/>
    </xf>
    <xf numFmtId="165" fontId="4" fillId="0" borderId="31" xfId="254" applyNumberFormat="1" applyFont="1" applyBorder="1" applyAlignment="1">
      <alignment horizontal="center" vertical="center"/>
    </xf>
    <xf numFmtId="165" fontId="4" fillId="0" borderId="38" xfId="254" applyNumberFormat="1" applyFont="1" applyBorder="1" applyAlignment="1">
      <alignment horizontal="center" vertical="center"/>
    </xf>
    <xf numFmtId="165" fontId="4" fillId="0" borderId="42" xfId="254" applyNumberFormat="1" applyFont="1" applyBorder="1" applyAlignment="1">
      <alignment horizontal="center" vertical="center"/>
    </xf>
    <xf numFmtId="0" fontId="4" fillId="3" borderId="35" xfId="254" applyFont="1" applyFill="1" applyBorder="1" applyAlignment="1">
      <alignment horizontal="center"/>
    </xf>
    <xf numFmtId="0" fontId="4" fillId="3" borderId="38" xfId="254" applyFont="1" applyFill="1" applyBorder="1" applyAlignment="1">
      <alignment horizontal="center"/>
    </xf>
    <xf numFmtId="0" fontId="5" fillId="3" borderId="7" xfId="254" applyFont="1" applyFill="1" applyBorder="1" applyAlignment="1">
      <alignment horizontal="center"/>
    </xf>
    <xf numFmtId="0" fontId="5" fillId="3" borderId="24" xfId="254" applyFont="1" applyFill="1" applyBorder="1" applyAlignment="1">
      <alignment horizontal="center"/>
    </xf>
    <xf numFmtId="0" fontId="4" fillId="0" borderId="4" xfId="254" applyFont="1" applyBorder="1"/>
    <xf numFmtId="165" fontId="4" fillId="0" borderId="15" xfId="255" applyNumberFormat="1" applyFont="1" applyBorder="1" applyAlignment="1">
      <alignment horizontal="center"/>
    </xf>
    <xf numFmtId="0" fontId="4" fillId="0" borderId="4" xfId="254" applyFont="1" applyFill="1" applyBorder="1" applyAlignment="1">
      <alignment horizontal="center"/>
    </xf>
    <xf numFmtId="165" fontId="4" fillId="0" borderId="15" xfId="255" applyNumberFormat="1" applyFont="1" applyFill="1" applyBorder="1" applyAlignment="1">
      <alignment horizontal="center"/>
    </xf>
    <xf numFmtId="0" fontId="5" fillId="0" borderId="4" xfId="254" applyFont="1" applyBorder="1" applyAlignment="1">
      <alignment horizontal="center"/>
    </xf>
    <xf numFmtId="0" fontId="4" fillId="0" borderId="43" xfId="254" applyFont="1" applyBorder="1"/>
    <xf numFmtId="165" fontId="4" fillId="0" borderId="15" xfId="0" applyNumberFormat="1" applyFont="1" applyBorder="1" applyAlignment="1">
      <alignment horizontal="center"/>
    </xf>
    <xf numFmtId="0" fontId="15" fillId="0" borderId="27" xfId="0" applyFont="1" applyBorder="1"/>
    <xf numFmtId="0" fontId="15" fillId="0" borderId="25" xfId="0" applyFont="1" applyBorder="1"/>
    <xf numFmtId="165" fontId="15" fillId="0" borderId="25" xfId="0" applyNumberFormat="1" applyFont="1" applyBorder="1"/>
    <xf numFmtId="165" fontId="15" fillId="0" borderId="28" xfId="0" applyNumberFormat="1" applyFont="1" applyBorder="1"/>
    <xf numFmtId="0" fontId="15" fillId="0" borderId="21" xfId="0" applyFont="1" applyBorder="1"/>
    <xf numFmtId="0" fontId="15" fillId="0" borderId="38" xfId="0" applyFont="1" applyBorder="1"/>
    <xf numFmtId="0" fontId="15" fillId="0" borderId="43" xfId="0" applyFont="1" applyBorder="1"/>
    <xf numFmtId="0" fontId="15" fillId="0" borderId="31" xfId="0" applyFont="1" applyBorder="1"/>
    <xf numFmtId="165" fontId="15" fillId="0" borderId="31" xfId="0" applyNumberFormat="1" applyFont="1" applyBorder="1"/>
    <xf numFmtId="165" fontId="15" fillId="0" borderId="32" xfId="0" applyNumberFormat="1" applyFont="1" applyBorder="1"/>
    <xf numFmtId="0" fontId="15" fillId="0" borderId="0" xfId="118" applyFont="1" applyAlignment="1"/>
    <xf numFmtId="0" fontId="5" fillId="0" borderId="0" xfId="252" applyFont="1"/>
    <xf numFmtId="0" fontId="5" fillId="0" borderId="0" xfId="252" applyFont="1" applyFill="1" applyBorder="1"/>
    <xf numFmtId="0" fontId="4" fillId="0" borderId="0" xfId="252" applyFont="1" applyFill="1" applyBorder="1" applyAlignment="1">
      <alignment horizontal="center"/>
    </xf>
    <xf numFmtId="0" fontId="30" fillId="0" borderId="0" xfId="252" applyFont="1" applyFill="1" applyBorder="1" applyAlignment="1">
      <alignment horizontal="right"/>
    </xf>
    <xf numFmtId="174" fontId="5" fillId="0" borderId="41" xfId="252" applyNumberFormat="1" applyFont="1" applyFill="1" applyBorder="1" applyAlignment="1" applyProtection="1">
      <alignment horizontal="left"/>
    </xf>
    <xf numFmtId="170" fontId="5" fillId="0" borderId="7" xfId="252" applyNumberFormat="1" applyFont="1" applyFill="1" applyBorder="1" applyProtection="1"/>
    <xf numFmtId="170" fontId="5" fillId="0" borderId="5" xfId="252" applyNumberFormat="1" applyFont="1" applyFill="1" applyBorder="1" applyProtection="1"/>
    <xf numFmtId="173" fontId="33" fillId="0" borderId="6" xfId="252" applyNumberFormat="1" applyFont="1" applyFill="1" applyBorder="1" applyAlignment="1" applyProtection="1">
      <alignment horizontal="left"/>
    </xf>
    <xf numFmtId="170" fontId="5" fillId="0" borderId="6" xfId="252" applyNumberFormat="1" applyFont="1" applyFill="1" applyBorder="1" applyProtection="1"/>
    <xf numFmtId="170" fontId="5" fillId="0" borderId="51" xfId="252" applyNumberFormat="1" applyFont="1" applyFill="1" applyBorder="1" applyProtection="1"/>
    <xf numFmtId="173" fontId="33" fillId="0" borderId="6" xfId="252" quotePrefix="1" applyNumberFormat="1" applyFont="1" applyFill="1" applyBorder="1" applyAlignment="1" applyProtection="1"/>
    <xf numFmtId="170" fontId="5" fillId="0" borderId="60" xfId="252" applyNumberFormat="1" applyFont="1" applyFill="1" applyBorder="1" applyProtection="1"/>
    <xf numFmtId="165" fontId="5" fillId="0" borderId="0" xfId="252" applyNumberFormat="1" applyFont="1"/>
    <xf numFmtId="174" fontId="5" fillId="0" borderId="4" xfId="252" quotePrefix="1" applyNumberFormat="1" applyFont="1" applyFill="1" applyBorder="1" applyAlignment="1" applyProtection="1">
      <alignment horizontal="left"/>
    </xf>
    <xf numFmtId="170" fontId="5" fillId="0" borderId="15" xfId="252" applyNumberFormat="1" applyFont="1" applyFill="1" applyBorder="1" applyProtection="1"/>
    <xf numFmtId="170" fontId="5" fillId="0" borderId="24" xfId="252" applyNumberFormat="1" applyFont="1" applyFill="1" applyBorder="1" applyProtection="1"/>
    <xf numFmtId="173" fontId="5" fillId="0" borderId="26" xfId="252" applyNumberFormat="1" applyFont="1" applyFill="1" applyBorder="1" applyProtection="1"/>
    <xf numFmtId="170" fontId="5" fillId="0" borderId="26" xfId="252" applyNumberFormat="1" applyFont="1" applyFill="1" applyBorder="1" applyProtection="1"/>
    <xf numFmtId="170" fontId="5" fillId="0" borderId="0" xfId="252" applyNumberFormat="1" applyFont="1" applyFill="1" applyBorder="1" applyProtection="1"/>
    <xf numFmtId="170" fontId="5" fillId="0" borderId="17" xfId="252" applyNumberFormat="1" applyFont="1" applyFill="1" applyBorder="1" applyProtection="1"/>
    <xf numFmtId="174" fontId="5" fillId="0" borderId="4" xfId="252" applyNumberFormat="1" applyFont="1" applyFill="1" applyBorder="1" applyAlignment="1" applyProtection="1">
      <alignment horizontal="left"/>
    </xf>
    <xf numFmtId="0" fontId="5" fillId="0" borderId="0" xfId="252" applyFont="1" applyBorder="1"/>
    <xf numFmtId="173" fontId="33" fillId="0" borderId="6" xfId="252" quotePrefix="1" applyNumberFormat="1" applyFont="1" applyFill="1" applyBorder="1" applyAlignment="1" applyProtection="1">
      <alignment horizontal="left"/>
    </xf>
    <xf numFmtId="170" fontId="34" fillId="0" borderId="0" xfId="252" applyNumberFormat="1" applyFont="1" applyFill="1" applyBorder="1" applyProtection="1"/>
    <xf numFmtId="170" fontId="34" fillId="0" borderId="26" xfId="252" applyNumberFormat="1" applyFont="1" applyFill="1" applyBorder="1" applyProtection="1"/>
    <xf numFmtId="170" fontId="34" fillId="0" borderId="17" xfId="252" applyNumberFormat="1" applyFont="1" applyFill="1" applyBorder="1" applyProtection="1"/>
    <xf numFmtId="0" fontId="5" fillId="0" borderId="26" xfId="252" applyFont="1" applyFill="1" applyBorder="1"/>
    <xf numFmtId="173" fontId="35" fillId="0" borderId="26" xfId="252" quotePrefix="1" applyNumberFormat="1" applyFont="1" applyFill="1" applyBorder="1" applyAlignment="1" applyProtection="1">
      <alignment horizontal="left"/>
    </xf>
    <xf numFmtId="173" fontId="33" fillId="0" borderId="26" xfId="252" applyNumberFormat="1" applyFont="1" applyFill="1" applyBorder="1" applyAlignment="1" applyProtection="1">
      <alignment horizontal="left"/>
    </xf>
    <xf numFmtId="173" fontId="33" fillId="0" borderId="26" xfId="252" quotePrefix="1" applyNumberFormat="1" applyFont="1" applyFill="1" applyBorder="1" applyAlignment="1" applyProtection="1">
      <alignment horizontal="left"/>
    </xf>
    <xf numFmtId="173" fontId="5" fillId="0" borderId="6" xfId="252" applyNumberFormat="1" applyFont="1" applyFill="1" applyBorder="1" applyProtection="1"/>
    <xf numFmtId="170" fontId="5" fillId="0" borderId="8" xfId="252" applyNumberFormat="1" applyFont="1" applyFill="1" applyBorder="1" applyProtection="1"/>
    <xf numFmtId="165" fontId="5" fillId="0" borderId="17" xfId="252" applyNumberFormat="1" applyFont="1" applyFill="1" applyBorder="1" applyProtection="1"/>
    <xf numFmtId="174" fontId="5" fillId="0" borderId="21" xfId="252" quotePrefix="1" applyNumberFormat="1" applyFont="1" applyFill="1" applyBorder="1" applyAlignment="1" applyProtection="1">
      <alignment horizontal="left"/>
    </xf>
    <xf numFmtId="170" fontId="5" fillId="0" borderId="38" xfId="252" applyNumberFormat="1" applyFont="1" applyFill="1" applyBorder="1" applyProtection="1"/>
    <xf numFmtId="170" fontId="5" fillId="0" borderId="39" xfId="252" applyNumberFormat="1" applyFont="1" applyFill="1" applyBorder="1" applyProtection="1"/>
    <xf numFmtId="170" fontId="5" fillId="0" borderId="48" xfId="252" applyNumberFormat="1" applyFont="1" applyFill="1" applyBorder="1" applyProtection="1"/>
    <xf numFmtId="170" fontId="5" fillId="0" borderId="55" xfId="252" applyNumberFormat="1" applyFont="1" applyFill="1" applyBorder="1" applyProtection="1"/>
    <xf numFmtId="170" fontId="5" fillId="0" borderId="40" xfId="252" applyNumberFormat="1" applyFont="1" applyFill="1" applyBorder="1" applyProtection="1"/>
    <xf numFmtId="174" fontId="5" fillId="0" borderId="43" xfId="252" applyNumberFormat="1" applyFont="1" applyFill="1" applyBorder="1" applyAlignment="1" applyProtection="1">
      <alignment horizontal="left"/>
    </xf>
    <xf numFmtId="170" fontId="5" fillId="0" borderId="31" xfId="252" applyNumberFormat="1" applyFont="1" applyFill="1" applyBorder="1" applyProtection="1"/>
    <xf numFmtId="170" fontId="5" fillId="0" borderId="56" xfId="252" applyNumberFormat="1" applyFont="1" applyFill="1" applyBorder="1" applyProtection="1"/>
    <xf numFmtId="170" fontId="5" fillId="0" borderId="61" xfId="252" applyNumberFormat="1" applyFont="1" applyFill="1" applyBorder="1" applyProtection="1"/>
    <xf numFmtId="170" fontId="5" fillId="0" borderId="34" xfId="252" applyNumberFormat="1" applyFont="1" applyFill="1" applyBorder="1" applyProtection="1"/>
    <xf numFmtId="170" fontId="5" fillId="0" borderId="58" xfId="252" applyNumberFormat="1" applyFont="1" applyFill="1" applyBorder="1" applyProtection="1"/>
    <xf numFmtId="0" fontId="5" fillId="0" borderId="0" xfId="252" quotePrefix="1" applyFont="1" applyFill="1" applyBorder="1" applyAlignment="1">
      <alignment horizontal="left"/>
    </xf>
    <xf numFmtId="170" fontId="5" fillId="0" borderId="0" xfId="252" applyNumberFormat="1" applyFont="1" applyFill="1" applyBorder="1" applyAlignment="1">
      <alignment horizontal="right"/>
    </xf>
    <xf numFmtId="170" fontId="36" fillId="0" borderId="0" xfId="252" applyNumberFormat="1" applyFont="1" applyFill="1" applyBorder="1" applyProtection="1"/>
    <xf numFmtId="173" fontId="36" fillId="0" borderId="0" xfId="252" applyNumberFormat="1" applyFont="1" applyFill="1" applyBorder="1" applyAlignment="1" applyProtection="1">
      <alignment horizontal="left"/>
    </xf>
    <xf numFmtId="0" fontId="36" fillId="0" borderId="0" xfId="252" applyFont="1" applyFill="1" applyBorder="1" applyAlignment="1" applyProtection="1">
      <alignment horizontal="left"/>
    </xf>
    <xf numFmtId="0" fontId="37" fillId="0" borderId="0" xfId="252" applyFont="1" applyFill="1" applyBorder="1" applyAlignment="1" applyProtection="1">
      <alignment horizontal="left"/>
    </xf>
    <xf numFmtId="174" fontId="5" fillId="0" borderId="0" xfId="252" applyNumberFormat="1" applyFont="1" applyFill="1" applyBorder="1" applyAlignment="1" applyProtection="1">
      <alignment horizontal="left"/>
    </xf>
    <xf numFmtId="174" fontId="18" fillId="0" borderId="0" xfId="252" quotePrefix="1" applyNumberFormat="1" applyFont="1" applyFill="1" applyBorder="1" applyAlignment="1" applyProtection="1">
      <alignment horizontal="left"/>
    </xf>
    <xf numFmtId="0" fontId="30" fillId="0" borderId="0" xfId="252" applyFont="1" applyFill="1" applyBorder="1"/>
    <xf numFmtId="175" fontId="30" fillId="0" borderId="0" xfId="252" applyNumberFormat="1" applyFont="1" applyFill="1" applyBorder="1" applyAlignment="1" applyProtection="1">
      <alignment horizontal="right"/>
    </xf>
    <xf numFmtId="175" fontId="30" fillId="0" borderId="0" xfId="252" applyNumberFormat="1" applyFont="1" applyFill="1" applyBorder="1" applyProtection="1"/>
    <xf numFmtId="170" fontId="30" fillId="0" borderId="0" xfId="252" applyNumberFormat="1" applyFont="1" applyFill="1" applyBorder="1" applyProtection="1"/>
    <xf numFmtId="173" fontId="30" fillId="0" borderId="0" xfId="252" applyNumberFormat="1" applyFont="1" applyFill="1" applyBorder="1" applyProtection="1"/>
    <xf numFmtId="175" fontId="30" fillId="0" borderId="0" xfId="252" applyNumberFormat="1" applyFont="1" applyFill="1" applyBorder="1" applyAlignment="1">
      <alignment horizontal="right"/>
    </xf>
    <xf numFmtId="175" fontId="30" fillId="0" borderId="0" xfId="252" applyNumberFormat="1" applyFont="1" applyFill="1" applyBorder="1"/>
    <xf numFmtId="174" fontId="30" fillId="0" borderId="0" xfId="252" applyNumberFormat="1" applyFont="1" applyFill="1" applyBorder="1" applyAlignment="1" applyProtection="1">
      <alignment horizontal="left"/>
    </xf>
    <xf numFmtId="165" fontId="5" fillId="0" borderId="0" xfId="252" applyNumberFormat="1" applyFont="1" applyFill="1"/>
    <xf numFmtId="173" fontId="35" fillId="0" borderId="6" xfId="252" applyNumberFormat="1" applyFont="1" applyFill="1" applyBorder="1" applyProtection="1"/>
    <xf numFmtId="173" fontId="35" fillId="0" borderId="6" xfId="252" quotePrefix="1" applyNumberFormat="1" applyFont="1" applyFill="1" applyBorder="1" applyAlignment="1" applyProtection="1">
      <alignment horizontal="left"/>
    </xf>
    <xf numFmtId="173" fontId="35" fillId="0" borderId="26" xfId="252" applyNumberFormat="1" applyFont="1" applyFill="1" applyBorder="1" applyProtection="1"/>
    <xf numFmtId="174" fontId="5" fillId="0" borderId="41" xfId="252" quotePrefix="1" applyNumberFormat="1" applyFont="1" applyFill="1" applyBorder="1" applyAlignment="1" applyProtection="1">
      <alignment horizontal="left"/>
    </xf>
    <xf numFmtId="174" fontId="4" fillId="0" borderId="4" xfId="252" applyNumberFormat="1" applyFont="1" applyFill="1" applyBorder="1" applyAlignment="1" applyProtection="1">
      <alignment horizontal="left"/>
    </xf>
    <xf numFmtId="170" fontId="4" fillId="0" borderId="0" xfId="252" applyNumberFormat="1" applyFont="1" applyFill="1" applyBorder="1" applyProtection="1"/>
    <xf numFmtId="170" fontId="4" fillId="0" borderId="26" xfId="252" applyNumberFormat="1" applyFont="1" applyFill="1" applyBorder="1" applyProtection="1"/>
    <xf numFmtId="170" fontId="4" fillId="0" borderId="24" xfId="252" applyNumberFormat="1" applyFont="1" applyFill="1" applyBorder="1" applyProtection="1"/>
    <xf numFmtId="173" fontId="33" fillId="0" borderId="26" xfId="252" applyNumberFormat="1" applyFont="1" applyFill="1" applyBorder="1" applyProtection="1"/>
    <xf numFmtId="170" fontId="4" fillId="0" borderId="17" xfId="252" applyNumberFormat="1" applyFont="1" applyFill="1" applyBorder="1" applyProtection="1"/>
    <xf numFmtId="0" fontId="5" fillId="0" borderId="6" xfId="252" applyFont="1" applyFill="1" applyBorder="1"/>
    <xf numFmtId="173" fontId="35" fillId="0" borderId="61" xfId="252" applyNumberFormat="1" applyFont="1" applyFill="1" applyBorder="1" applyProtection="1"/>
    <xf numFmtId="0" fontId="5" fillId="0" borderId="61" xfId="252" applyFont="1" applyFill="1" applyBorder="1"/>
    <xf numFmtId="174" fontId="18" fillId="0" borderId="0" xfId="252" applyNumberFormat="1" applyFont="1" applyFill="1" applyBorder="1" applyAlignment="1" applyProtection="1">
      <alignment horizontal="left"/>
    </xf>
    <xf numFmtId="170" fontId="38" fillId="0" borderId="0" xfId="252" applyNumberFormat="1" applyFont="1" applyFill="1" applyBorder="1" applyProtection="1"/>
    <xf numFmtId="170" fontId="5" fillId="0" borderId="0" xfId="252" applyNumberFormat="1" applyFont="1"/>
    <xf numFmtId="170" fontId="30" fillId="0" borderId="0" xfId="252" applyNumberFormat="1" applyFont="1" applyFill="1" applyBorder="1" applyAlignment="1">
      <alignment horizontal="right"/>
    </xf>
    <xf numFmtId="170" fontId="30" fillId="0" borderId="0" xfId="252" applyNumberFormat="1" applyFont="1" applyFill="1" applyBorder="1"/>
    <xf numFmtId="0" fontId="30" fillId="0" borderId="0" xfId="252" quotePrefix="1" applyFont="1" applyFill="1" applyBorder="1" applyAlignment="1">
      <alignment horizontal="left"/>
    </xf>
    <xf numFmtId="170" fontId="4" fillId="0" borderId="15" xfId="252" applyNumberFormat="1" applyFont="1" applyFill="1" applyBorder="1" applyProtection="1"/>
    <xf numFmtId="170" fontId="5" fillId="0" borderId="41" xfId="252" quotePrefix="1" applyNumberFormat="1" applyFont="1" applyFill="1" applyBorder="1" applyAlignment="1" applyProtection="1">
      <alignment horizontal="left"/>
    </xf>
    <xf numFmtId="170" fontId="5" fillId="0" borderId="4" xfId="252" applyNumberFormat="1" applyFont="1" applyFill="1" applyBorder="1" applyAlignment="1" applyProtection="1">
      <alignment horizontal="left"/>
    </xf>
    <xf numFmtId="170" fontId="4" fillId="0" borderId="41" xfId="252" quotePrefix="1" applyNumberFormat="1" applyFont="1" applyFill="1" applyBorder="1" applyAlignment="1" applyProtection="1">
      <alignment horizontal="left"/>
    </xf>
    <xf numFmtId="170" fontId="4" fillId="0" borderId="51" xfId="252" applyNumberFormat="1" applyFont="1" applyFill="1" applyBorder="1" applyProtection="1"/>
    <xf numFmtId="170" fontId="4" fillId="0" borderId="6" xfId="252" applyNumberFormat="1" applyFont="1" applyFill="1" applyBorder="1" applyProtection="1"/>
    <xf numFmtId="170" fontId="4" fillId="0" borderId="5" xfId="252" applyNumberFormat="1" applyFont="1" applyFill="1" applyBorder="1" applyProtection="1"/>
    <xf numFmtId="173" fontId="33" fillId="0" borderId="6" xfId="252" applyNumberFormat="1" applyFont="1" applyFill="1" applyBorder="1" applyProtection="1"/>
    <xf numFmtId="170" fontId="4" fillId="0" borderId="60" xfId="252" applyNumberFormat="1" applyFont="1" applyFill="1" applyBorder="1" applyProtection="1"/>
    <xf numFmtId="174" fontId="5" fillId="0" borderId="4" xfId="252" applyNumberFormat="1" applyFont="1" applyFill="1" applyBorder="1" applyAlignment="1" applyProtection="1">
      <alignment horizontal="left" indent="3"/>
    </xf>
    <xf numFmtId="170" fontId="5" fillId="0" borderId="41" xfId="252" applyNumberFormat="1" applyFont="1" applyFill="1" applyBorder="1" applyAlignment="1" applyProtection="1">
      <alignment horizontal="left"/>
    </xf>
    <xf numFmtId="170" fontId="5" fillId="0" borderId="43" xfId="252" applyNumberFormat="1" applyFont="1" applyFill="1" applyBorder="1" applyAlignment="1" applyProtection="1">
      <alignment horizontal="left"/>
    </xf>
    <xf numFmtId="170" fontId="5" fillId="0" borderId="0" xfId="252" applyNumberFormat="1" applyFont="1" applyFill="1" applyBorder="1" applyAlignment="1">
      <alignment horizontal="center"/>
    </xf>
    <xf numFmtId="170" fontId="4" fillId="0" borderId="7" xfId="252" applyNumberFormat="1" applyFont="1" applyFill="1" applyBorder="1" applyProtection="1"/>
    <xf numFmtId="173" fontId="35" fillId="0" borderId="48" xfId="252" applyNumberFormat="1" applyFont="1" applyFill="1" applyBorder="1" applyProtection="1"/>
    <xf numFmtId="2" fontId="5" fillId="0" borderId="0" xfId="252" applyNumberFormat="1" applyFont="1" applyFill="1"/>
    <xf numFmtId="165" fontId="4" fillId="0" borderId="0" xfId="252" applyNumberFormat="1" applyFont="1" applyFill="1" applyAlignment="1">
      <alignment horizontal="center"/>
    </xf>
    <xf numFmtId="165" fontId="4" fillId="0" borderId="0" xfId="252" applyNumberFormat="1" applyFont="1" applyFill="1" applyBorder="1" applyAlignment="1">
      <alignment horizontal="center"/>
    </xf>
    <xf numFmtId="165" fontId="5" fillId="0" borderId="41" xfId="252" applyNumberFormat="1" applyFont="1" applyFill="1" applyBorder="1" applyAlignment="1" applyProtection="1">
      <alignment horizontal="left"/>
    </xf>
    <xf numFmtId="165" fontId="5" fillId="0" borderId="38" xfId="3" applyNumberFormat="1" applyFont="1" applyFill="1" applyBorder="1"/>
    <xf numFmtId="165" fontId="5" fillId="0" borderId="42" xfId="3" applyNumberFormat="1" applyFont="1" applyFill="1" applyBorder="1"/>
    <xf numFmtId="165" fontId="5" fillId="0" borderId="0" xfId="252" applyNumberFormat="1" applyFont="1" applyFill="1" applyBorder="1" applyAlignment="1" applyProtection="1">
      <alignment horizontal="left" vertical="center"/>
    </xf>
    <xf numFmtId="165" fontId="5" fillId="0" borderId="0" xfId="252" applyNumberFormat="1" applyFont="1" applyFill="1" applyBorder="1"/>
    <xf numFmtId="165" fontId="5" fillId="0" borderId="21" xfId="252" applyNumberFormat="1" applyFont="1" applyFill="1" applyBorder="1" applyAlignment="1" applyProtection="1">
      <alignment horizontal="left"/>
    </xf>
    <xf numFmtId="165" fontId="5" fillId="0" borderId="7" xfId="3" applyNumberFormat="1" applyFont="1" applyFill="1" applyBorder="1"/>
    <xf numFmtId="165" fontId="5" fillId="0" borderId="8" xfId="3" applyNumberFormat="1" applyFont="1" applyFill="1" applyBorder="1"/>
    <xf numFmtId="165" fontId="5" fillId="0" borderId="4" xfId="252" applyNumberFormat="1" applyFont="1" applyFill="1" applyBorder="1" applyAlignment="1" applyProtection="1">
      <alignment horizontal="left"/>
    </xf>
    <xf numFmtId="165" fontId="5" fillId="0" borderId="15" xfId="3" applyNumberFormat="1" applyFont="1" applyFill="1" applyBorder="1"/>
    <xf numFmtId="165" fontId="5" fillId="0" borderId="16" xfId="3" applyNumberFormat="1" applyFont="1" applyFill="1" applyBorder="1"/>
    <xf numFmtId="165" fontId="4" fillId="0" borderId="45" xfId="252" applyNumberFormat="1" applyFont="1" applyFill="1" applyBorder="1" applyAlignment="1" applyProtection="1">
      <alignment horizontal="left"/>
    </xf>
    <xf numFmtId="165" fontId="4" fillId="0" borderId="46" xfId="3" applyNumberFormat="1" applyFont="1" applyFill="1" applyBorder="1"/>
    <xf numFmtId="165" fontId="4" fillId="0" borderId="47" xfId="3" applyNumberFormat="1" applyFont="1" applyFill="1" applyBorder="1"/>
    <xf numFmtId="165" fontId="4" fillId="0" borderId="0" xfId="252" applyNumberFormat="1" applyFont="1" applyFill="1" applyBorder="1" applyAlignment="1" applyProtection="1">
      <alignment horizontal="left" vertical="center"/>
    </xf>
    <xf numFmtId="165" fontId="5" fillId="0" borderId="0" xfId="252" applyNumberFormat="1" applyFont="1" applyFill="1" applyBorder="1" applyAlignment="1" applyProtection="1">
      <alignment horizontal="left"/>
    </xf>
    <xf numFmtId="165" fontId="4" fillId="0" borderId="0" xfId="3" applyNumberFormat="1" applyFont="1" applyFill="1" applyBorder="1"/>
    <xf numFmtId="2" fontId="4" fillId="0" borderId="0" xfId="3" applyNumberFormat="1" applyFont="1" applyFill="1" applyBorder="1"/>
    <xf numFmtId="2" fontId="5" fillId="0" borderId="0" xfId="3" applyNumberFormat="1" applyFont="1" applyFill="1" applyBorder="1"/>
    <xf numFmtId="165" fontId="4" fillId="0" borderId="0" xfId="252" applyNumberFormat="1" applyFont="1" applyFill="1" applyBorder="1" applyAlignment="1" applyProtection="1">
      <alignment horizontal="left"/>
    </xf>
    <xf numFmtId="165" fontId="4" fillId="0" borderId="0" xfId="252" applyNumberFormat="1" applyFont="1" applyFill="1"/>
    <xf numFmtId="165" fontId="30" fillId="0" borderId="0" xfId="252" applyNumberFormat="1" applyFont="1" applyFill="1"/>
    <xf numFmtId="2" fontId="30" fillId="0" borderId="0" xfId="252" applyNumberFormat="1" applyFont="1" applyFill="1"/>
    <xf numFmtId="2" fontId="30" fillId="0" borderId="0" xfId="3" applyNumberFormat="1" applyFont="1" applyFill="1" applyBorder="1"/>
    <xf numFmtId="165" fontId="30" fillId="0" borderId="0" xfId="252" applyNumberFormat="1" applyFont="1" applyFill="1" applyBorder="1"/>
    <xf numFmtId="2" fontId="5" fillId="0" borderId="0" xfId="252" applyNumberFormat="1" applyFont="1" applyFill="1" applyBorder="1"/>
    <xf numFmtId="165" fontId="5" fillId="0" borderId="0" xfId="252" applyNumberFormat="1" applyFont="1" applyFill="1" applyBorder="1" applyAlignment="1">
      <alignment horizontal="right"/>
    </xf>
    <xf numFmtId="0" fontId="4" fillId="0" borderId="0" xfId="252" applyFont="1" applyFill="1"/>
    <xf numFmtId="0" fontId="4" fillId="0" borderId="41" xfId="252" applyFont="1" applyFill="1" applyBorder="1"/>
    <xf numFmtId="165" fontId="4" fillId="0" borderId="7" xfId="147" applyNumberFormat="1" applyFont="1" applyFill="1" applyBorder="1"/>
    <xf numFmtId="165" fontId="4" fillId="0" borderId="8" xfId="147" applyNumberFormat="1" applyFont="1" applyFill="1" applyBorder="1"/>
    <xf numFmtId="0" fontId="5" fillId="0" borderId="4" xfId="252" applyFont="1" applyFill="1" applyBorder="1"/>
    <xf numFmtId="165" fontId="5" fillId="0" borderId="15" xfId="147" applyNumberFormat="1" applyFont="1" applyFill="1" applyBorder="1"/>
    <xf numFmtId="165" fontId="5" fillId="0" borderId="16" xfId="147" applyNumberFormat="1" applyFont="1" applyFill="1" applyBorder="1"/>
    <xf numFmtId="165" fontId="4" fillId="0" borderId="7" xfId="147" applyNumberFormat="1" applyFont="1" applyFill="1" applyBorder="1" applyAlignment="1">
      <alignment vertical="center"/>
    </xf>
    <xf numFmtId="165" fontId="4" fillId="0" borderId="8" xfId="147" applyNumberFormat="1" applyFont="1" applyFill="1" applyBorder="1" applyAlignment="1">
      <alignment vertical="center"/>
    </xf>
    <xf numFmtId="165" fontId="4" fillId="0" borderId="7" xfId="147" quotePrefix="1" applyNumberFormat="1" applyFont="1" applyFill="1" applyBorder="1" applyAlignment="1">
      <alignment horizontal="right"/>
    </xf>
    <xf numFmtId="165" fontId="4" fillId="0" borderId="8" xfId="147" quotePrefix="1" applyNumberFormat="1" applyFont="1" applyFill="1" applyBorder="1" applyAlignment="1">
      <alignment horizontal="right"/>
    </xf>
    <xf numFmtId="0" fontId="4" fillId="0" borderId="43" xfId="252" applyFont="1" applyFill="1" applyBorder="1" applyAlignment="1">
      <alignment horizontal="left"/>
    </xf>
    <xf numFmtId="165" fontId="4" fillId="0" borderId="31" xfId="147" applyNumberFormat="1" applyFont="1" applyFill="1" applyBorder="1"/>
    <xf numFmtId="165" fontId="4" fillId="0" borderId="32" xfId="147" applyNumberFormat="1" applyFont="1" applyFill="1" applyBorder="1"/>
    <xf numFmtId="0" fontId="30" fillId="0" borderId="34" xfId="252" applyFont="1" applyFill="1" applyBorder="1" applyAlignment="1"/>
    <xf numFmtId="0" fontId="30" fillId="0" borderId="0" xfId="252" applyFont="1" applyFill="1" applyBorder="1" applyAlignment="1"/>
    <xf numFmtId="0" fontId="25" fillId="0" borderId="54" xfId="161" applyNumberFormat="1" applyFont="1" applyFill="1" applyBorder="1" applyAlignment="1" applyProtection="1">
      <alignment vertical="center"/>
      <protection hidden="1"/>
    </xf>
    <xf numFmtId="165" fontId="4" fillId="0" borderId="7" xfId="252" applyNumberFormat="1" applyFont="1" applyFill="1" applyBorder="1"/>
    <xf numFmtId="165" fontId="4" fillId="0" borderId="7" xfId="252" applyNumberFormat="1" applyFont="1" applyFill="1" applyBorder="1" applyAlignment="1">
      <alignment vertical="center"/>
    </xf>
    <xf numFmtId="165" fontId="4" fillId="0" borderId="8" xfId="252" applyNumberFormat="1" applyFont="1" applyFill="1" applyBorder="1" applyAlignment="1">
      <alignment vertical="center"/>
    </xf>
    <xf numFmtId="0" fontId="5" fillId="0" borderId="29" xfId="161" applyNumberFormat="1" applyFont="1" applyFill="1" applyBorder="1" applyAlignment="1" applyProtection="1">
      <alignment horizontal="left" vertical="center" indent="2"/>
      <protection hidden="1"/>
    </xf>
    <xf numFmtId="165" fontId="5" fillId="0" borderId="15" xfId="252" applyNumberFormat="1" applyFont="1" applyFill="1" applyBorder="1"/>
    <xf numFmtId="165" fontId="5" fillId="0" borderId="15" xfId="252" applyNumberFormat="1" applyFont="1" applyFill="1" applyBorder="1" applyAlignment="1">
      <alignment vertical="center"/>
    </xf>
    <xf numFmtId="165" fontId="5" fillId="0" borderId="16" xfId="252" applyNumberFormat="1" applyFont="1" applyFill="1" applyBorder="1" applyAlignment="1">
      <alignment vertical="center"/>
    </xf>
    <xf numFmtId="0" fontId="25" fillId="0" borderId="64" xfId="161" applyNumberFormat="1" applyFont="1" applyFill="1" applyBorder="1" applyAlignment="1" applyProtection="1">
      <alignment vertical="center"/>
      <protection hidden="1"/>
    </xf>
    <xf numFmtId="0" fontId="4" fillId="0" borderId="0" xfId="252" applyFont="1" applyFill="1" applyBorder="1"/>
    <xf numFmtId="0" fontId="4" fillId="0" borderId="0" xfId="252" applyFont="1"/>
    <xf numFmtId="0" fontId="5" fillId="0" borderId="64" xfId="161" applyNumberFormat="1" applyFont="1" applyFill="1" applyBorder="1" applyAlignment="1" applyProtection="1">
      <alignment horizontal="left" vertical="center" indent="2"/>
      <protection hidden="1"/>
    </xf>
    <xf numFmtId="0" fontId="4" fillId="0" borderId="64" xfId="161" applyFont="1" applyFill="1" applyBorder="1" applyAlignment="1" applyProtection="1">
      <alignment vertical="center"/>
      <protection hidden="1"/>
    </xf>
    <xf numFmtId="0" fontId="5" fillId="0" borderId="64" xfId="161" applyFont="1" applyFill="1" applyBorder="1" applyAlignment="1" applyProtection="1">
      <alignment horizontal="left" vertical="center" indent="2"/>
      <protection hidden="1"/>
    </xf>
    <xf numFmtId="0" fontId="5" fillId="0" borderId="29" xfId="161" applyFont="1" applyFill="1" applyBorder="1" applyAlignment="1" applyProtection="1">
      <alignment horizontal="left" vertical="center" indent="2"/>
      <protection hidden="1"/>
    </xf>
    <xf numFmtId="0" fontId="5" fillId="0" borderId="64" xfId="161" applyNumberFormat="1" applyFont="1" applyFill="1" applyBorder="1" applyAlignment="1" applyProtection="1">
      <alignment horizontal="left" vertical="center" wrapText="1" indent="2"/>
      <protection hidden="1"/>
    </xf>
    <xf numFmtId="165" fontId="5" fillId="0" borderId="15" xfId="252" applyNumberFormat="1" applyFont="1" applyFill="1" applyBorder="1" applyAlignment="1"/>
    <xf numFmtId="165" fontId="5" fillId="0" borderId="16" xfId="252" applyNumberFormat="1" applyFont="1" applyFill="1" applyBorder="1" applyAlignment="1"/>
    <xf numFmtId="0" fontId="5" fillId="0" borderId="29" xfId="161" applyNumberFormat="1" applyFont="1" applyFill="1" applyBorder="1" applyAlignment="1" applyProtection="1">
      <alignment horizontal="left" vertical="center" wrapText="1" indent="2"/>
      <protection hidden="1"/>
    </xf>
    <xf numFmtId="0" fontId="5" fillId="0" borderId="29" xfId="161" applyNumberFormat="1" applyFont="1" applyFill="1" applyBorder="1" applyAlignment="1" applyProtection="1">
      <alignment horizontal="left" vertical="center" indent="3"/>
      <protection hidden="1"/>
    </xf>
    <xf numFmtId="0" fontId="5" fillId="0" borderId="29" xfId="161" applyNumberFormat="1" applyFont="1" applyFill="1" applyBorder="1" applyAlignment="1" applyProtection="1">
      <alignment horizontal="left" vertical="center" wrapText="1" indent="3"/>
      <protection hidden="1"/>
    </xf>
    <xf numFmtId="0" fontId="4" fillId="0" borderId="64" xfId="161" applyNumberFormat="1" applyFont="1" applyFill="1" applyBorder="1" applyAlignment="1" applyProtection="1">
      <alignment vertical="center"/>
      <protection hidden="1"/>
    </xf>
    <xf numFmtId="0" fontId="34" fillId="0" borderId="64" xfId="161" applyNumberFormat="1" applyFont="1" applyFill="1" applyBorder="1" applyAlignment="1" applyProtection="1">
      <alignment horizontal="left" vertical="center" indent="2"/>
      <protection hidden="1"/>
    </xf>
    <xf numFmtId="0" fontId="5" fillId="0" borderId="29" xfId="161" applyFont="1" applyFill="1" applyBorder="1" applyAlignment="1" applyProtection="1">
      <alignment horizontal="left" vertical="center" indent="2"/>
      <protection locked="0"/>
    </xf>
    <xf numFmtId="0" fontId="4" fillId="0" borderId="65" xfId="252" applyFont="1" applyFill="1" applyBorder="1"/>
    <xf numFmtId="165" fontId="4" fillId="0" borderId="46" xfId="252" applyNumberFormat="1" applyFont="1" applyFill="1" applyBorder="1"/>
    <xf numFmtId="165" fontId="4" fillId="0" borderId="46" xfId="252" applyNumberFormat="1" applyFont="1" applyFill="1" applyBorder="1" applyAlignment="1">
      <alignment vertical="center"/>
    </xf>
    <xf numFmtId="165" fontId="4" fillId="0" borderId="47" xfId="252" applyNumberFormat="1" applyFont="1" applyFill="1" applyBorder="1" applyAlignment="1">
      <alignment vertical="center"/>
    </xf>
    <xf numFmtId="165" fontId="36" fillId="0" borderId="0" xfId="252" applyNumberFormat="1" applyFont="1" applyFill="1"/>
    <xf numFmtId="165" fontId="5" fillId="0" borderId="0" xfId="3" applyNumberFormat="1" applyFont="1" applyFill="1" applyBorder="1"/>
    <xf numFmtId="165" fontId="4" fillId="0" borderId="0" xfId="252" applyNumberFormat="1" applyFont="1" applyFill="1" applyBorder="1"/>
    <xf numFmtId="165" fontId="4" fillId="0" borderId="41" xfId="252" applyNumberFormat="1" applyFont="1" applyFill="1" applyBorder="1"/>
    <xf numFmtId="165" fontId="4" fillId="0" borderId="7" xfId="149" applyNumberFormat="1" applyFont="1" applyFill="1" applyBorder="1"/>
    <xf numFmtId="165" fontId="4" fillId="0" borderId="8" xfId="149" applyNumberFormat="1" applyFont="1" applyFill="1" applyBorder="1"/>
    <xf numFmtId="165" fontId="5" fillId="0" borderId="4" xfId="252" applyNumberFormat="1" applyFont="1" applyFill="1" applyBorder="1"/>
    <xf numFmtId="165" fontId="5" fillId="0" borderId="15" xfId="149" applyNumberFormat="1" applyFont="1" applyFill="1" applyBorder="1"/>
    <xf numFmtId="165" fontId="5" fillId="0" borderId="16" xfId="149" applyNumberFormat="1" applyFont="1" applyFill="1" applyBorder="1"/>
    <xf numFmtId="165" fontId="5" fillId="0" borderId="43" xfId="252" applyNumberFormat="1" applyFont="1" applyFill="1" applyBorder="1"/>
    <xf numFmtId="165" fontId="5" fillId="0" borderId="31" xfId="149" applyNumberFormat="1" applyFont="1" applyFill="1" applyBorder="1"/>
    <xf numFmtId="165" fontId="5" fillId="0" borderId="32" xfId="149" applyNumberFormat="1" applyFont="1" applyFill="1" applyBorder="1"/>
    <xf numFmtId="0" fontId="4" fillId="0" borderId="0" xfId="252" applyFont="1" applyBorder="1" applyAlignment="1">
      <alignment vertical="center"/>
    </xf>
    <xf numFmtId="0" fontId="4" fillId="3" borderId="7" xfId="252" applyFont="1" applyFill="1" applyBorder="1" applyAlignment="1">
      <alignment horizontal="center" vertical="center"/>
    </xf>
    <xf numFmtId="165" fontId="5" fillId="0" borderId="7" xfId="252" applyNumberFormat="1" applyFont="1" applyFill="1" applyBorder="1" applyAlignment="1">
      <alignment horizontal="right"/>
    </xf>
    <xf numFmtId="165" fontId="5" fillId="0" borderId="7" xfId="252" applyNumberFormat="1" applyFont="1" applyBorder="1" applyAlignment="1">
      <alignment horizontal="center"/>
    </xf>
    <xf numFmtId="1" fontId="5" fillId="0" borderId="7" xfId="252" applyNumberFormat="1" applyFont="1" applyFill="1" applyBorder="1" applyAlignment="1">
      <alignment horizontal="right"/>
    </xf>
    <xf numFmtId="165" fontId="5" fillId="0" borderId="7" xfId="252" quotePrefix="1" applyNumberFormat="1" applyFont="1" applyBorder="1" applyAlignment="1">
      <alignment horizontal="center"/>
    </xf>
    <xf numFmtId="1" fontId="5" fillId="0" borderId="7" xfId="3" applyNumberFormat="1" applyFont="1" applyFill="1" applyBorder="1" applyAlignment="1">
      <alignment horizontal="right"/>
    </xf>
    <xf numFmtId="165" fontId="5" fillId="0" borderId="7" xfId="252" quotePrefix="1" applyNumberFormat="1" applyFont="1" applyFill="1" applyBorder="1" applyAlignment="1">
      <alignment horizontal="center"/>
    </xf>
    <xf numFmtId="165" fontId="5" fillId="0" borderId="7" xfId="252" applyNumberFormat="1" applyFont="1" applyFill="1" applyBorder="1" applyAlignment="1">
      <alignment horizontal="center"/>
    </xf>
    <xf numFmtId="0" fontId="5" fillId="0" borderId="0" xfId="252" applyFont="1" applyFill="1" applyBorder="1" applyAlignment="1">
      <alignment horizontal="left" vertical="center" wrapText="1"/>
    </xf>
    <xf numFmtId="165" fontId="5" fillId="0" borderId="0" xfId="252" applyNumberFormat="1" applyFont="1" applyFill="1" applyBorder="1" applyAlignment="1">
      <alignment horizontal="center"/>
    </xf>
    <xf numFmtId="165" fontId="5" fillId="0" borderId="0" xfId="252" applyNumberFormat="1" applyFont="1" applyBorder="1" applyAlignment="1">
      <alignment horizontal="center"/>
    </xf>
    <xf numFmtId="2" fontId="5" fillId="0" borderId="0" xfId="252" applyNumberFormat="1" applyFont="1"/>
    <xf numFmtId="0" fontId="5" fillId="0" borderId="66" xfId="252" applyFont="1" applyBorder="1" applyAlignment="1">
      <alignment horizontal="left" vertical="center" wrapText="1"/>
    </xf>
    <xf numFmtId="165" fontId="5" fillId="5" borderId="10" xfId="252" applyNumberFormat="1" applyFont="1" applyFill="1" applyBorder="1"/>
    <xf numFmtId="165" fontId="5" fillId="0" borderId="10" xfId="252" quotePrefix="1" applyNumberFormat="1" applyFont="1" applyBorder="1" applyAlignment="1">
      <alignment horizontal="center"/>
    </xf>
    <xf numFmtId="165" fontId="5" fillId="0" borderId="67" xfId="252" quotePrefix="1" applyNumberFormat="1" applyFont="1" applyBorder="1" applyAlignment="1">
      <alignment horizontal="center"/>
    </xf>
    <xf numFmtId="0" fontId="5" fillId="0" borderId="0" xfId="252" applyFont="1" applyBorder="1" applyAlignment="1">
      <alignment horizontal="center" vertical="center"/>
    </xf>
    <xf numFmtId="0" fontId="30" fillId="0" borderId="0" xfId="252" applyFont="1" applyBorder="1" applyAlignment="1">
      <alignment horizontal="right" vertical="center"/>
    </xf>
    <xf numFmtId="165" fontId="4" fillId="0" borderId="7" xfId="252" applyNumberFormat="1" applyFont="1" applyBorder="1"/>
    <xf numFmtId="4" fontId="5" fillId="0" borderId="0" xfId="252" applyNumberFormat="1" applyFont="1"/>
    <xf numFmtId="3" fontId="5" fillId="0" borderId="0" xfId="252" applyNumberFormat="1" applyFont="1"/>
    <xf numFmtId="1" fontId="5" fillId="0" borderId="0" xfId="252" applyNumberFormat="1" applyFont="1"/>
    <xf numFmtId="3" fontId="5" fillId="0" borderId="0" xfId="252" applyNumberFormat="1" applyFont="1" applyBorder="1"/>
    <xf numFmtId="165" fontId="5" fillId="0" borderId="0" xfId="252" applyNumberFormat="1" applyFont="1" applyBorder="1"/>
    <xf numFmtId="14" fontId="5" fillId="0" borderId="0" xfId="252" applyNumberFormat="1" applyFont="1" applyBorder="1" applyAlignment="1">
      <alignment horizontal="right"/>
    </xf>
    <xf numFmtId="4" fontId="5" fillId="0" borderId="38" xfId="252" applyNumberFormat="1" applyFont="1" applyBorder="1"/>
    <xf numFmtId="4" fontId="5" fillId="0" borderId="0" xfId="252" applyNumberFormat="1" applyFont="1" applyBorder="1"/>
    <xf numFmtId="0" fontId="5" fillId="0" borderId="41" xfId="252" applyFont="1" applyBorder="1"/>
    <xf numFmtId="165" fontId="5" fillId="0" borderId="8" xfId="252" applyNumberFormat="1" applyFont="1" applyBorder="1" applyAlignment="1">
      <alignment horizontal="center"/>
    </xf>
    <xf numFmtId="0" fontId="5" fillId="0" borderId="41" xfId="252" applyFont="1" applyFill="1" applyBorder="1"/>
    <xf numFmtId="0" fontId="5" fillId="0" borderId="41" xfId="252" applyFont="1" applyBorder="1" applyAlignment="1">
      <alignment wrapText="1"/>
    </xf>
    <xf numFmtId="0" fontId="5" fillId="0" borderId="41" xfId="252" applyFont="1" applyBorder="1" applyAlignment="1">
      <alignment horizontal="left" vertical="center"/>
    </xf>
    <xf numFmtId="0" fontId="5" fillId="0" borderId="41" xfId="252" applyFont="1" applyBorder="1" applyAlignment="1">
      <alignment horizontal="left" vertical="center" wrapText="1"/>
    </xf>
    <xf numFmtId="165" fontId="5" fillId="0" borderId="8" xfId="252" applyNumberFormat="1" applyFont="1" applyFill="1" applyBorder="1" applyAlignment="1">
      <alignment horizontal="center"/>
    </xf>
    <xf numFmtId="0" fontId="5" fillId="0" borderId="41" xfId="252" applyFont="1" applyFill="1" applyBorder="1" applyAlignment="1">
      <alignment horizontal="left" vertical="center" wrapText="1"/>
    </xf>
    <xf numFmtId="0" fontId="5" fillId="0" borderId="45" xfId="252" applyFont="1" applyFill="1" applyBorder="1" applyAlignment="1">
      <alignment horizontal="left" vertical="center" wrapText="1"/>
    </xf>
    <xf numFmtId="165" fontId="5" fillId="0" borderId="46" xfId="252" applyNumberFormat="1" applyFont="1" applyFill="1" applyBorder="1" applyAlignment="1">
      <alignment horizontal="right"/>
    </xf>
    <xf numFmtId="165" fontId="5" fillId="0" borderId="46" xfId="252" applyNumberFormat="1" applyFont="1" applyFill="1" applyBorder="1" applyAlignment="1">
      <alignment horizontal="center"/>
    </xf>
    <xf numFmtId="165" fontId="5" fillId="0" borderId="47" xfId="252" applyNumberFormat="1" applyFont="1" applyFill="1" applyBorder="1" applyAlignment="1">
      <alignment horizontal="center"/>
    </xf>
    <xf numFmtId="0" fontId="4" fillId="3" borderId="57" xfId="252" applyFont="1" applyFill="1" applyBorder="1" applyAlignment="1">
      <alignment horizontal="center" vertical="center"/>
    </xf>
    <xf numFmtId="0" fontId="4" fillId="3" borderId="2" xfId="117" applyFont="1" applyFill="1" applyBorder="1" applyAlignment="1">
      <alignment horizontal="center" vertical="center" wrapText="1"/>
    </xf>
    <xf numFmtId="0" fontId="4" fillId="0" borderId="41" xfId="252" applyFont="1" applyBorder="1"/>
    <xf numFmtId="14" fontId="5" fillId="0" borderId="8" xfId="252" applyNumberFormat="1" applyFont="1" applyBorder="1"/>
    <xf numFmtId="0" fontId="4" fillId="0" borderId="41" xfId="252" applyFont="1" applyBorder="1" applyAlignment="1">
      <alignment horizontal="left" vertical="center"/>
    </xf>
    <xf numFmtId="165" fontId="4" fillId="0" borderId="7" xfId="252" applyNumberFormat="1" applyFont="1" applyBorder="1" applyAlignment="1">
      <alignment vertical="center"/>
    </xf>
    <xf numFmtId="0" fontId="4" fillId="0" borderId="41" xfId="252" applyFont="1" applyBorder="1" applyAlignment="1">
      <alignment horizontal="left"/>
    </xf>
    <xf numFmtId="0" fontId="5" fillId="0" borderId="8" xfId="252" applyFont="1" applyBorder="1"/>
    <xf numFmtId="0" fontId="4" fillId="0" borderId="45" xfId="252" applyFont="1" applyBorder="1"/>
    <xf numFmtId="165" fontId="4" fillId="0" borderId="46" xfId="252" applyNumberFormat="1" applyFont="1" applyBorder="1"/>
    <xf numFmtId="14" fontId="5" fillId="0" borderId="47" xfId="252" quotePrefix="1" applyNumberFormat="1" applyFont="1" applyBorder="1" applyAlignment="1">
      <alignment horizontal="right"/>
    </xf>
    <xf numFmtId="0" fontId="5" fillId="0" borderId="27" xfId="252" applyFont="1" applyBorder="1" applyAlignment="1">
      <alignment horizontal="left" indent="1"/>
    </xf>
    <xf numFmtId="4" fontId="5" fillId="0" borderId="25" xfId="252" applyNumberFormat="1" applyFont="1" applyBorder="1"/>
    <xf numFmtId="14" fontId="5" fillId="0" borderId="28" xfId="252" applyNumberFormat="1" applyFont="1" applyBorder="1"/>
    <xf numFmtId="0" fontId="5" fillId="0" borderId="4" xfId="252" applyFont="1" applyBorder="1" applyAlignment="1">
      <alignment horizontal="left" indent="1"/>
    </xf>
    <xf numFmtId="4" fontId="5" fillId="0" borderId="15" xfId="252" applyNumberFormat="1" applyFont="1" applyBorder="1"/>
    <xf numFmtId="14" fontId="5" fillId="0" borderId="16" xfId="252" applyNumberFormat="1" applyFont="1" applyBorder="1"/>
    <xf numFmtId="14" fontId="5" fillId="0" borderId="16" xfId="252" applyNumberFormat="1" applyFont="1" applyBorder="1" applyAlignment="1">
      <alignment horizontal="right"/>
    </xf>
    <xf numFmtId="0" fontId="5" fillId="0" borderId="21" xfId="252" applyFont="1" applyBorder="1" applyAlignment="1">
      <alignment horizontal="left" indent="1"/>
    </xf>
    <xf numFmtId="14" fontId="5" fillId="0" borderId="42" xfId="252" applyNumberFormat="1" applyFont="1" applyBorder="1" applyAlignment="1">
      <alignment horizontal="right"/>
    </xf>
    <xf numFmtId="166" fontId="5" fillId="0" borderId="25" xfId="252" applyNumberFormat="1" applyFont="1" applyBorder="1"/>
    <xf numFmtId="14" fontId="5" fillId="0" borderId="28" xfId="252" applyNumberFormat="1" applyFont="1" applyBorder="1" applyAlignment="1">
      <alignment horizontal="right"/>
    </xf>
    <xf numFmtId="166" fontId="5" fillId="0" borderId="15" xfId="252" applyNumberFormat="1" applyFont="1" applyBorder="1"/>
    <xf numFmtId="166" fontId="5" fillId="0" borderId="38" xfId="252" applyNumberFormat="1" applyFont="1" applyBorder="1"/>
    <xf numFmtId="165" fontId="5" fillId="0" borderId="25" xfId="252" applyNumberFormat="1" applyFont="1" applyBorder="1"/>
    <xf numFmtId="165" fontId="5" fillId="0" borderId="38" xfId="252" applyNumberFormat="1" applyFont="1" applyBorder="1"/>
    <xf numFmtId="0" fontId="4" fillId="3" borderId="3" xfId="252" applyFont="1" applyFill="1" applyBorder="1" applyAlignment="1">
      <alignment horizontal="center" vertical="center"/>
    </xf>
    <xf numFmtId="0" fontId="5" fillId="3" borderId="25" xfId="252" applyFont="1" applyFill="1" applyBorder="1"/>
    <xf numFmtId="0" fontId="4" fillId="3" borderId="15" xfId="252" applyFont="1" applyFill="1" applyBorder="1" applyAlignment="1">
      <alignment horizontal="center"/>
    </xf>
    <xf numFmtId="0" fontId="4" fillId="3" borderId="7" xfId="252" applyFont="1" applyFill="1" applyBorder="1" applyAlignment="1">
      <alignment horizontal="center"/>
    </xf>
    <xf numFmtId="0" fontId="4" fillId="3" borderId="6" xfId="252" applyFont="1" applyFill="1" applyBorder="1" applyAlignment="1">
      <alignment horizontal="center"/>
    </xf>
    <xf numFmtId="0" fontId="4" fillId="3" borderId="6" xfId="252" applyFont="1" applyFill="1" applyBorder="1" applyAlignment="1">
      <alignment horizontal="center" vertical="center"/>
    </xf>
    <xf numFmtId="0" fontId="4" fillId="3" borderId="25" xfId="252" applyFont="1" applyFill="1" applyBorder="1" applyAlignment="1">
      <alignment horizontal="center" vertical="center"/>
    </xf>
    <xf numFmtId="0" fontId="4" fillId="3" borderId="38" xfId="252" applyFont="1" applyFill="1" applyBorder="1" applyAlignment="1">
      <alignment horizontal="center" vertical="center" wrapText="1"/>
    </xf>
    <xf numFmtId="0" fontId="4" fillId="3" borderId="38" xfId="252" applyFont="1" applyFill="1" applyBorder="1" applyAlignment="1">
      <alignment horizontal="center" vertical="center"/>
    </xf>
    <xf numFmtId="0" fontId="4" fillId="3" borderId="38" xfId="252" applyFont="1" applyFill="1" applyBorder="1" applyAlignment="1">
      <alignment horizontal="center"/>
    </xf>
    <xf numFmtId="1" fontId="5" fillId="6" borderId="7" xfId="252" applyNumberFormat="1" applyFont="1" applyFill="1" applyBorder="1" applyAlignment="1">
      <alignment vertical="center"/>
    </xf>
    <xf numFmtId="2" fontId="5" fillId="0" borderId="0" xfId="252" applyNumberFormat="1" applyFont="1" applyFill="1" applyBorder="1" applyAlignment="1">
      <alignment vertical="center"/>
    </xf>
    <xf numFmtId="0" fontId="4" fillId="3" borderId="28" xfId="252" applyFont="1" applyFill="1" applyBorder="1" applyAlignment="1">
      <alignment horizontal="center" vertical="center"/>
    </xf>
    <xf numFmtId="0" fontId="4" fillId="3" borderId="42" xfId="252" applyFont="1" applyFill="1" applyBorder="1" applyAlignment="1">
      <alignment horizontal="center" vertical="center"/>
    </xf>
    <xf numFmtId="0" fontId="5" fillId="0" borderId="54" xfId="252" applyFont="1" applyBorder="1" applyAlignment="1">
      <alignment horizontal="left" vertical="center" wrapText="1"/>
    </xf>
    <xf numFmtId="0" fontId="5" fillId="0" borderId="54" xfId="252" applyFont="1" applyBorder="1" applyAlignment="1">
      <alignment vertical="center"/>
    </xf>
    <xf numFmtId="0" fontId="5" fillId="0" borderId="54" xfId="252" applyFont="1" applyFill="1" applyBorder="1" applyAlignment="1">
      <alignment vertical="center"/>
    </xf>
    <xf numFmtId="0" fontId="4" fillId="0" borderId="65" xfId="252" applyFont="1" applyBorder="1" applyAlignment="1">
      <alignment vertical="center" wrapText="1"/>
    </xf>
    <xf numFmtId="1" fontId="4" fillId="0" borderId="50" xfId="252" applyNumberFormat="1" applyFont="1" applyFill="1" applyBorder="1" applyAlignment="1">
      <alignment vertical="center"/>
    </xf>
    <xf numFmtId="0" fontId="30" fillId="0" borderId="64" xfId="252" applyFont="1" applyBorder="1" applyAlignment="1">
      <alignment horizontal="left" vertical="center"/>
    </xf>
    <xf numFmtId="0" fontId="30" fillId="0" borderId="29" xfId="252" applyFont="1" applyBorder="1" applyAlignment="1">
      <alignment horizontal="left" vertical="center"/>
    </xf>
    <xf numFmtId="0" fontId="30" fillId="0" borderId="68" xfId="252" applyFont="1" applyBorder="1" applyAlignment="1">
      <alignment horizontal="left" vertical="center"/>
    </xf>
    <xf numFmtId="0" fontId="4" fillId="0" borderId="0" xfId="252" applyFont="1" applyAlignment="1">
      <alignment horizontal="center" vertical="center"/>
    </xf>
    <xf numFmtId="0" fontId="5" fillId="0" borderId="0" xfId="252" applyFont="1" applyAlignment="1">
      <alignment vertical="center"/>
    </xf>
    <xf numFmtId="0" fontId="4" fillId="0" borderId="0" xfId="252" applyFont="1" applyBorder="1" applyAlignment="1">
      <alignment horizontal="center" vertical="center"/>
    </xf>
    <xf numFmtId="0" fontId="4" fillId="0" borderId="0" xfId="252" applyFont="1" applyFill="1" applyBorder="1" applyAlignment="1">
      <alignment horizontal="center" vertical="center"/>
    </xf>
    <xf numFmtId="0" fontId="4" fillId="3" borderId="7" xfId="252" applyFont="1" applyFill="1" applyBorder="1" applyAlignment="1">
      <alignment horizontal="center" vertical="center" wrapText="1"/>
    </xf>
    <xf numFmtId="0" fontId="5" fillId="0" borderId="0" xfId="252" applyFont="1" applyBorder="1" applyAlignment="1">
      <alignment horizontal="center" vertical="center" wrapText="1"/>
    </xf>
    <xf numFmtId="16" fontId="5" fillId="0" borderId="0" xfId="252" applyNumberFormat="1" applyFont="1" applyBorder="1" applyAlignment="1">
      <alignment horizontal="center" vertical="center" wrapText="1"/>
    </xf>
    <xf numFmtId="165" fontId="5" fillId="0" borderId="7" xfId="252" applyNumberFormat="1" applyFont="1" applyBorder="1" applyAlignment="1">
      <alignment horizontal="right" vertical="center"/>
    </xf>
    <xf numFmtId="165" fontId="5" fillId="0" borderId="7" xfId="252" applyNumberFormat="1" applyFont="1" applyFill="1" applyBorder="1" applyAlignment="1">
      <alignment horizontal="right" vertical="center"/>
    </xf>
    <xf numFmtId="2" fontId="5" fillId="0" borderId="0" xfId="252" applyNumberFormat="1" applyFont="1" applyBorder="1" applyAlignment="1">
      <alignment horizontal="center" vertical="center"/>
    </xf>
    <xf numFmtId="165" fontId="4" fillId="0" borderId="7" xfId="252" applyNumberFormat="1" applyFont="1" applyBorder="1" applyAlignment="1">
      <alignment horizontal="right" vertical="center"/>
    </xf>
    <xf numFmtId="165" fontId="4" fillId="0" borderId="7" xfId="252" applyNumberFormat="1" applyFont="1" applyFill="1" applyBorder="1" applyAlignment="1">
      <alignment horizontal="right" vertical="center"/>
    </xf>
    <xf numFmtId="2" fontId="4" fillId="0" borderId="0" xfId="252" applyNumberFormat="1" applyFont="1" applyBorder="1" applyAlignment="1">
      <alignment horizontal="center" vertical="center"/>
    </xf>
    <xf numFmtId="2" fontId="5" fillId="0" borderId="0" xfId="252" applyNumberFormat="1" applyFont="1" applyBorder="1" applyAlignment="1">
      <alignment vertical="center"/>
    </xf>
    <xf numFmtId="165" fontId="5" fillId="0" borderId="0" xfId="252" applyNumberFormat="1" applyFont="1" applyBorder="1" applyAlignment="1">
      <alignment horizontal="center" vertical="center"/>
    </xf>
    <xf numFmtId="0" fontId="5" fillId="0" borderId="0" xfId="252" applyFont="1" applyBorder="1" applyAlignment="1">
      <alignment vertical="center"/>
    </xf>
    <xf numFmtId="2" fontId="5" fillId="0" borderId="0" xfId="252" applyNumberFormat="1" applyFont="1" applyFill="1" applyBorder="1" applyAlignment="1">
      <alignment horizontal="center"/>
    </xf>
    <xf numFmtId="165" fontId="5" fillId="0" borderId="0" xfId="252" applyNumberFormat="1" applyFont="1" applyBorder="1" applyAlignment="1">
      <alignment vertical="center"/>
    </xf>
    <xf numFmtId="0" fontId="4" fillId="3" borderId="2" xfId="252" applyFont="1" applyFill="1" applyBorder="1" applyAlignment="1">
      <alignment horizontal="center" vertical="center"/>
    </xf>
    <xf numFmtId="165" fontId="5" fillId="0" borderId="8" xfId="252" applyNumberFormat="1" applyFont="1" applyBorder="1" applyAlignment="1">
      <alignment horizontal="right" vertical="center"/>
    </xf>
    <xf numFmtId="165" fontId="4" fillId="0" borderId="8" xfId="252" applyNumberFormat="1" applyFont="1" applyBorder="1" applyAlignment="1">
      <alignment horizontal="right" vertical="center"/>
    </xf>
    <xf numFmtId="0" fontId="4" fillId="0" borderId="45" xfId="252" applyFont="1" applyBorder="1" applyAlignment="1">
      <alignment horizontal="left" vertical="center"/>
    </xf>
    <xf numFmtId="165" fontId="4" fillId="0" borderId="46" xfId="252" applyNumberFormat="1" applyFont="1" applyBorder="1" applyAlignment="1">
      <alignment horizontal="right" vertical="center"/>
    </xf>
    <xf numFmtId="165" fontId="4" fillId="0" borderId="46" xfId="252" applyNumberFormat="1" applyFont="1" applyFill="1" applyBorder="1" applyAlignment="1">
      <alignment horizontal="right" vertical="center"/>
    </xf>
    <xf numFmtId="165" fontId="4" fillId="0" borderId="47" xfId="252" applyNumberFormat="1" applyFont="1" applyBorder="1" applyAlignment="1">
      <alignment horizontal="right" vertical="center"/>
    </xf>
    <xf numFmtId="1" fontId="5" fillId="0" borderId="7" xfId="252" applyNumberFormat="1" applyFont="1" applyBorder="1" applyAlignment="1">
      <alignment vertical="center"/>
    </xf>
    <xf numFmtId="1" fontId="5" fillId="0" borderId="7" xfId="252" applyNumberFormat="1" applyFont="1" applyFill="1" applyBorder="1" applyAlignment="1">
      <alignment vertical="center"/>
    </xf>
    <xf numFmtId="1" fontId="5" fillId="0" borderId="8" xfId="252" applyNumberFormat="1" applyFont="1" applyBorder="1" applyAlignment="1">
      <alignment vertical="center"/>
    </xf>
    <xf numFmtId="1" fontId="5" fillId="0" borderId="25" xfId="252" applyNumberFormat="1" applyFont="1" applyFill="1" applyBorder="1" applyAlignment="1">
      <alignment horizontal="right"/>
    </xf>
    <xf numFmtId="1" fontId="5" fillId="0" borderId="25" xfId="252" applyNumberFormat="1" applyFont="1" applyBorder="1" applyAlignment="1">
      <alignment vertical="center"/>
    </xf>
    <xf numFmtId="1" fontId="5" fillId="0" borderId="25" xfId="252" applyNumberFormat="1" applyFont="1" applyFill="1" applyBorder="1" applyAlignment="1">
      <alignment vertical="center"/>
    </xf>
    <xf numFmtId="1" fontId="5" fillId="0" borderId="28" xfId="252" applyNumberFormat="1" applyFont="1" applyBorder="1" applyAlignment="1">
      <alignment vertical="center"/>
    </xf>
    <xf numFmtId="1" fontId="5" fillId="0" borderId="15" xfId="252" applyNumberFormat="1" applyFont="1" applyFill="1" applyBorder="1" applyAlignment="1">
      <alignment horizontal="right"/>
    </xf>
    <xf numFmtId="1" fontId="5" fillId="0" borderId="15" xfId="252" applyNumberFormat="1" applyFont="1" applyBorder="1" applyAlignment="1">
      <alignment vertical="center"/>
    </xf>
    <xf numFmtId="1" fontId="5" fillId="0" borderId="15" xfId="252" applyNumberFormat="1" applyFont="1" applyFill="1" applyBorder="1" applyAlignment="1">
      <alignment vertical="center"/>
    </xf>
    <xf numFmtId="1" fontId="5" fillId="0" borderId="16" xfId="252" applyNumberFormat="1" applyFont="1" applyBorder="1" applyAlignment="1">
      <alignment vertical="center"/>
    </xf>
    <xf numFmtId="1" fontId="5" fillId="0" borderId="38" xfId="252" applyNumberFormat="1" applyFont="1" applyFill="1" applyBorder="1" applyAlignment="1">
      <alignment horizontal="right"/>
    </xf>
    <xf numFmtId="1" fontId="5" fillId="0" borderId="38" xfId="252" applyNumberFormat="1" applyFont="1" applyBorder="1" applyAlignment="1">
      <alignment vertical="center"/>
    </xf>
    <xf numFmtId="1" fontId="5" fillId="0" borderId="38" xfId="252" applyNumberFormat="1" applyFont="1" applyFill="1" applyBorder="1" applyAlignment="1">
      <alignment vertical="center"/>
    </xf>
    <xf numFmtId="1" fontId="5" fillId="0" borderId="42" xfId="252" applyNumberFormat="1" applyFont="1" applyBorder="1" applyAlignment="1">
      <alignment vertical="center"/>
    </xf>
    <xf numFmtId="1" fontId="4" fillId="0" borderId="46" xfId="252" applyNumberFormat="1" applyFont="1" applyFill="1" applyBorder="1" applyAlignment="1">
      <alignment horizontal="right"/>
    </xf>
    <xf numFmtId="1" fontId="4" fillId="0" borderId="46" xfId="252" applyNumberFormat="1" applyFont="1" applyBorder="1" applyAlignment="1">
      <alignment vertical="center"/>
    </xf>
    <xf numFmtId="1" fontId="4" fillId="0" borderId="46" xfId="252" applyNumberFormat="1" applyFont="1" applyFill="1" applyBorder="1" applyAlignment="1">
      <alignment vertical="center"/>
    </xf>
    <xf numFmtId="1" fontId="5" fillId="0" borderId="46" xfId="252" applyNumberFormat="1" applyFont="1" applyBorder="1" applyAlignment="1">
      <alignment vertical="center"/>
    </xf>
    <xf numFmtId="1" fontId="5" fillId="0" borderId="47" xfId="252" applyNumberFormat="1" applyFont="1" applyBorder="1" applyAlignment="1">
      <alignment vertical="center"/>
    </xf>
    <xf numFmtId="1" fontId="5" fillId="0" borderId="25" xfId="252" applyNumberFormat="1" applyFont="1" applyBorder="1"/>
    <xf numFmtId="1" fontId="5" fillId="0" borderId="15" xfId="252" applyNumberFormat="1" applyFont="1" applyBorder="1"/>
    <xf numFmtId="1" fontId="5" fillId="0" borderId="38" xfId="252" applyNumberFormat="1" applyFont="1" applyBorder="1"/>
    <xf numFmtId="165" fontId="5" fillId="0" borderId="7" xfId="252" applyNumberFormat="1" applyFont="1" applyFill="1" applyBorder="1"/>
    <xf numFmtId="0" fontId="5" fillId="0" borderId="7" xfId="252" applyNumberFormat="1" applyFont="1" applyFill="1" applyBorder="1" applyAlignment="1">
      <alignment horizontal="right" vertical="center"/>
    </xf>
    <xf numFmtId="2" fontId="5" fillId="0" borderId="7" xfId="252" applyNumberFormat="1" applyFont="1" applyFill="1" applyBorder="1" applyAlignment="1">
      <alignment horizontal="right" vertical="center"/>
    </xf>
    <xf numFmtId="0" fontId="4" fillId="3" borderId="8" xfId="252" applyFont="1" applyFill="1" applyBorder="1" applyAlignment="1">
      <alignment horizontal="center" vertical="center" wrapText="1"/>
    </xf>
    <xf numFmtId="0" fontId="5" fillId="0" borderId="41" xfId="252" applyFont="1" applyBorder="1" applyAlignment="1">
      <alignment horizontal="left" vertical="center" indent="1"/>
    </xf>
    <xf numFmtId="165" fontId="4" fillId="0" borderId="47" xfId="252" applyNumberFormat="1" applyFont="1" applyFill="1" applyBorder="1" applyAlignment="1">
      <alignment horizontal="right" vertical="center"/>
    </xf>
    <xf numFmtId="0" fontId="5" fillId="0" borderId="0" xfId="252" quotePrefix="1" applyFont="1"/>
    <xf numFmtId="0" fontId="4" fillId="3" borderId="5" xfId="252" applyFont="1" applyFill="1" applyBorder="1" applyAlignment="1">
      <alignment horizontal="left" vertical="center"/>
    </xf>
    <xf numFmtId="0" fontId="4" fillId="3" borderId="51" xfId="252" applyFont="1" applyFill="1" applyBorder="1" applyAlignment="1">
      <alignment horizontal="left" vertical="center"/>
    </xf>
    <xf numFmtId="165" fontId="4" fillId="3" borderId="5" xfId="252" applyNumberFormat="1" applyFont="1" applyFill="1" applyBorder="1" applyAlignment="1">
      <alignment horizontal="left" vertical="center"/>
    </xf>
    <xf numFmtId="165" fontId="4" fillId="3" borderId="51" xfId="252" applyNumberFormat="1" applyFont="1" applyFill="1" applyBorder="1" applyAlignment="1">
      <alignment horizontal="left" vertical="center"/>
    </xf>
    <xf numFmtId="0" fontId="4" fillId="3" borderId="41" xfId="252" applyFont="1" applyFill="1" applyBorder="1" applyAlignment="1">
      <alignment horizontal="left" vertical="center"/>
    </xf>
    <xf numFmtId="0" fontId="4" fillId="3" borderId="60" xfId="252" applyFont="1" applyFill="1" applyBorder="1" applyAlignment="1">
      <alignment horizontal="left" vertical="center"/>
    </xf>
    <xf numFmtId="165" fontId="5" fillId="0" borderId="8" xfId="252" applyNumberFormat="1" applyFont="1" applyFill="1" applyBorder="1" applyAlignment="1">
      <alignment horizontal="right" vertical="center"/>
    </xf>
    <xf numFmtId="165" fontId="4" fillId="0" borderId="8" xfId="252" applyNumberFormat="1" applyFont="1" applyFill="1" applyBorder="1" applyAlignment="1">
      <alignment horizontal="right" vertical="center"/>
    </xf>
    <xf numFmtId="165" fontId="4" fillId="3" borderId="60" xfId="252" applyNumberFormat="1" applyFont="1" applyFill="1" applyBorder="1" applyAlignment="1">
      <alignment horizontal="left" vertical="center"/>
    </xf>
    <xf numFmtId="0" fontId="5" fillId="0" borderId="41" xfId="252" applyFont="1" applyFill="1" applyBorder="1" applyAlignment="1">
      <alignment horizontal="left" vertical="center" indent="1"/>
    </xf>
    <xf numFmtId="0" fontId="6" fillId="0" borderId="0" xfId="1" applyFont="1" applyFill="1" applyBorder="1"/>
    <xf numFmtId="0" fontId="2" fillId="0" borderId="0" xfId="1" applyFont="1" applyFill="1"/>
    <xf numFmtId="0" fontId="6" fillId="0" borderId="7" xfId="1" applyFont="1" applyFill="1" applyBorder="1" applyAlignment="1">
      <alignment horizontal="center"/>
    </xf>
    <xf numFmtId="0" fontId="2" fillId="0" borderId="0" xfId="1" applyFont="1" applyFill="1" applyBorder="1"/>
    <xf numFmtId="2" fontId="6" fillId="0" borderId="7" xfId="1" applyNumberFormat="1" applyFont="1" applyFill="1" applyBorder="1" applyAlignment="1">
      <alignment horizontal="center"/>
    </xf>
    <xf numFmtId="0" fontId="2" fillId="0" borderId="0" xfId="1" applyFont="1" applyFill="1" applyAlignment="1">
      <alignment vertical="center"/>
    </xf>
    <xf numFmtId="0" fontId="3" fillId="0" borderId="0" xfId="1" applyFont="1" applyFill="1" applyBorder="1" applyAlignment="1"/>
    <xf numFmtId="0" fontId="6" fillId="0" borderId="0" xfId="1" applyFont="1" applyFill="1" applyBorder="1" applyAlignment="1">
      <alignment horizontal="center"/>
    </xf>
    <xf numFmtId="2" fontId="6" fillId="0" borderId="0" xfId="1" applyNumberFormat="1" applyFont="1" applyFill="1" applyBorder="1" applyAlignment="1">
      <alignment horizontal="center"/>
    </xf>
    <xf numFmtId="0" fontId="6" fillId="0" borderId="0" xfId="1" applyFont="1" applyFill="1" applyAlignment="1">
      <alignment horizontal="left"/>
    </xf>
    <xf numFmtId="2" fontId="2" fillId="0" borderId="0" xfId="1" applyNumberFormat="1" applyFont="1" applyFill="1"/>
    <xf numFmtId="165" fontId="2" fillId="0" borderId="0" xfId="1" applyNumberFormat="1" applyFont="1" applyFill="1"/>
    <xf numFmtId="0" fontId="3" fillId="0" borderId="0" xfId="1" applyFont="1" applyFill="1" applyBorder="1" applyAlignment="1">
      <alignment horizontal="left" vertical="center"/>
    </xf>
    <xf numFmtId="0" fontId="3" fillId="0" borderId="0" xfId="1" applyFont="1" applyFill="1" applyBorder="1" applyAlignment="1">
      <alignment horizontal="center" vertical="center"/>
    </xf>
    <xf numFmtId="0" fontId="6" fillId="0" borderId="0" xfId="1" applyFont="1" applyFill="1" applyBorder="1" applyAlignment="1">
      <alignment horizontal="left"/>
    </xf>
    <xf numFmtId="0" fontId="3" fillId="0" borderId="0" xfId="1" applyFont="1" applyFill="1" applyBorder="1"/>
    <xf numFmtId="0" fontId="6" fillId="0" borderId="0" xfId="1" quotePrefix="1" applyFont="1" applyFill="1" applyBorder="1" applyAlignment="1">
      <alignment horizontal="left"/>
    </xf>
    <xf numFmtId="0" fontId="3" fillId="0" borderId="0" xfId="1" applyFont="1" applyFill="1" applyBorder="1" applyAlignment="1">
      <alignment vertical="center"/>
    </xf>
    <xf numFmtId="0" fontId="6" fillId="0" borderId="0" xfId="1" quotePrefix="1" applyFont="1" applyFill="1" applyBorder="1" applyAlignment="1">
      <alignment horizontal="left" vertical="center"/>
    </xf>
    <xf numFmtId="0" fontId="6" fillId="0" borderId="0" xfId="1" applyFont="1" applyFill="1" applyBorder="1" applyAlignment="1">
      <alignment vertical="center"/>
    </xf>
    <xf numFmtId="0" fontId="40" fillId="0" borderId="0" xfId="1" quotePrefix="1" applyFont="1" applyFill="1" applyAlignment="1">
      <alignment horizontal="left"/>
    </xf>
    <xf numFmtId="2" fontId="4" fillId="0" borderId="0" xfId="1" applyNumberFormat="1" applyFont="1" applyFill="1" applyBorder="1"/>
    <xf numFmtId="2" fontId="5" fillId="0" borderId="0" xfId="1" applyNumberFormat="1" applyFont="1" applyFill="1" applyBorder="1"/>
    <xf numFmtId="0" fontId="5" fillId="0" borderId="0" xfId="1" applyFont="1" applyBorder="1"/>
    <xf numFmtId="2" fontId="5" fillId="0" borderId="0" xfId="1" applyNumberFormat="1" applyFont="1" applyBorder="1"/>
    <xf numFmtId="0" fontId="4" fillId="0" borderId="0" xfId="1" applyFont="1" applyAlignment="1">
      <alignment horizontal="center"/>
    </xf>
    <xf numFmtId="165" fontId="0" fillId="0" borderId="0" xfId="0" applyNumberFormat="1"/>
    <xf numFmtId="0" fontId="28" fillId="0" borderId="0" xfId="1" applyFont="1"/>
    <xf numFmtId="0" fontId="6" fillId="0" borderId="0" xfId="1" applyFont="1"/>
    <xf numFmtId="0" fontId="3" fillId="2" borderId="5" xfId="1" applyFont="1" applyFill="1" applyBorder="1" applyAlignment="1">
      <alignment horizontal="center"/>
    </xf>
    <xf numFmtId="0" fontId="3" fillId="2" borderId="6" xfId="1" applyFont="1" applyFill="1" applyBorder="1" applyAlignment="1">
      <alignment horizontal="center"/>
    </xf>
    <xf numFmtId="1" fontId="3" fillId="2" borderId="7" xfId="122" quotePrefix="1" applyNumberFormat="1" applyFont="1" applyFill="1" applyBorder="1" applyAlignment="1" applyProtection="1">
      <alignment horizontal="center"/>
    </xf>
    <xf numFmtId="1" fontId="3" fillId="2" borderId="7" xfId="122" applyNumberFormat="1" applyFont="1" applyFill="1" applyBorder="1" applyAlignment="1" applyProtection="1">
      <alignment horizontal="center"/>
    </xf>
    <xf numFmtId="1" fontId="3" fillId="2" borderId="8" xfId="122" applyNumberFormat="1" applyFont="1" applyFill="1" applyBorder="1" applyAlignment="1" applyProtection="1">
      <alignment horizontal="center"/>
    </xf>
    <xf numFmtId="0" fontId="3" fillId="0" borderId="41" xfId="1" applyFont="1" applyBorder="1" applyAlignment="1">
      <alignment horizontal="left"/>
    </xf>
    <xf numFmtId="2" fontId="6" fillId="0" borderId="7" xfId="122" applyNumberFormat="1" applyFont="1" applyFill="1" applyBorder="1"/>
    <xf numFmtId="2" fontId="6" fillId="0" borderId="7" xfId="222" applyNumberFormat="1" applyFont="1" applyFill="1" applyBorder="1"/>
    <xf numFmtId="165" fontId="6" fillId="0" borderId="7" xfId="222" applyNumberFormat="1" applyFont="1" applyFill="1" applyBorder="1" applyAlignment="1">
      <alignment horizontal="center"/>
    </xf>
    <xf numFmtId="165" fontId="6" fillId="0" borderId="7" xfId="0" applyNumberFormat="1" applyFont="1" applyBorder="1" applyAlignment="1">
      <alignment horizontal="center"/>
    </xf>
    <xf numFmtId="165" fontId="6" fillId="0" borderId="8" xfId="0" applyNumberFormat="1" applyFont="1" applyBorder="1" applyAlignment="1">
      <alignment horizontal="center"/>
    </xf>
    <xf numFmtId="0" fontId="3" fillId="0" borderId="45" xfId="1" applyFont="1" applyBorder="1" applyAlignment="1">
      <alignment horizontal="left"/>
    </xf>
    <xf numFmtId="2" fontId="6" fillId="0" borderId="46" xfId="122" applyNumberFormat="1" applyFont="1" applyFill="1" applyBorder="1"/>
    <xf numFmtId="165" fontId="6" fillId="0" borderId="46" xfId="222" applyNumberFormat="1" applyFont="1" applyFill="1" applyBorder="1" applyAlignment="1">
      <alignment horizontal="center"/>
    </xf>
    <xf numFmtId="165" fontId="6" fillId="0" borderId="46" xfId="0" applyNumberFormat="1" applyFont="1" applyBorder="1" applyAlignment="1">
      <alignment horizontal="center"/>
    </xf>
    <xf numFmtId="165" fontId="6" fillId="0" borderId="47" xfId="0" applyNumberFormat="1" applyFont="1" applyBorder="1" applyAlignment="1">
      <alignment horizontal="center"/>
    </xf>
    <xf numFmtId="0" fontId="41" fillId="0" borderId="0" xfId="1" applyFont="1"/>
    <xf numFmtId="0" fontId="9" fillId="0" borderId="0" xfId="106" applyAlignment="1" applyProtection="1"/>
    <xf numFmtId="165" fontId="6" fillId="0" borderId="0" xfId="1" applyNumberFormat="1" applyFont="1"/>
    <xf numFmtId="172" fontId="4" fillId="0" borderId="0" xfId="134" applyNumberFormat="1" applyFont="1" applyFill="1" applyBorder="1" applyAlignment="1" applyProtection="1">
      <alignment horizontal="center" vertical="center"/>
    </xf>
    <xf numFmtId="170" fontId="5" fillId="0" borderId="0" xfId="0" applyNumberFormat="1" applyFont="1" applyFill="1"/>
    <xf numFmtId="170" fontId="5" fillId="3" borderId="29" xfId="0" applyNumberFormat="1" applyFont="1" applyFill="1" applyBorder="1"/>
    <xf numFmtId="170" fontId="5" fillId="0" borderId="25" xfId="0" applyNumberFormat="1" applyFont="1" applyFill="1" applyBorder="1"/>
    <xf numFmtId="170" fontId="5" fillId="0" borderId="25" xfId="0" applyNumberFormat="1" applyFont="1" applyFill="1" applyBorder="1" applyAlignment="1">
      <alignment horizontal="center"/>
    </xf>
    <xf numFmtId="170" fontId="5" fillId="0" borderId="15" xfId="0" applyNumberFormat="1" applyFont="1" applyFill="1" applyBorder="1" applyAlignment="1">
      <alignment horizontal="center"/>
    </xf>
    <xf numFmtId="170" fontId="5" fillId="0" borderId="16" xfId="0" applyNumberFormat="1" applyFont="1" applyFill="1" applyBorder="1" applyAlignment="1">
      <alignment horizontal="center"/>
    </xf>
    <xf numFmtId="170" fontId="5" fillId="0" borderId="29" xfId="0" applyNumberFormat="1" applyFont="1" applyFill="1" applyBorder="1"/>
    <xf numFmtId="170" fontId="5" fillId="0" borderId="26" xfId="0" applyNumberFormat="1" applyFont="1" applyFill="1" applyBorder="1"/>
    <xf numFmtId="170" fontId="5" fillId="0" borderId="64" xfId="0" applyNumberFormat="1" applyFont="1" applyFill="1" applyBorder="1"/>
    <xf numFmtId="170" fontId="5" fillId="0" borderId="68" xfId="0" applyNumberFormat="1" applyFont="1" applyFill="1" applyBorder="1"/>
    <xf numFmtId="170" fontId="5" fillId="0" borderId="0" xfId="0" applyNumberFormat="1" applyFont="1" applyFill="1" applyBorder="1"/>
    <xf numFmtId="170" fontId="5" fillId="0" borderId="61" xfId="0" applyNumberFormat="1" applyFont="1" applyFill="1" applyBorder="1"/>
    <xf numFmtId="170" fontId="5" fillId="0" borderId="53" xfId="0" applyNumberFormat="1" applyFont="1" applyFill="1" applyBorder="1"/>
    <xf numFmtId="170" fontId="5" fillId="0" borderId="28" xfId="0" applyNumberFormat="1" applyFont="1" applyFill="1" applyBorder="1" applyAlignment="1">
      <alignment horizontal="center"/>
    </xf>
    <xf numFmtId="14" fontId="4" fillId="0" borderId="0" xfId="0" applyNumberFormat="1" applyFont="1" applyFill="1" applyBorder="1" applyAlignment="1"/>
    <xf numFmtId="170" fontId="4" fillId="0" borderId="0" xfId="267" applyNumberFormat="1" applyFont="1" applyAlignment="1" applyProtection="1">
      <alignment horizontal="center"/>
    </xf>
    <xf numFmtId="170" fontId="4" fillId="0" borderId="0" xfId="0" applyNumberFormat="1" applyFont="1" applyFill="1" applyAlignment="1">
      <alignment horizontal="center"/>
    </xf>
    <xf numFmtId="0" fontId="4" fillId="0" borderId="0" xfId="1" applyFont="1" applyAlignment="1">
      <alignment horizontal="center"/>
    </xf>
    <xf numFmtId="0" fontId="4" fillId="0" borderId="0" xfId="1" applyFont="1" applyAlignment="1">
      <alignment horizontal="center" vertical="center"/>
    </xf>
    <xf numFmtId="0" fontId="5" fillId="0" borderId="0" xfId="1" applyNumberFormat="1" applyFont="1" applyFill="1"/>
    <xf numFmtId="0" fontId="5" fillId="0" borderId="0" xfId="260" applyFont="1" applyFill="1"/>
    <xf numFmtId="165" fontId="5" fillId="0" borderId="0" xfId="260" applyNumberFormat="1" applyFont="1" applyFill="1"/>
    <xf numFmtId="0" fontId="30" fillId="0" borderId="0" xfId="260" applyFont="1" applyFill="1" applyAlignment="1" applyProtection="1">
      <alignment horizontal="right"/>
    </xf>
    <xf numFmtId="0" fontId="4" fillId="4" borderId="2" xfId="260" quotePrefix="1" applyFont="1" applyFill="1" applyBorder="1" applyAlignment="1" applyProtection="1">
      <alignment horizontal="center" vertical="center"/>
    </xf>
    <xf numFmtId="0" fontId="4" fillId="4" borderId="7" xfId="260" applyFont="1" applyFill="1" applyBorder="1" applyAlignment="1" applyProtection="1">
      <alignment horizontal="center" vertical="center"/>
    </xf>
    <xf numFmtId="4" fontId="4" fillId="4" borderId="7" xfId="260" applyNumberFormat="1" applyFont="1" applyFill="1" applyBorder="1" applyAlignment="1" applyProtection="1">
      <alignment horizontal="center" vertical="center"/>
    </xf>
    <xf numFmtId="0" fontId="4" fillId="4" borderId="38" xfId="260" quotePrefix="1" applyFont="1" applyFill="1" applyBorder="1" applyAlignment="1" applyProtection="1">
      <alignment horizontal="center"/>
    </xf>
    <xf numFmtId="0" fontId="4" fillId="4" borderId="42" xfId="260" quotePrefix="1" applyFont="1" applyFill="1" applyBorder="1" applyAlignment="1" applyProtection="1">
      <alignment horizontal="center" vertical="center"/>
    </xf>
    <xf numFmtId="0" fontId="5" fillId="0" borderId="4" xfId="260" applyFont="1" applyFill="1" applyBorder="1"/>
    <xf numFmtId="0" fontId="5" fillId="0" borderId="15" xfId="260" applyFont="1" applyFill="1" applyBorder="1" applyAlignment="1">
      <alignment horizontal="center"/>
    </xf>
    <xf numFmtId="0" fontId="5" fillId="0" borderId="25" xfId="260" applyFont="1" applyFill="1" applyBorder="1" applyAlignment="1">
      <alignment horizontal="center"/>
    </xf>
    <xf numFmtId="0" fontId="5" fillId="0" borderId="28" xfId="260" applyFont="1" applyFill="1" applyBorder="1" applyAlignment="1">
      <alignment horizontal="center"/>
    </xf>
    <xf numFmtId="0" fontId="4" fillId="0" borderId="4" xfId="260" applyFont="1" applyFill="1" applyBorder="1" applyAlignment="1" applyProtection="1">
      <alignment horizontal="left"/>
    </xf>
    <xf numFmtId="165" fontId="4" fillId="0" borderId="15" xfId="262" applyNumberFormat="1" applyFont="1" applyFill="1" applyBorder="1"/>
    <xf numFmtId="165" fontId="4" fillId="0" borderId="15" xfId="260" applyNumberFormat="1" applyFont="1" applyBorder="1"/>
    <xf numFmtId="165" fontId="4" fillId="0" borderId="16" xfId="260" applyNumberFormat="1" applyFont="1" applyBorder="1"/>
    <xf numFmtId="165" fontId="5" fillId="0" borderId="0" xfId="1" applyNumberFormat="1" applyFont="1" applyFill="1"/>
    <xf numFmtId="0" fontId="5" fillId="0" borderId="4" xfId="260" applyFont="1" applyFill="1" applyBorder="1" applyAlignment="1" applyProtection="1">
      <alignment horizontal="left"/>
    </xf>
    <xf numFmtId="165" fontId="5" fillId="0" borderId="15" xfId="262" applyNumberFormat="1" applyFont="1" applyFill="1" applyBorder="1"/>
    <xf numFmtId="165" fontId="5" fillId="0" borderId="15" xfId="260" applyNumberFormat="1" applyFont="1" applyBorder="1"/>
    <xf numFmtId="165" fontId="5" fillId="0" borderId="16" xfId="260" applyNumberFormat="1" applyFont="1" applyBorder="1"/>
    <xf numFmtId="0" fontId="5" fillId="0" borderId="21" xfId="260" applyFont="1" applyFill="1" applyBorder="1" applyAlignment="1" applyProtection="1">
      <alignment horizontal="left"/>
    </xf>
    <xf numFmtId="165" fontId="5" fillId="0" borderId="38" xfId="260" applyNumberFormat="1" applyFont="1" applyBorder="1"/>
    <xf numFmtId="165" fontId="5" fillId="0" borderId="42" xfId="260" applyNumberFormat="1" applyFont="1" applyBorder="1"/>
    <xf numFmtId="165" fontId="5" fillId="0" borderId="15" xfId="260" applyNumberFormat="1" applyFont="1" applyFill="1" applyBorder="1"/>
    <xf numFmtId="165" fontId="5" fillId="0" borderId="38" xfId="262" applyNumberFormat="1" applyFont="1" applyFill="1" applyBorder="1"/>
    <xf numFmtId="0" fontId="5" fillId="0" borderId="43" xfId="260" applyFont="1" applyFill="1" applyBorder="1" applyAlignment="1" applyProtection="1">
      <alignment horizontal="left"/>
    </xf>
    <xf numFmtId="165" fontId="5" fillId="0" borderId="31" xfId="262" applyNumberFormat="1" applyFont="1" applyFill="1" applyBorder="1"/>
    <xf numFmtId="165" fontId="5" fillId="0" borderId="31" xfId="260" applyNumberFormat="1" applyFont="1" applyBorder="1"/>
    <xf numFmtId="165" fontId="5" fillId="0" borderId="32" xfId="260" applyNumberFormat="1" applyFont="1" applyBorder="1"/>
    <xf numFmtId="0" fontId="5" fillId="0" borderId="0" xfId="260" applyFont="1" applyFill="1" applyAlignment="1">
      <alignment horizontal="right"/>
    </xf>
    <xf numFmtId="165" fontId="5" fillId="0" borderId="0" xfId="260" applyNumberFormat="1" applyFont="1" applyFill="1" applyAlignment="1">
      <alignment horizontal="right"/>
    </xf>
    <xf numFmtId="0" fontId="4" fillId="0" borderId="0" xfId="1" applyNumberFormat="1" applyFont="1" applyFill="1" applyAlignment="1"/>
    <xf numFmtId="170" fontId="4" fillId="0" borderId="52" xfId="260" quotePrefix="1" applyNumberFormat="1" applyFont="1" applyFill="1" applyBorder="1" applyAlignment="1" applyProtection="1">
      <alignment horizontal="left"/>
    </xf>
    <xf numFmtId="165" fontId="5" fillId="0" borderId="25" xfId="260" applyNumberFormat="1" applyFont="1" applyBorder="1" applyAlignment="1">
      <alignment horizontal="center" vertical="center"/>
    </xf>
    <xf numFmtId="170" fontId="5" fillId="0" borderId="52" xfId="260" quotePrefix="1" applyNumberFormat="1" applyFont="1" applyFill="1" applyBorder="1" applyAlignment="1" applyProtection="1">
      <alignment horizontal="left"/>
    </xf>
    <xf numFmtId="170" fontId="5" fillId="0" borderId="24" xfId="260" applyNumberFormat="1" applyFont="1" applyFill="1" applyBorder="1" applyAlignment="1" applyProtection="1">
      <alignment horizontal="left"/>
    </xf>
    <xf numFmtId="165" fontId="5" fillId="0" borderId="15" xfId="260" applyNumberFormat="1" applyFont="1" applyBorder="1" applyAlignment="1">
      <alignment horizontal="center" vertical="center"/>
    </xf>
    <xf numFmtId="170" fontId="5" fillId="0" borderId="39" xfId="260" applyNumberFormat="1" applyFont="1" applyFill="1" applyBorder="1" applyAlignment="1" applyProtection="1">
      <alignment horizontal="left"/>
    </xf>
    <xf numFmtId="165" fontId="5" fillId="0" borderId="38" xfId="260" applyNumberFormat="1" applyFont="1" applyBorder="1" applyAlignment="1">
      <alignment horizontal="center" vertical="center"/>
    </xf>
    <xf numFmtId="170" fontId="5" fillId="0" borderId="25" xfId="260" quotePrefix="1" applyNumberFormat="1" applyFont="1" applyFill="1" applyBorder="1" applyAlignment="1" applyProtection="1">
      <alignment horizontal="left"/>
    </xf>
    <xf numFmtId="170" fontId="5" fillId="0" borderId="38" xfId="260" applyNumberFormat="1" applyFont="1" applyFill="1" applyBorder="1" applyAlignment="1" applyProtection="1">
      <alignment horizontal="left"/>
    </xf>
    <xf numFmtId="170" fontId="5" fillId="0" borderId="59" xfId="260" quotePrefix="1" applyNumberFormat="1" applyFont="1" applyFill="1" applyBorder="1" applyAlignment="1" applyProtection="1">
      <alignment horizontal="center" vertical="center"/>
    </xf>
    <xf numFmtId="170" fontId="5" fillId="0" borderId="15" xfId="260" applyNumberFormat="1" applyFont="1" applyFill="1" applyBorder="1" applyAlignment="1" applyProtection="1">
      <alignment horizontal="left"/>
    </xf>
    <xf numFmtId="170" fontId="5" fillId="0" borderId="26" xfId="260" applyNumberFormat="1" applyFont="1" applyFill="1" applyBorder="1" applyAlignment="1" applyProtection="1">
      <alignment horizontal="center" vertical="center"/>
    </xf>
    <xf numFmtId="170" fontId="5" fillId="0" borderId="48" xfId="260" applyNumberFormat="1" applyFont="1" applyFill="1" applyBorder="1" applyAlignment="1" applyProtection="1">
      <alignment horizontal="center" vertical="center"/>
    </xf>
    <xf numFmtId="170" fontId="5" fillId="0" borderId="24" xfId="260" applyNumberFormat="1" applyFont="1" applyFill="1" applyBorder="1" applyAlignment="1" applyProtection="1">
      <alignment horizontal="center" vertical="center"/>
    </xf>
    <xf numFmtId="170" fontId="5" fillId="0" borderId="25" xfId="260" applyNumberFormat="1" applyFont="1" applyFill="1" applyBorder="1" applyAlignment="1" applyProtection="1">
      <alignment horizontal="center" vertical="center"/>
    </xf>
    <xf numFmtId="170" fontId="5" fillId="0" borderId="39" xfId="260" applyNumberFormat="1" applyFont="1" applyFill="1" applyBorder="1" applyAlignment="1" applyProtection="1">
      <alignment horizontal="center" vertical="center"/>
    </xf>
    <xf numFmtId="170" fontId="5" fillId="0" borderId="38" xfId="260" applyNumberFormat="1" applyFont="1" applyFill="1" applyBorder="1" applyAlignment="1" applyProtection="1">
      <alignment horizontal="center" vertical="center"/>
    </xf>
    <xf numFmtId="0" fontId="5" fillId="0" borderId="0" xfId="1" applyFont="1"/>
    <xf numFmtId="170" fontId="4" fillId="4" borderId="1" xfId="264" applyNumberFormat="1" applyFont="1" applyFill="1" applyBorder="1" applyAlignment="1">
      <alignment horizontal="center"/>
    </xf>
    <xf numFmtId="170" fontId="4" fillId="4" borderId="35" xfId="264" applyNumberFormat="1" applyFont="1" applyFill="1" applyBorder="1"/>
    <xf numFmtId="170" fontId="4" fillId="4" borderId="21" xfId="264" applyNumberFormat="1" applyFont="1" applyFill="1" applyBorder="1" applyAlignment="1">
      <alignment horizontal="center"/>
    </xf>
    <xf numFmtId="170" fontId="4" fillId="4" borderId="38" xfId="264" applyNumberFormat="1" applyFont="1" applyFill="1" applyBorder="1" applyAlignment="1">
      <alignment horizontal="center"/>
    </xf>
    <xf numFmtId="49" fontId="4" fillId="4" borderId="38" xfId="264" quotePrefix="1" applyNumberFormat="1" applyFont="1" applyFill="1" applyBorder="1" applyAlignment="1">
      <alignment horizontal="center"/>
    </xf>
    <xf numFmtId="49" fontId="4" fillId="4" borderId="38" xfId="264" applyNumberFormat="1" applyFont="1" applyFill="1" applyBorder="1" applyAlignment="1">
      <alignment horizontal="center"/>
    </xf>
    <xf numFmtId="49" fontId="4" fillId="4" borderId="8" xfId="264" applyNumberFormat="1" applyFont="1" applyFill="1" applyBorder="1" applyAlignment="1">
      <alignment horizontal="center"/>
    </xf>
    <xf numFmtId="170" fontId="5" fillId="0" borderId="4" xfId="184" applyFont="1" applyBorder="1" applyAlignment="1">
      <alignment horizontal="center"/>
    </xf>
    <xf numFmtId="170" fontId="4" fillId="0" borderId="15" xfId="184" applyFont="1" applyBorder="1"/>
    <xf numFmtId="170" fontId="4" fillId="0" borderId="28" xfId="184" applyFont="1" applyBorder="1"/>
    <xf numFmtId="173" fontId="5" fillId="0" borderId="4" xfId="184" applyNumberFormat="1" applyFont="1" applyBorder="1" applyAlignment="1">
      <alignment horizontal="center"/>
    </xf>
    <xf numFmtId="170" fontId="5" fillId="0" borderId="15" xfId="184" applyFont="1" applyBorder="1"/>
    <xf numFmtId="170" fontId="5" fillId="0" borderId="15" xfId="184" applyFont="1" applyBorder="1" applyAlignment="1">
      <alignment horizontal="right"/>
    </xf>
    <xf numFmtId="170" fontId="5" fillId="0" borderId="16" xfId="184" applyFont="1" applyBorder="1" applyAlignment="1">
      <alignment horizontal="right"/>
    </xf>
    <xf numFmtId="173" fontId="4" fillId="0" borderId="4" xfId="184" applyNumberFormat="1" applyFont="1" applyBorder="1" applyAlignment="1">
      <alignment horizontal="left"/>
    </xf>
    <xf numFmtId="170" fontId="4" fillId="0" borderId="16" xfId="184" applyFont="1" applyBorder="1"/>
    <xf numFmtId="170" fontId="5" fillId="0" borderId="45" xfId="184" applyFont="1" applyBorder="1"/>
    <xf numFmtId="170" fontId="4" fillId="0" borderId="50" xfId="184" applyFont="1" applyBorder="1"/>
    <xf numFmtId="170" fontId="4" fillId="0" borderId="46" xfId="184" applyFont="1" applyBorder="1" applyAlignment="1">
      <alignment horizontal="right"/>
    </xf>
    <xf numFmtId="170" fontId="4" fillId="0" borderId="47" xfId="184" applyFont="1" applyBorder="1" applyAlignment="1">
      <alignment horizontal="right"/>
    </xf>
    <xf numFmtId="170" fontId="5" fillId="0" borderId="0" xfId="264" applyNumberFormat="1" applyFont="1" applyBorder="1"/>
    <xf numFmtId="170" fontId="4" fillId="0" borderId="0" xfId="264" applyNumberFormat="1" applyFont="1" applyBorder="1"/>
    <xf numFmtId="170" fontId="4" fillId="0" borderId="0" xfId="264" applyNumberFormat="1" applyFont="1" applyBorder="1" applyAlignment="1">
      <alignment horizontal="right"/>
    </xf>
    <xf numFmtId="170" fontId="5" fillId="0" borderId="0" xfId="264" applyNumberFormat="1" applyFont="1" applyBorder="1" applyAlignment="1">
      <alignment horizontal="right"/>
    </xf>
    <xf numFmtId="170" fontId="4" fillId="0" borderId="0" xfId="264" quotePrefix="1" applyNumberFormat="1" applyFont="1" applyBorder="1" applyAlignment="1">
      <alignment horizontal="right"/>
    </xf>
    <xf numFmtId="170" fontId="4" fillId="4" borderId="1" xfId="265" applyNumberFormat="1" applyFont="1" applyFill="1" applyBorder="1" applyAlignment="1">
      <alignment horizontal="center"/>
    </xf>
    <xf numFmtId="170" fontId="4" fillId="4" borderId="35" xfId="265" applyNumberFormat="1" applyFont="1" applyFill="1" applyBorder="1"/>
    <xf numFmtId="170" fontId="4" fillId="4" borderId="21" xfId="265" applyNumberFormat="1" applyFont="1" applyFill="1" applyBorder="1" applyAlignment="1">
      <alignment horizontal="center"/>
    </xf>
    <xf numFmtId="170" fontId="4" fillId="4" borderId="38" xfId="265" applyNumberFormat="1" applyFont="1" applyFill="1" applyBorder="1" applyAlignment="1">
      <alignment horizontal="center"/>
    </xf>
    <xf numFmtId="173" fontId="4" fillId="0" borderId="4" xfId="184" applyNumberFormat="1" applyFont="1" applyBorder="1" applyAlignment="1">
      <alignment horizontal="center"/>
    </xf>
    <xf numFmtId="170" fontId="4" fillId="0" borderId="15" xfId="184" applyFont="1" applyBorder="1" applyAlignment="1">
      <alignment horizontal="right"/>
    </xf>
    <xf numFmtId="170" fontId="4" fillId="0" borderId="16" xfId="184" applyFont="1" applyBorder="1" applyAlignment="1">
      <alignment horizontal="right"/>
    </xf>
    <xf numFmtId="173" fontId="4" fillId="0" borderId="45" xfId="184" applyNumberFormat="1" applyFont="1" applyBorder="1" applyAlignment="1">
      <alignment horizontal="center"/>
    </xf>
    <xf numFmtId="170" fontId="4" fillId="0" borderId="46" xfId="184" applyFont="1" applyBorder="1"/>
    <xf numFmtId="165" fontId="5" fillId="0" borderId="0" xfId="1" applyNumberFormat="1" applyFont="1"/>
    <xf numFmtId="170" fontId="4" fillId="4" borderId="1" xfId="266" applyNumberFormat="1" applyFont="1" applyFill="1" applyBorder="1"/>
    <xf numFmtId="170" fontId="4" fillId="4" borderId="35" xfId="266" applyNumberFormat="1" applyFont="1" applyFill="1" applyBorder="1"/>
    <xf numFmtId="170" fontId="4" fillId="4" borderId="21" xfId="266" applyNumberFormat="1" applyFont="1" applyFill="1" applyBorder="1" applyAlignment="1">
      <alignment horizontal="center"/>
    </xf>
    <xf numFmtId="170" fontId="4" fillId="4" borderId="38" xfId="266" applyNumberFormat="1" applyFont="1" applyFill="1" applyBorder="1" applyAlignment="1">
      <alignment horizontal="center"/>
    </xf>
    <xf numFmtId="170" fontId="5" fillId="0" borderId="4" xfId="212" applyFont="1" applyBorder="1"/>
    <xf numFmtId="170" fontId="4" fillId="0" borderId="15" xfId="212" applyFont="1" applyBorder="1"/>
    <xf numFmtId="170" fontId="4" fillId="0" borderId="15" xfId="212" quotePrefix="1" applyFont="1" applyBorder="1" applyAlignment="1">
      <alignment horizontal="right"/>
    </xf>
    <xf numFmtId="170" fontId="4" fillId="0" borderId="28" xfId="212" quotePrefix="1" applyFont="1" applyBorder="1" applyAlignment="1">
      <alignment horizontal="right"/>
    </xf>
    <xf numFmtId="173" fontId="5" fillId="0" borderId="4" xfId="212" applyNumberFormat="1" applyFont="1" applyBorder="1" applyAlignment="1">
      <alignment horizontal="center"/>
    </xf>
    <xf numFmtId="170" fontId="5" fillId="0" borderId="15" xfId="212" applyFont="1" applyBorder="1"/>
    <xf numFmtId="170" fontId="5" fillId="0" borderId="15" xfId="212" applyFont="1" applyBorder="1" applyAlignment="1">
      <alignment horizontal="right"/>
    </xf>
    <xf numFmtId="170" fontId="5" fillId="0" borderId="16" xfId="212" applyFont="1" applyBorder="1" applyAlignment="1">
      <alignment horizontal="right"/>
    </xf>
    <xf numFmtId="170" fontId="4" fillId="0" borderId="15" xfId="212" applyFont="1" applyBorder="1" applyAlignment="1">
      <alignment horizontal="right"/>
    </xf>
    <xf numFmtId="170" fontId="4" fillId="0" borderId="16" xfId="212" applyFont="1" applyBorder="1" applyAlignment="1">
      <alignment horizontal="right"/>
    </xf>
    <xf numFmtId="170" fontId="5" fillId="0" borderId="45" xfId="212" applyFont="1" applyBorder="1"/>
    <xf numFmtId="170" fontId="4" fillId="0" borderId="46" xfId="212" applyFont="1" applyBorder="1"/>
    <xf numFmtId="170" fontId="4" fillId="0" borderId="47" xfId="212" applyFont="1" applyBorder="1"/>
    <xf numFmtId="180" fontId="5" fillId="0" borderId="0" xfId="1" applyNumberFormat="1" applyFont="1"/>
    <xf numFmtId="170" fontId="5" fillId="0" borderId="0" xfId="1" applyNumberFormat="1" applyFont="1"/>
    <xf numFmtId="170" fontId="30" fillId="0" borderId="0" xfId="267" applyNumberFormat="1" applyFont="1" applyAlignment="1" applyProtection="1">
      <alignment horizontal="right"/>
    </xf>
    <xf numFmtId="170" fontId="4" fillId="4" borderId="1" xfId="267" applyNumberFormat="1" applyFont="1" applyFill="1" applyBorder="1" applyAlignment="1">
      <alignment horizontal="left"/>
    </xf>
    <xf numFmtId="170" fontId="4" fillId="4" borderId="36" xfId="267" applyNumberFormat="1" applyFont="1" applyFill="1" applyBorder="1"/>
    <xf numFmtId="170" fontId="4" fillId="0" borderId="0" xfId="267" applyNumberFormat="1" applyFont="1" applyFill="1" applyBorder="1" applyAlignment="1">
      <alignment horizontal="center"/>
    </xf>
    <xf numFmtId="170" fontId="4" fillId="4" borderId="21" xfId="267" applyNumberFormat="1" applyFont="1" applyFill="1" applyBorder="1" applyAlignment="1">
      <alignment horizontal="center"/>
    </xf>
    <xf numFmtId="170" fontId="4" fillId="4" borderId="39" xfId="267" applyNumberFormat="1" applyFont="1" applyFill="1" applyBorder="1" applyAlignment="1">
      <alignment horizontal="center"/>
    </xf>
    <xf numFmtId="170" fontId="4" fillId="0" borderId="0" xfId="122" quotePrefix="1" applyNumberFormat="1" applyFont="1" applyFill="1" applyBorder="1" applyAlignment="1">
      <alignment horizontal="center"/>
    </xf>
    <xf numFmtId="170" fontId="5" fillId="0" borderId="4" xfId="213" applyFont="1" applyBorder="1" applyAlignment="1">
      <alignment horizontal="left"/>
    </xf>
    <xf numFmtId="170" fontId="4" fillId="0" borderId="15" xfId="213" applyFont="1" applyBorder="1"/>
    <xf numFmtId="170" fontId="4" fillId="0" borderId="15" xfId="213" quotePrefix="1" applyFont="1" applyBorder="1" applyAlignment="1"/>
    <xf numFmtId="170" fontId="4" fillId="0" borderId="28" xfId="213" quotePrefix="1" applyFont="1" applyBorder="1" applyAlignment="1"/>
    <xf numFmtId="170" fontId="4" fillId="0" borderId="0" xfId="213" quotePrefix="1" applyFont="1" applyBorder="1" applyAlignment="1">
      <alignment horizontal="right"/>
    </xf>
    <xf numFmtId="173" fontId="5" fillId="0" borderId="4" xfId="213" applyNumberFormat="1" applyFont="1" applyBorder="1" applyAlignment="1">
      <alignment horizontal="center"/>
    </xf>
    <xf numFmtId="173" fontId="5" fillId="0" borderId="15" xfId="213" applyNumberFormat="1" applyFont="1" applyBorder="1" applyAlignment="1">
      <alignment horizontal="left"/>
    </xf>
    <xf numFmtId="170" fontId="5" fillId="0" borderId="15" xfId="213" applyFont="1" applyBorder="1" applyAlignment="1"/>
    <xf numFmtId="170" fontId="5" fillId="0" borderId="16" xfId="213" applyFont="1" applyBorder="1" applyAlignment="1"/>
    <xf numFmtId="170" fontId="5" fillId="0" borderId="0" xfId="213" applyFont="1" applyBorder="1" applyAlignment="1">
      <alignment horizontal="right"/>
    </xf>
    <xf numFmtId="170" fontId="5" fillId="0" borderId="15" xfId="213" applyFont="1" applyBorder="1" applyAlignment="1">
      <alignment horizontal="center"/>
    </xf>
    <xf numFmtId="173" fontId="5" fillId="0" borderId="4" xfId="213" applyNumberFormat="1" applyFont="1" applyBorder="1" applyAlignment="1">
      <alignment horizontal="left"/>
    </xf>
    <xf numFmtId="173" fontId="4" fillId="0" borderId="15" xfId="213" applyNumberFormat="1" applyFont="1" applyBorder="1" applyAlignment="1">
      <alignment horizontal="left"/>
    </xf>
    <xf numFmtId="170" fontId="4" fillId="0" borderId="15" xfId="213" applyFont="1" applyBorder="1" applyAlignment="1"/>
    <xf numFmtId="170" fontId="4" fillId="0" borderId="16" xfId="213" applyFont="1" applyBorder="1" applyAlignment="1"/>
    <xf numFmtId="173" fontId="5" fillId="0" borderId="45" xfId="213" applyNumberFormat="1" applyFont="1" applyBorder="1" applyAlignment="1">
      <alignment horizontal="left"/>
    </xf>
    <xf numFmtId="173" fontId="4" fillId="0" borderId="46" xfId="213" applyNumberFormat="1" applyFont="1" applyBorder="1" applyAlignment="1">
      <alignment horizontal="left"/>
    </xf>
    <xf numFmtId="170" fontId="4" fillId="0" borderId="46" xfId="213" applyFont="1" applyBorder="1" applyAlignment="1"/>
    <xf numFmtId="170" fontId="4" fillId="0" borderId="47" xfId="213" applyFont="1" applyBorder="1" applyAlignment="1"/>
    <xf numFmtId="170" fontId="4" fillId="4" borderId="1" xfId="268" applyNumberFormat="1" applyFont="1" applyFill="1" applyBorder="1" applyAlignment="1">
      <alignment horizontal="left"/>
    </xf>
    <xf numFmtId="170" fontId="4" fillId="4" borderId="36" xfId="268" applyNumberFormat="1" applyFont="1" applyFill="1" applyBorder="1"/>
    <xf numFmtId="170" fontId="4" fillId="4" borderId="21" xfId="268" applyNumberFormat="1" applyFont="1" applyFill="1" applyBorder="1" applyAlignment="1">
      <alignment horizontal="center"/>
    </xf>
    <xf numFmtId="170" fontId="4" fillId="4" borderId="39" xfId="268" applyNumberFormat="1" applyFont="1" applyFill="1" applyBorder="1" applyAlignment="1">
      <alignment horizontal="center"/>
    </xf>
    <xf numFmtId="170" fontId="5" fillId="0" borderId="15" xfId="213" applyFont="1" applyBorder="1" applyAlignment="1">
      <alignment horizontal="right"/>
    </xf>
    <xf numFmtId="170" fontId="5" fillId="0" borderId="16" xfId="213" applyFont="1" applyBorder="1" applyAlignment="1">
      <alignment horizontal="right"/>
    </xf>
    <xf numFmtId="173" fontId="5" fillId="0" borderId="45" xfId="213" applyNumberFormat="1" applyFont="1" applyBorder="1" applyAlignment="1">
      <alignment horizontal="center"/>
    </xf>
    <xf numFmtId="173" fontId="5" fillId="0" borderId="0" xfId="213" applyNumberFormat="1" applyFont="1" applyBorder="1" applyAlignment="1">
      <alignment horizontal="center"/>
    </xf>
    <xf numFmtId="173" fontId="5" fillId="0" borderId="0" xfId="213" applyNumberFormat="1" applyFont="1" applyBorder="1" applyAlignment="1">
      <alignment horizontal="left"/>
    </xf>
    <xf numFmtId="170" fontId="5" fillId="0" borderId="0" xfId="213" applyFont="1" applyBorder="1" applyAlignment="1"/>
    <xf numFmtId="170" fontId="5" fillId="0" borderId="0" xfId="213" applyNumberFormat="1" applyFont="1" applyBorder="1" applyAlignment="1">
      <alignment horizontal="left"/>
    </xf>
    <xf numFmtId="170" fontId="5" fillId="0" borderId="0" xfId="213" applyNumberFormat="1" applyFont="1" applyBorder="1" applyAlignment="1"/>
    <xf numFmtId="170" fontId="5" fillId="0" borderId="0" xfId="213" applyNumberFormat="1" applyFont="1" applyBorder="1" applyAlignment="1">
      <alignment horizontal="right"/>
    </xf>
    <xf numFmtId="173" fontId="4" fillId="0" borderId="0" xfId="213" applyNumberFormat="1" applyFont="1" applyBorder="1" applyAlignment="1">
      <alignment horizontal="left"/>
    </xf>
    <xf numFmtId="170" fontId="4" fillId="0" borderId="0" xfId="213" applyFont="1" applyBorder="1" applyAlignment="1"/>
    <xf numFmtId="170" fontId="4" fillId="4" borderId="1" xfId="269" applyNumberFormat="1" applyFont="1" applyFill="1" applyBorder="1" applyAlignment="1">
      <alignment horizontal="left"/>
    </xf>
    <xf numFmtId="170" fontId="4" fillId="4" borderId="35" xfId="269" applyNumberFormat="1" applyFont="1" applyFill="1" applyBorder="1"/>
    <xf numFmtId="170" fontId="4" fillId="4" borderId="21" xfId="269" applyNumberFormat="1" applyFont="1" applyFill="1" applyBorder="1" applyAlignment="1">
      <alignment horizontal="center"/>
    </xf>
    <xf numFmtId="170" fontId="4" fillId="4" borderId="38" xfId="269" applyNumberFormat="1" applyFont="1" applyFill="1" applyBorder="1" applyAlignment="1">
      <alignment horizontal="center"/>
    </xf>
    <xf numFmtId="170" fontId="5" fillId="0" borderId="4" xfId="214" applyFont="1" applyBorder="1" applyAlignment="1">
      <alignment horizontal="left"/>
    </xf>
    <xf numFmtId="170" fontId="4" fillId="0" borderId="15" xfId="214" applyFont="1" applyBorder="1"/>
    <xf numFmtId="170" fontId="4" fillId="0" borderId="25" xfId="214" quotePrefix="1" applyFont="1" applyBorder="1" applyAlignment="1">
      <alignment horizontal="right"/>
    </xf>
    <xf numFmtId="170" fontId="4" fillId="0" borderId="28" xfId="214" quotePrefix="1" applyFont="1" applyBorder="1" applyAlignment="1">
      <alignment horizontal="right"/>
    </xf>
    <xf numFmtId="173" fontId="5" fillId="0" borderId="4" xfId="214" applyNumberFormat="1" applyFont="1" applyBorder="1" applyAlignment="1">
      <alignment horizontal="center"/>
    </xf>
    <xf numFmtId="173" fontId="5" fillId="0" borderId="15" xfId="214" applyNumberFormat="1" applyFont="1" applyBorder="1" applyAlignment="1">
      <alignment horizontal="left"/>
    </xf>
    <xf numFmtId="170" fontId="5" fillId="0" borderId="15" xfId="214" applyFont="1" applyBorder="1" applyAlignment="1">
      <alignment horizontal="right"/>
    </xf>
    <xf numFmtId="170" fontId="5" fillId="0" borderId="16" xfId="214" applyFont="1" applyBorder="1" applyAlignment="1">
      <alignment horizontal="right"/>
    </xf>
    <xf numFmtId="173" fontId="5" fillId="0" borderId="4" xfId="214" applyNumberFormat="1" applyFont="1" applyBorder="1" applyAlignment="1">
      <alignment horizontal="left"/>
    </xf>
    <xf numFmtId="173" fontId="4" fillId="0" borderId="15" xfId="214" applyNumberFormat="1" applyFont="1" applyBorder="1" applyAlignment="1">
      <alignment horizontal="left"/>
    </xf>
    <xf numFmtId="170" fontId="4" fillId="0" borderId="15" xfId="214" applyFont="1" applyBorder="1" applyAlignment="1">
      <alignment horizontal="right"/>
    </xf>
    <xf numFmtId="170" fontId="4" fillId="0" borderId="16" xfId="214" applyFont="1" applyBorder="1" applyAlignment="1">
      <alignment horizontal="right"/>
    </xf>
    <xf numFmtId="173" fontId="5" fillId="0" borderId="45" xfId="214" applyNumberFormat="1" applyFont="1" applyBorder="1" applyAlignment="1">
      <alignment horizontal="left"/>
    </xf>
    <xf numFmtId="173" fontId="4" fillId="0" borderId="46" xfId="214" applyNumberFormat="1" applyFont="1" applyBorder="1" applyAlignment="1">
      <alignment horizontal="left"/>
    </xf>
    <xf numFmtId="170" fontId="4" fillId="0" borderId="46" xfId="214" applyFont="1" applyBorder="1" applyAlignment="1">
      <alignment horizontal="right"/>
    </xf>
    <xf numFmtId="170" fontId="4" fillId="0" borderId="47" xfId="214" applyFont="1" applyBorder="1" applyAlignment="1">
      <alignment horizontal="right"/>
    </xf>
    <xf numFmtId="0" fontId="4" fillId="0" borderId="0" xfId="0" applyFont="1" applyAlignment="1"/>
    <xf numFmtId="0" fontId="5" fillId="0" borderId="0" xfId="0" applyFont="1" applyAlignment="1"/>
    <xf numFmtId="0" fontId="4" fillId="4" borderId="7" xfId="0" applyFont="1" applyFill="1" applyBorder="1" applyAlignment="1">
      <alignment horizontal="center" vertical="center"/>
    </xf>
    <xf numFmtId="0" fontId="4" fillId="4" borderId="7" xfId="0" quotePrefix="1" applyFont="1" applyFill="1" applyBorder="1" applyAlignment="1">
      <alignment horizontal="center" vertical="center"/>
    </xf>
    <xf numFmtId="1" fontId="5" fillId="0" borderId="29" xfId="0" applyNumberFormat="1" applyFont="1" applyFill="1" applyBorder="1" applyAlignment="1">
      <alignment horizontal="center"/>
    </xf>
    <xf numFmtId="165" fontId="5" fillId="0" borderId="25" xfId="0" applyNumberFormat="1" applyFont="1" applyFill="1" applyBorder="1"/>
    <xf numFmtId="165" fontId="5" fillId="0" borderId="80" xfId="0" applyNumberFormat="1" applyFont="1" applyFill="1" applyBorder="1"/>
    <xf numFmtId="2" fontId="5" fillId="0" borderId="15" xfId="0" applyNumberFormat="1" applyFont="1" applyFill="1" applyBorder="1"/>
    <xf numFmtId="165" fontId="5" fillId="0" borderId="15" xfId="0" applyNumberFormat="1" applyFont="1" applyFill="1" applyBorder="1"/>
    <xf numFmtId="0" fontId="15" fillId="0" borderId="29" xfId="0" applyFont="1" applyFill="1" applyBorder="1" applyAlignment="1">
      <alignment horizontal="center"/>
    </xf>
    <xf numFmtId="0" fontId="4" fillId="0" borderId="45" xfId="0" applyFont="1" applyFill="1" applyBorder="1" applyAlignment="1">
      <alignment horizontal="center"/>
    </xf>
    <xf numFmtId="165" fontId="4" fillId="0" borderId="50" xfId="0" applyNumberFormat="1" applyFont="1" applyFill="1" applyBorder="1"/>
    <xf numFmtId="165" fontId="4" fillId="0" borderId="81" xfId="0" applyNumberFormat="1" applyFont="1" applyFill="1" applyBorder="1"/>
    <xf numFmtId="0" fontId="4" fillId="0" borderId="0" xfId="1" applyFont="1" applyAlignment="1"/>
    <xf numFmtId="165" fontId="15" fillId="0" borderId="15" xfId="0" applyNumberFormat="1" applyFont="1" applyFill="1" applyBorder="1" applyAlignment="1">
      <alignment vertical="center"/>
    </xf>
    <xf numFmtId="165" fontId="5" fillId="0" borderId="15" xfId="0" quotePrefix="1" applyNumberFormat="1" applyFont="1" applyFill="1" applyBorder="1" applyAlignment="1">
      <alignment horizontal="right"/>
    </xf>
    <xf numFmtId="165" fontId="4" fillId="0" borderId="46" xfId="0" applyNumberFormat="1" applyFont="1" applyFill="1" applyBorder="1"/>
    <xf numFmtId="0" fontId="4" fillId="4" borderId="60" xfId="0" applyFont="1" applyFill="1" applyBorder="1" applyAlignment="1">
      <alignment horizontal="center" vertical="center"/>
    </xf>
    <xf numFmtId="165" fontId="5" fillId="0" borderId="17" xfId="0" applyNumberFormat="1" applyFont="1" applyFill="1" applyBorder="1"/>
    <xf numFmtId="165" fontId="4" fillId="0" borderId="69" xfId="0" applyNumberFormat="1" applyFont="1" applyFill="1" applyBorder="1"/>
    <xf numFmtId="165" fontId="5" fillId="0" borderId="17" xfId="0" applyNumberFormat="1" applyFont="1" applyFill="1" applyBorder="1" applyAlignment="1">
      <alignment horizontal="right"/>
    </xf>
    <xf numFmtId="0" fontId="5" fillId="0" borderId="0" xfId="219" applyFont="1"/>
    <xf numFmtId="170" fontId="4" fillId="4" borderId="57" xfId="134" applyNumberFormat="1" applyFont="1" applyFill="1" applyBorder="1" applyAlignment="1">
      <alignment horizontal="center"/>
    </xf>
    <xf numFmtId="170" fontId="4" fillId="4" borderId="35" xfId="134" applyNumberFormat="1" applyFont="1" applyFill="1" applyBorder="1" applyAlignment="1">
      <alignment horizontal="center"/>
    </xf>
    <xf numFmtId="170" fontId="4" fillId="4" borderId="35" xfId="134" quotePrefix="1" applyNumberFormat="1" applyFont="1" applyFill="1" applyBorder="1" applyAlignment="1">
      <alignment horizontal="center"/>
    </xf>
    <xf numFmtId="170" fontId="4" fillId="4" borderId="36" xfId="134" quotePrefix="1" applyNumberFormat="1" applyFont="1" applyFill="1" applyBorder="1" applyAlignment="1">
      <alignment horizontal="center"/>
    </xf>
    <xf numFmtId="170" fontId="5" fillId="0" borderId="54" xfId="134" applyNumberFormat="1" applyFont="1" applyBorder="1" applyAlignment="1">
      <alignment horizontal="left"/>
    </xf>
    <xf numFmtId="2" fontId="5" fillId="0" borderId="7" xfId="215" applyNumberFormat="1" applyFont="1" applyBorder="1"/>
    <xf numFmtId="2" fontId="5" fillId="0" borderId="5" xfId="215" applyNumberFormat="1" applyFont="1" applyBorder="1"/>
    <xf numFmtId="2" fontId="5" fillId="0" borderId="5" xfId="215" quotePrefix="1" applyNumberFormat="1" applyFont="1" applyBorder="1" applyAlignment="1">
      <alignment horizontal="right"/>
    </xf>
    <xf numFmtId="2" fontId="5" fillId="0" borderId="7" xfId="215" applyNumberFormat="1" applyFont="1" applyFill="1" applyBorder="1"/>
    <xf numFmtId="170" fontId="4" fillId="0" borderId="65" xfId="134" applyNumberFormat="1" applyFont="1" applyBorder="1" applyAlignment="1">
      <alignment horizontal="center"/>
    </xf>
    <xf numFmtId="2" fontId="4" fillId="0" borderId="46" xfId="215" applyNumberFormat="1" applyFont="1" applyBorder="1"/>
    <xf numFmtId="2" fontId="4" fillId="0" borderId="49" xfId="215" applyNumberFormat="1" applyFont="1" applyBorder="1"/>
    <xf numFmtId="0" fontId="4" fillId="4" borderId="37" xfId="219" quotePrefix="1" applyFont="1" applyFill="1" applyBorder="1" applyAlignment="1">
      <alignment horizontal="center"/>
    </xf>
    <xf numFmtId="2" fontId="5" fillId="0" borderId="60" xfId="215" applyNumberFormat="1" applyFont="1" applyBorder="1"/>
    <xf numFmtId="2" fontId="5" fillId="0" borderId="60" xfId="215" quotePrefix="1" applyNumberFormat="1" applyFont="1" applyBorder="1" applyAlignment="1">
      <alignment horizontal="right"/>
    </xf>
    <xf numFmtId="2" fontId="4" fillId="0" borderId="69" xfId="215" applyNumberFormat="1" applyFont="1" applyBorder="1"/>
    <xf numFmtId="0" fontId="4" fillId="4" borderId="35" xfId="219" quotePrefix="1" applyFont="1" applyFill="1" applyBorder="1" applyAlignment="1">
      <alignment horizontal="center"/>
    </xf>
    <xf numFmtId="2" fontId="5" fillId="0" borderId="7" xfId="215" quotePrefix="1" applyNumberFormat="1" applyFont="1" applyBorder="1" applyAlignment="1">
      <alignment horizontal="right"/>
    </xf>
    <xf numFmtId="0" fontId="5" fillId="0" borderId="0" xfId="1" applyFont="1" applyFill="1"/>
    <xf numFmtId="0" fontId="5" fillId="0" borderId="0" xfId="1" applyFont="1" applyFill="1" applyBorder="1"/>
    <xf numFmtId="0" fontId="5" fillId="0" borderId="29" xfId="1" applyFont="1" applyFill="1" applyBorder="1"/>
    <xf numFmtId="172" fontId="4" fillId="4" borderId="7" xfId="263" applyNumberFormat="1" applyFont="1" applyFill="1" applyBorder="1" applyAlignment="1" applyProtection="1">
      <alignment horizontal="center" vertical="center" wrapText="1"/>
    </xf>
    <xf numFmtId="172" fontId="4" fillId="4" borderId="6" xfId="263" applyNumberFormat="1" applyFont="1" applyFill="1" applyBorder="1" applyAlignment="1" applyProtection="1">
      <alignment horizontal="center" vertical="center" wrapText="1"/>
    </xf>
    <xf numFmtId="0" fontId="4" fillId="4" borderId="7" xfId="1" applyFont="1" applyFill="1" applyBorder="1" applyAlignment="1">
      <alignment horizontal="center" vertical="center" wrapText="1"/>
    </xf>
    <xf numFmtId="0" fontId="4" fillId="4" borderId="6" xfId="1" applyFont="1" applyFill="1" applyBorder="1" applyAlignment="1">
      <alignment horizontal="center" vertical="center" wrapText="1"/>
    </xf>
    <xf numFmtId="0" fontId="4" fillId="4" borderId="8" xfId="1" applyFont="1" applyFill="1" applyBorder="1" applyAlignment="1">
      <alignment horizontal="center" vertical="center" wrapText="1"/>
    </xf>
    <xf numFmtId="165" fontId="5" fillId="0" borderId="25" xfId="1" applyNumberFormat="1" applyFont="1" applyFill="1" applyBorder="1" applyAlignment="1">
      <alignment horizontal="center"/>
    </xf>
    <xf numFmtId="165" fontId="5" fillId="0" borderId="28" xfId="1" applyNumberFormat="1" applyFont="1" applyFill="1" applyBorder="1" applyAlignment="1">
      <alignment horizontal="center"/>
    </xf>
    <xf numFmtId="165" fontId="5" fillId="0" borderId="59" xfId="1" applyNumberFormat="1" applyFont="1" applyFill="1" applyBorder="1" applyAlignment="1">
      <alignment horizontal="center"/>
    </xf>
    <xf numFmtId="165" fontId="5" fillId="0" borderId="15" xfId="1" applyNumberFormat="1" applyFont="1" applyFill="1" applyBorder="1" applyAlignment="1">
      <alignment horizontal="center"/>
    </xf>
    <xf numFmtId="165" fontId="5" fillId="0" borderId="16" xfId="1" applyNumberFormat="1" applyFont="1" applyFill="1" applyBorder="1" applyAlignment="1">
      <alignment horizontal="center"/>
    </xf>
    <xf numFmtId="165" fontId="5" fillId="0" borderId="26" xfId="1" applyNumberFormat="1" applyFont="1" applyFill="1" applyBorder="1" applyAlignment="1">
      <alignment horizontal="center"/>
    </xf>
    <xf numFmtId="165" fontId="5" fillId="0" borderId="38" xfId="1" applyNumberFormat="1" applyFont="1" applyFill="1" applyBorder="1" applyAlignment="1">
      <alignment horizontal="center"/>
    </xf>
    <xf numFmtId="165" fontId="5" fillId="0" borderId="42" xfId="1" applyNumberFormat="1" applyFont="1" applyFill="1" applyBorder="1" applyAlignment="1">
      <alignment horizontal="center"/>
    </xf>
    <xf numFmtId="165" fontId="5" fillId="0" borderId="48" xfId="1" applyNumberFormat="1" applyFont="1" applyFill="1" applyBorder="1" applyAlignment="1">
      <alignment horizontal="center"/>
    </xf>
    <xf numFmtId="165" fontId="4" fillId="0" borderId="46" xfId="1" applyNumberFormat="1" applyFont="1" applyFill="1" applyBorder="1" applyAlignment="1">
      <alignment horizontal="center"/>
    </xf>
    <xf numFmtId="165" fontId="4" fillId="0" borderId="47" xfId="1" applyNumberFormat="1" applyFont="1" applyFill="1" applyBorder="1" applyAlignment="1">
      <alignment horizontal="center"/>
    </xf>
    <xf numFmtId="165" fontId="4" fillId="0" borderId="50" xfId="1" applyNumberFormat="1" applyFont="1" applyFill="1" applyBorder="1" applyAlignment="1">
      <alignment horizontal="center"/>
    </xf>
    <xf numFmtId="0" fontId="5" fillId="0" borderId="34" xfId="1" applyFont="1" applyFill="1" applyBorder="1"/>
    <xf numFmtId="0" fontId="5" fillId="0" borderId="7" xfId="1" applyFont="1" applyFill="1" applyBorder="1"/>
    <xf numFmtId="172" fontId="4" fillId="4" borderId="5" xfId="263" applyNumberFormat="1" applyFont="1" applyFill="1" applyBorder="1" applyAlignment="1" applyProtection="1">
      <alignment horizontal="center" vertical="center" wrapText="1"/>
    </xf>
    <xf numFmtId="172" fontId="5" fillId="0" borderId="85" xfId="263" applyNumberFormat="1" applyFont="1" applyFill="1" applyBorder="1" applyAlignment="1" applyProtection="1">
      <alignment horizontal="left"/>
    </xf>
    <xf numFmtId="172" fontId="5" fillId="0" borderId="86" xfId="263" applyNumberFormat="1" applyFont="1" applyFill="1" applyBorder="1" applyAlignment="1" applyProtection="1">
      <alignment horizontal="left"/>
    </xf>
    <xf numFmtId="172" fontId="5" fillId="0" borderId="87" xfId="263" applyNumberFormat="1" applyFont="1" applyFill="1" applyBorder="1" applyAlignment="1" applyProtection="1">
      <alignment horizontal="left"/>
    </xf>
    <xf numFmtId="172" fontId="4" fillId="0" borderId="88" xfId="134" applyNumberFormat="1" applyFont="1" applyFill="1" applyBorder="1" applyAlignment="1" applyProtection="1">
      <alignment horizontal="left"/>
    </xf>
    <xf numFmtId="165" fontId="5" fillId="0" borderId="52" xfId="1" applyNumberFormat="1" applyFont="1" applyFill="1" applyBorder="1" applyAlignment="1">
      <alignment horizontal="center"/>
    </xf>
    <xf numFmtId="165" fontId="5" fillId="0" borderId="24" xfId="1" applyNumberFormat="1" applyFont="1" applyFill="1" applyBorder="1" applyAlignment="1">
      <alignment horizontal="center"/>
    </xf>
    <xf numFmtId="165" fontId="5" fillId="0" borderId="39" xfId="1" applyNumberFormat="1" applyFont="1" applyFill="1" applyBorder="1" applyAlignment="1">
      <alignment horizontal="center"/>
    </xf>
    <xf numFmtId="165" fontId="4" fillId="0" borderId="49" xfId="1" applyNumberFormat="1" applyFont="1" applyFill="1" applyBorder="1" applyAlignment="1">
      <alignment horizontal="center"/>
    </xf>
    <xf numFmtId="172" fontId="4" fillId="4" borderId="72" xfId="263" applyNumberFormat="1" applyFont="1" applyFill="1" applyBorder="1" applyAlignment="1" applyProtection="1">
      <alignment horizontal="center" vertical="center" wrapText="1"/>
    </xf>
    <xf numFmtId="172" fontId="4" fillId="4" borderId="73" xfId="263" applyNumberFormat="1" applyFont="1" applyFill="1" applyBorder="1" applyAlignment="1" applyProtection="1">
      <alignment horizontal="center" vertical="center" wrapText="1"/>
    </xf>
    <xf numFmtId="165" fontId="5" fillId="0" borderId="91" xfId="1" applyNumberFormat="1" applyFont="1" applyFill="1" applyBorder="1" applyAlignment="1">
      <alignment horizontal="center"/>
    </xf>
    <xf numFmtId="165" fontId="5" fillId="0" borderId="92" xfId="1" applyNumberFormat="1" applyFont="1" applyFill="1" applyBorder="1" applyAlignment="1">
      <alignment horizontal="center"/>
    </xf>
    <xf numFmtId="165" fontId="5" fillId="0" borderId="93" xfId="1" applyNumberFormat="1" applyFont="1" applyFill="1" applyBorder="1" applyAlignment="1">
      <alignment horizontal="center"/>
    </xf>
    <xf numFmtId="165" fontId="5" fillId="0" borderId="94" xfId="1" applyNumberFormat="1" applyFont="1" applyFill="1" applyBorder="1" applyAlignment="1">
      <alignment horizontal="center"/>
    </xf>
    <xf numFmtId="165" fontId="5" fillId="0" borderId="95" xfId="1" applyNumberFormat="1" applyFont="1" applyFill="1" applyBorder="1" applyAlignment="1">
      <alignment horizontal="center"/>
    </xf>
    <xf numFmtId="165" fontId="5" fillId="0" borderId="96" xfId="1" applyNumberFormat="1" applyFont="1" applyFill="1" applyBorder="1" applyAlignment="1">
      <alignment horizontal="center"/>
    </xf>
    <xf numFmtId="165" fontId="4" fillId="0" borderId="97" xfId="1" applyNumberFormat="1" applyFont="1" applyFill="1" applyBorder="1" applyAlignment="1">
      <alignment horizontal="center"/>
    </xf>
    <xf numFmtId="165" fontId="4" fillId="0" borderId="98" xfId="1" applyNumberFormat="1" applyFont="1" applyFill="1" applyBorder="1" applyAlignment="1">
      <alignment horizontal="center"/>
    </xf>
    <xf numFmtId="0" fontId="5" fillId="0" borderId="0" xfId="222" applyFont="1" applyFill="1"/>
    <xf numFmtId="0" fontId="4" fillId="2" borderId="7" xfId="136" applyFont="1" applyFill="1" applyBorder="1" applyAlignment="1">
      <alignment horizontal="center" vertical="center"/>
    </xf>
    <xf numFmtId="0" fontId="4" fillId="2" borderId="8" xfId="136" applyFont="1" applyFill="1" applyBorder="1" applyAlignment="1">
      <alignment horizontal="center" vertical="center"/>
    </xf>
    <xf numFmtId="0" fontId="5" fillId="0" borderId="54" xfId="222" applyFont="1" applyFill="1" applyBorder="1"/>
    <xf numFmtId="0" fontId="5" fillId="0" borderId="51" xfId="222" applyFont="1" applyFill="1" applyBorder="1"/>
    <xf numFmtId="165" fontId="5" fillId="0" borderId="7" xfId="136" applyNumberFormat="1" applyFont="1" applyBorder="1"/>
    <xf numFmtId="165" fontId="5" fillId="0" borderId="7" xfId="136" applyNumberFormat="1" applyFont="1" applyBorder="1" applyAlignment="1">
      <alignment horizontal="right"/>
    </xf>
    <xf numFmtId="165" fontId="5" fillId="0" borderId="7" xfId="136" quotePrefix="1" applyNumberFormat="1" applyFont="1" applyBorder="1" applyAlignment="1">
      <alignment horizontal="right" indent="1"/>
    </xf>
    <xf numFmtId="165" fontId="5" fillId="0" borderId="8" xfId="136" quotePrefix="1" applyNumberFormat="1" applyFont="1" applyBorder="1" applyAlignment="1">
      <alignment horizontal="right" indent="1"/>
    </xf>
    <xf numFmtId="0" fontId="5" fillId="0" borderId="29" xfId="222" applyFont="1" applyFill="1" applyBorder="1"/>
    <xf numFmtId="0" fontId="5" fillId="0" borderId="0" xfId="222" applyFont="1" applyFill="1" applyBorder="1"/>
    <xf numFmtId="165" fontId="5" fillId="0" borderId="15" xfId="136" applyNumberFormat="1" applyFont="1" applyFill="1" applyBorder="1"/>
    <xf numFmtId="165" fontId="5" fillId="0" borderId="15" xfId="136" applyNumberFormat="1" applyFont="1" applyFill="1" applyBorder="1" applyAlignment="1">
      <alignment horizontal="right"/>
    </xf>
    <xf numFmtId="165" fontId="5" fillId="0" borderId="15" xfId="136" applyNumberFormat="1" applyFont="1" applyFill="1" applyBorder="1" applyAlignment="1">
      <alignment horizontal="right" indent="1"/>
    </xf>
    <xf numFmtId="165" fontId="5" fillId="0" borderId="16" xfId="136" applyNumberFormat="1" applyFont="1" applyFill="1" applyBorder="1" applyAlignment="1">
      <alignment horizontal="right" indent="1"/>
    </xf>
    <xf numFmtId="165" fontId="5" fillId="0" borderId="7" xfId="136" applyNumberFormat="1" applyFont="1" applyFill="1" applyBorder="1"/>
    <xf numFmtId="165" fontId="5" fillId="0" borderId="7" xfId="136" applyNumberFormat="1" applyFont="1" applyFill="1" applyBorder="1" applyAlignment="1">
      <alignment horizontal="right"/>
    </xf>
    <xf numFmtId="165" fontId="5" fillId="0" borderId="7" xfId="136" applyNumberFormat="1" applyFont="1" applyFill="1" applyBorder="1" applyAlignment="1">
      <alignment horizontal="right" indent="1"/>
    </xf>
    <xf numFmtId="165" fontId="5" fillId="0" borderId="8" xfId="136" applyNumberFormat="1" applyFont="1" applyFill="1" applyBorder="1" applyAlignment="1">
      <alignment horizontal="right" indent="1"/>
    </xf>
    <xf numFmtId="165" fontId="5" fillId="0" borderId="7" xfId="136" quotePrefix="1" applyNumberFormat="1" applyFont="1" applyFill="1" applyBorder="1" applyAlignment="1">
      <alignment horizontal="right" indent="1"/>
    </xf>
    <xf numFmtId="165" fontId="5" fillId="0" borderId="8" xfId="136" quotePrefix="1" applyNumberFormat="1" applyFont="1" applyFill="1" applyBorder="1" applyAlignment="1">
      <alignment horizontal="right" indent="1"/>
    </xf>
    <xf numFmtId="0" fontId="5" fillId="9" borderId="0" xfId="222" applyFont="1" applyFill="1" applyBorder="1"/>
    <xf numFmtId="165" fontId="5" fillId="9" borderId="15" xfId="136" applyNumberFormat="1" applyFont="1" applyFill="1" applyBorder="1"/>
    <xf numFmtId="165" fontId="5" fillId="9" borderId="15" xfId="136" applyNumberFormat="1" applyFont="1" applyFill="1" applyBorder="1" applyAlignment="1">
      <alignment horizontal="right"/>
    </xf>
    <xf numFmtId="165" fontId="5" fillId="9" borderId="15" xfId="136" applyNumberFormat="1" applyFont="1" applyFill="1" applyBorder="1" applyAlignment="1">
      <alignment horizontal="right" indent="1"/>
    </xf>
    <xf numFmtId="165" fontId="5" fillId="9" borderId="16" xfId="136" applyNumberFormat="1" applyFont="1" applyFill="1" applyBorder="1" applyAlignment="1">
      <alignment horizontal="right" indent="1"/>
    </xf>
    <xf numFmtId="0" fontId="5" fillId="0" borderId="26" xfId="222" applyFont="1" applyFill="1" applyBorder="1"/>
    <xf numFmtId="165" fontId="5" fillId="0" borderId="16" xfId="136" quotePrefix="1" applyNumberFormat="1" applyFont="1" applyFill="1" applyBorder="1" applyAlignment="1">
      <alignment horizontal="right" indent="1"/>
    </xf>
    <xf numFmtId="165" fontId="5" fillId="0" borderId="15" xfId="136" quotePrefix="1" applyNumberFormat="1" applyFont="1" applyFill="1" applyBorder="1" applyAlignment="1">
      <alignment horizontal="right" indent="1"/>
    </xf>
    <xf numFmtId="0" fontId="5" fillId="0" borderId="65" xfId="222" applyFont="1" applyFill="1" applyBorder="1"/>
    <xf numFmtId="0" fontId="5" fillId="0" borderId="74" xfId="222" applyFont="1" applyFill="1" applyBorder="1"/>
    <xf numFmtId="165" fontId="5" fillId="0" borderId="46" xfId="136" applyNumberFormat="1" applyFont="1" applyFill="1" applyBorder="1"/>
    <xf numFmtId="165" fontId="5" fillId="0" borderId="46" xfId="136" quotePrefix="1" applyNumberFormat="1" applyFont="1" applyFill="1" applyBorder="1" applyAlignment="1">
      <alignment horizontal="right" indent="1"/>
    </xf>
    <xf numFmtId="165" fontId="5" fillId="0" borderId="47" xfId="136" quotePrefix="1" applyNumberFormat="1" applyFont="1" applyFill="1" applyBorder="1" applyAlignment="1">
      <alignment horizontal="right" indent="1"/>
    </xf>
    <xf numFmtId="0" fontId="5" fillId="0" borderId="0" xfId="162" applyFont="1" applyFill="1"/>
    <xf numFmtId="0" fontId="4" fillId="0" borderId="0" xfId="1" applyFont="1" applyFill="1" applyAlignment="1"/>
    <xf numFmtId="170" fontId="42" fillId="3" borderId="70" xfId="0" applyNumberFormat="1" applyFont="1" applyFill="1" applyBorder="1"/>
    <xf numFmtId="170" fontId="5" fillId="3" borderId="62" xfId="0" applyNumberFormat="1" applyFont="1" applyFill="1" applyBorder="1"/>
    <xf numFmtId="170" fontId="5" fillId="3" borderId="35" xfId="0" applyNumberFormat="1" applyFont="1" applyFill="1" applyBorder="1"/>
    <xf numFmtId="170" fontId="5" fillId="3" borderId="36" xfId="0" applyNumberFormat="1" applyFont="1" applyFill="1" applyBorder="1"/>
    <xf numFmtId="170" fontId="4" fillId="3" borderId="20" xfId="0" quotePrefix="1" applyNumberFormat="1" applyFont="1" applyFill="1" applyBorder="1" applyAlignment="1">
      <alignment horizontal="centerContinuous"/>
    </xf>
    <xf numFmtId="170" fontId="4" fillId="3" borderId="37" xfId="0" quotePrefix="1" applyNumberFormat="1" applyFont="1" applyFill="1" applyBorder="1" applyAlignment="1">
      <alignment horizontal="centerContinuous"/>
    </xf>
    <xf numFmtId="170" fontId="5" fillId="3" borderId="26" xfId="0" applyNumberFormat="1" applyFont="1" applyFill="1" applyBorder="1"/>
    <xf numFmtId="170" fontId="4" fillId="3" borderId="15" xfId="0" applyNumberFormat="1" applyFont="1" applyFill="1" applyBorder="1" applyAlignment="1">
      <alignment horizontal="center"/>
    </xf>
    <xf numFmtId="170" fontId="4" fillId="3" borderId="24" xfId="0" applyNumberFormat="1" applyFont="1" applyFill="1" applyBorder="1" applyAlignment="1">
      <alignment horizontal="center"/>
    </xf>
    <xf numFmtId="173" fontId="4" fillId="3" borderId="15" xfId="0" quotePrefix="1" applyNumberFormat="1" applyFont="1" applyFill="1" applyBorder="1" applyAlignment="1">
      <alignment horizontal="center"/>
    </xf>
    <xf numFmtId="173" fontId="4" fillId="3" borderId="24" xfId="0" quotePrefix="1" applyNumberFormat="1" applyFont="1" applyFill="1" applyBorder="1" applyAlignment="1">
      <alignment horizontal="center"/>
    </xf>
    <xf numFmtId="173" fontId="4" fillId="3" borderId="25" xfId="0" quotePrefix="1" applyNumberFormat="1" applyFont="1" applyFill="1" applyBorder="1" applyAlignment="1">
      <alignment horizontal="center"/>
    </xf>
    <xf numFmtId="173" fontId="4" fillId="3" borderId="28" xfId="0" quotePrefix="1" applyNumberFormat="1" applyFont="1" applyFill="1" applyBorder="1" applyAlignment="1">
      <alignment horizontal="center"/>
    </xf>
    <xf numFmtId="170" fontId="4" fillId="0" borderId="64" xfId="0" applyNumberFormat="1" applyFont="1" applyFill="1" applyBorder="1"/>
    <xf numFmtId="170" fontId="5" fillId="0" borderId="59" xfId="0" applyNumberFormat="1" applyFont="1" applyFill="1" applyBorder="1"/>
    <xf numFmtId="170" fontId="5" fillId="0" borderId="63" xfId="0" applyNumberFormat="1" applyFont="1" applyFill="1" applyBorder="1" applyAlignment="1">
      <alignment horizontal="center"/>
    </xf>
    <xf numFmtId="170" fontId="4" fillId="0" borderId="15" xfId="0" applyNumberFormat="1" applyFont="1" applyFill="1" applyBorder="1" applyAlignment="1">
      <alignment horizontal="right"/>
    </xf>
    <xf numFmtId="170" fontId="4" fillId="0" borderId="15" xfId="0" applyNumberFormat="1" applyFont="1" applyFill="1" applyBorder="1" applyAlignment="1">
      <alignment horizontal="center"/>
    </xf>
    <xf numFmtId="170" fontId="4" fillId="0" borderId="16" xfId="0" applyNumberFormat="1" applyFont="1" applyFill="1" applyBorder="1" applyAlignment="1">
      <alignment horizontal="center"/>
    </xf>
    <xf numFmtId="170" fontId="4" fillId="0" borderId="4" xfId="0" applyNumberFormat="1" applyFont="1" applyFill="1" applyBorder="1" applyAlignment="1">
      <alignment horizontal="left"/>
    </xf>
    <xf numFmtId="170" fontId="4" fillId="0" borderId="26" xfId="0" applyNumberFormat="1" applyFont="1" applyFill="1" applyBorder="1"/>
    <xf numFmtId="170" fontId="5" fillId="0" borderId="15" xfId="0" applyNumberFormat="1" applyFont="1" applyFill="1" applyBorder="1" applyAlignment="1">
      <alignment horizontal="right"/>
    </xf>
    <xf numFmtId="170" fontId="5" fillId="0" borderId="26" xfId="0" quotePrefix="1" applyNumberFormat="1" applyFont="1" applyFill="1" applyBorder="1" applyAlignment="1">
      <alignment horizontal="left"/>
    </xf>
    <xf numFmtId="170" fontId="5" fillId="0" borderId="26" xfId="0" applyNumberFormat="1" applyFont="1" applyFill="1" applyBorder="1" applyAlignment="1">
      <alignment horizontal="right"/>
    </xf>
    <xf numFmtId="170" fontId="5" fillId="0" borderId="42" xfId="0" applyNumberFormat="1" applyFont="1" applyFill="1" applyBorder="1" applyAlignment="1">
      <alignment horizontal="center"/>
    </xf>
    <xf numFmtId="170" fontId="5" fillId="0" borderId="59" xfId="0" applyNumberFormat="1" applyFont="1" applyFill="1" applyBorder="1" applyAlignment="1">
      <alignment horizontal="right"/>
    </xf>
    <xf numFmtId="170" fontId="4" fillId="0" borderId="17" xfId="0" applyNumberFormat="1" applyFont="1" applyFill="1" applyBorder="1" applyAlignment="1">
      <alignment horizontal="center"/>
    </xf>
    <xf numFmtId="170" fontId="5" fillId="0" borderId="26" xfId="0" applyNumberFormat="1" applyFont="1" applyFill="1" applyBorder="1" applyAlignment="1">
      <alignment horizontal="left"/>
    </xf>
    <xf numFmtId="170" fontId="5" fillId="0" borderId="17" xfId="0" applyNumberFormat="1" applyFont="1" applyFill="1" applyBorder="1" applyAlignment="1">
      <alignment horizontal="center"/>
    </xf>
    <xf numFmtId="170" fontId="5" fillId="0" borderId="48" xfId="0" applyNumberFormat="1" applyFont="1" applyFill="1" applyBorder="1"/>
    <xf numFmtId="170" fontId="5" fillId="0" borderId="38" xfId="0" applyNumberFormat="1" applyFont="1" applyFill="1" applyBorder="1" applyAlignment="1">
      <alignment horizontal="center"/>
    </xf>
    <xf numFmtId="170" fontId="5" fillId="0" borderId="40" xfId="0" applyNumberFormat="1" applyFont="1" applyFill="1" applyBorder="1" applyAlignment="1">
      <alignment horizontal="center"/>
    </xf>
    <xf numFmtId="170" fontId="4" fillId="0" borderId="29" xfId="0" applyNumberFormat="1" applyFont="1" applyFill="1" applyBorder="1" applyAlignment="1">
      <alignment horizontal="left"/>
    </xf>
    <xf numFmtId="170" fontId="4" fillId="0" borderId="25" xfId="0" applyNumberFormat="1" applyFont="1" applyFill="1" applyBorder="1" applyAlignment="1">
      <alignment horizontal="right"/>
    </xf>
    <xf numFmtId="170" fontId="4" fillId="0" borderId="25" xfId="0" applyNumberFormat="1" applyFont="1" applyFill="1" applyBorder="1" applyAlignment="1">
      <alignment horizontal="center"/>
    </xf>
    <xf numFmtId="170" fontId="4" fillId="0" borderId="63" xfId="0" applyNumberFormat="1" applyFont="1" applyFill="1" applyBorder="1" applyAlignment="1">
      <alignment horizontal="center"/>
    </xf>
    <xf numFmtId="165" fontId="5" fillId="0" borderId="0" xfId="1" applyNumberFormat="1" applyFont="1" applyFill="1" applyAlignment="1">
      <alignment horizontal="center"/>
    </xf>
    <xf numFmtId="170" fontId="5" fillId="0" borderId="38" xfId="0" applyNumberFormat="1" applyFont="1" applyFill="1" applyBorder="1" applyAlignment="1">
      <alignment horizontal="right"/>
    </xf>
    <xf numFmtId="170" fontId="4" fillId="0" borderId="68" xfId="0" applyNumberFormat="1" applyFont="1" applyFill="1" applyBorder="1" applyAlignment="1">
      <alignment horizontal="left"/>
    </xf>
    <xf numFmtId="170" fontId="5" fillId="0" borderId="48" xfId="0" applyNumberFormat="1" applyFont="1" applyFill="1" applyBorder="1" applyAlignment="1">
      <alignment horizontal="left"/>
    </xf>
    <xf numFmtId="170" fontId="4" fillId="0" borderId="38" xfId="0" applyNumberFormat="1" applyFont="1" applyFill="1" applyBorder="1" applyAlignment="1">
      <alignment horizontal="right"/>
    </xf>
    <xf numFmtId="170" fontId="4" fillId="0" borderId="38" xfId="0" applyNumberFormat="1" applyFont="1" applyFill="1" applyBorder="1" applyAlignment="1">
      <alignment horizontal="center"/>
    </xf>
    <xf numFmtId="170" fontId="4" fillId="0" borderId="40" xfId="0" applyNumberFormat="1" applyFont="1" applyFill="1" applyBorder="1" applyAlignment="1">
      <alignment horizontal="center"/>
    </xf>
    <xf numFmtId="170" fontId="4" fillId="0" borderId="64" xfId="0" applyNumberFormat="1" applyFont="1" applyFill="1" applyBorder="1" applyAlignment="1">
      <alignment vertical="center"/>
    </xf>
    <xf numFmtId="170" fontId="4" fillId="0" borderId="59" xfId="0" applyNumberFormat="1" applyFont="1" applyFill="1" applyBorder="1" applyAlignment="1">
      <alignment vertical="center"/>
    </xf>
    <xf numFmtId="170" fontId="4" fillId="0" borderId="29" xfId="0" applyNumberFormat="1" applyFont="1" applyFill="1" applyBorder="1" applyAlignment="1">
      <alignment vertical="center"/>
    </xf>
    <xf numFmtId="170" fontId="4" fillId="0" borderId="26" xfId="0" applyNumberFormat="1" applyFont="1" applyFill="1" applyBorder="1" applyAlignment="1">
      <alignment vertical="center"/>
    </xf>
    <xf numFmtId="170" fontId="4" fillId="0" borderId="29" xfId="0" quotePrefix="1" applyNumberFormat="1" applyFont="1" applyFill="1" applyBorder="1" applyAlignment="1">
      <alignment horizontal="left"/>
    </xf>
    <xf numFmtId="170" fontId="4" fillId="0" borderId="68" xfId="0" quotePrefix="1" applyNumberFormat="1" applyFont="1" applyFill="1" applyBorder="1" applyAlignment="1">
      <alignment horizontal="left"/>
    </xf>
    <xf numFmtId="170" fontId="15" fillId="0" borderId="29" xfId="0" applyNumberFormat="1" applyFont="1" applyFill="1" applyBorder="1"/>
    <xf numFmtId="170" fontId="15" fillId="0" borderId="26" xfId="0" applyNumberFormat="1" applyFont="1" applyFill="1" applyBorder="1"/>
    <xf numFmtId="170" fontId="15" fillId="0" borderId="15" xfId="0" applyNumberFormat="1" applyFont="1" applyFill="1" applyBorder="1"/>
    <xf numFmtId="170" fontId="15" fillId="0" borderId="15" xfId="0" applyNumberFormat="1" applyFont="1" applyFill="1" applyBorder="1" applyAlignment="1">
      <alignment horizontal="center"/>
    </xf>
    <xf numFmtId="170" fontId="15" fillId="0" borderId="17" xfId="0" applyNumberFormat="1" applyFont="1" applyFill="1" applyBorder="1" applyAlignment="1">
      <alignment horizontal="center"/>
    </xf>
    <xf numFmtId="170" fontId="5" fillId="0" borderId="29" xfId="0" quotePrefix="1" applyNumberFormat="1" applyFont="1" applyFill="1" applyBorder="1" applyAlignment="1">
      <alignment horizontal="left"/>
    </xf>
    <xf numFmtId="170" fontId="5" fillId="0" borderId="0" xfId="1" applyNumberFormat="1" applyFont="1" applyFill="1"/>
    <xf numFmtId="170" fontId="4" fillId="0" borderId="30" xfId="0" quotePrefix="1" applyNumberFormat="1" applyFont="1" applyFill="1" applyBorder="1" applyAlignment="1">
      <alignment horizontal="left"/>
    </xf>
    <xf numFmtId="170" fontId="4" fillId="0" borderId="61" xfId="0" applyNumberFormat="1" applyFont="1" applyFill="1" applyBorder="1" applyAlignment="1">
      <alignment horizontal="right"/>
    </xf>
    <xf numFmtId="170" fontId="4" fillId="0" borderId="31" xfId="0" applyNumberFormat="1" applyFont="1" applyFill="1" applyBorder="1" applyAlignment="1">
      <alignment horizontal="center"/>
    </xf>
    <xf numFmtId="170" fontId="4" fillId="0" borderId="58" xfId="0" applyNumberFormat="1" applyFont="1" applyFill="1" applyBorder="1" applyAlignment="1">
      <alignment horizontal="center"/>
    </xf>
    <xf numFmtId="174" fontId="5" fillId="0" borderId="0" xfId="0" applyNumberFormat="1" applyFont="1" applyFill="1" applyBorder="1"/>
    <xf numFmtId="174" fontId="5" fillId="0" borderId="0" xfId="0" applyNumberFormat="1" applyFont="1" applyFill="1" applyBorder="1" applyAlignment="1">
      <alignment horizontal="right"/>
    </xf>
    <xf numFmtId="170" fontId="15" fillId="0" borderId="0" xfId="0" applyNumberFormat="1" applyFont="1" applyFill="1"/>
    <xf numFmtId="170" fontId="5" fillId="0" borderId="28" xfId="0" applyNumberFormat="1" applyFont="1" applyFill="1" applyBorder="1"/>
    <xf numFmtId="170" fontId="4" fillId="0" borderId="15" xfId="0" quotePrefix="1" applyNumberFormat="1" applyFont="1" applyFill="1" applyBorder="1" applyAlignment="1">
      <alignment horizontal="left"/>
    </xf>
    <xf numFmtId="170" fontId="5" fillId="0" borderId="48" xfId="0" quotePrefix="1" applyNumberFormat="1" applyFont="1" applyFill="1" applyBorder="1" applyAlignment="1">
      <alignment horizontal="left"/>
    </xf>
    <xf numFmtId="170" fontId="5" fillId="6" borderId="48" xfId="0" applyNumberFormat="1" applyFont="1" applyFill="1" applyBorder="1"/>
    <xf numFmtId="170" fontId="4" fillId="0" borderId="64" xfId="0" applyNumberFormat="1" applyFont="1" applyFill="1" applyBorder="1" applyAlignment="1">
      <alignment horizontal="left"/>
    </xf>
    <xf numFmtId="170" fontId="5" fillId="0" borderId="59" xfId="0" applyNumberFormat="1" applyFont="1" applyBorder="1" applyAlignment="1">
      <alignment horizontal="left"/>
    </xf>
    <xf numFmtId="170" fontId="4" fillId="0" borderId="28" xfId="0" applyNumberFormat="1" applyFont="1" applyFill="1" applyBorder="1" applyAlignment="1">
      <alignment horizontal="center"/>
    </xf>
    <xf numFmtId="170" fontId="5" fillId="0" borderId="48" xfId="0" applyNumberFormat="1" applyFont="1" applyBorder="1" applyAlignment="1">
      <alignment horizontal="left"/>
    </xf>
    <xf numFmtId="170" fontId="4" fillId="0" borderId="42" xfId="0" applyNumberFormat="1" applyFont="1" applyFill="1" applyBorder="1" applyAlignment="1">
      <alignment horizontal="center"/>
    </xf>
    <xf numFmtId="170" fontId="4" fillId="6" borderId="64" xfId="0" applyNumberFormat="1" applyFont="1" applyFill="1" applyBorder="1" applyAlignment="1">
      <alignment vertical="center"/>
    </xf>
    <xf numFmtId="170" fontId="4" fillId="6" borderId="59" xfId="0" applyNumberFormat="1" applyFont="1" applyFill="1" applyBorder="1" applyAlignment="1">
      <alignment vertical="center"/>
    </xf>
    <xf numFmtId="170" fontId="4" fillId="6" borderId="29" xfId="0" applyNumberFormat="1" applyFont="1" applyFill="1" applyBorder="1" applyAlignment="1">
      <alignment vertical="center"/>
    </xf>
    <xf numFmtId="170" fontId="4" fillId="6" borderId="26" xfId="0" applyNumberFormat="1" applyFont="1" applyFill="1" applyBorder="1" applyAlignment="1">
      <alignment vertical="center"/>
    </xf>
    <xf numFmtId="170" fontId="15" fillId="0" borderId="16" xfId="0" applyNumberFormat="1" applyFont="1" applyFill="1" applyBorder="1" applyAlignment="1">
      <alignment horizontal="center"/>
    </xf>
    <xf numFmtId="170" fontId="5" fillId="0" borderId="26" xfId="0" applyNumberFormat="1" applyFont="1" applyFill="1" applyBorder="1" applyAlignment="1">
      <alignment horizontal="center"/>
    </xf>
    <xf numFmtId="170" fontId="4" fillId="0" borderId="61" xfId="0" applyNumberFormat="1" applyFont="1" applyFill="1" applyBorder="1" applyAlignment="1">
      <alignment horizontal="center"/>
    </xf>
    <xf numFmtId="170" fontId="4" fillId="0" borderId="32" xfId="0" applyNumberFormat="1" applyFont="1" applyFill="1" applyBorder="1" applyAlignment="1">
      <alignment horizontal="center"/>
    </xf>
    <xf numFmtId="170" fontId="5" fillId="0" borderId="34" xfId="0" applyNumberFormat="1" applyFont="1" applyFill="1" applyBorder="1" applyAlignment="1"/>
    <xf numFmtId="0" fontId="26" fillId="0" borderId="0" xfId="0" applyFont="1"/>
    <xf numFmtId="0" fontId="4" fillId="3" borderId="76" xfId="1" applyFont="1" applyFill="1" applyBorder="1" applyAlignment="1">
      <alignment horizontal="center" vertical="center"/>
    </xf>
    <xf numFmtId="0" fontId="4" fillId="3" borderId="77" xfId="1" applyFont="1" applyFill="1" applyBorder="1" applyAlignment="1">
      <alignment horizontal="center" vertical="center"/>
    </xf>
    <xf numFmtId="0" fontId="4" fillId="3" borderId="78" xfId="1" applyFont="1" applyFill="1" applyBorder="1" applyAlignment="1">
      <alignment horizontal="center" vertical="center"/>
    </xf>
    <xf numFmtId="170" fontId="5" fillId="5" borderId="15" xfId="162" applyNumberFormat="1" applyFont="1" applyFill="1" applyBorder="1" applyAlignment="1" applyProtection="1">
      <alignment horizontal="left" indent="2"/>
    </xf>
    <xf numFmtId="2" fontId="5" fillId="5" borderId="15" xfId="162" applyNumberFormat="1" applyFont="1" applyFill="1" applyBorder="1"/>
    <xf numFmtId="2" fontId="5" fillId="5" borderId="16" xfId="162" applyNumberFormat="1" applyFont="1" applyFill="1" applyBorder="1"/>
    <xf numFmtId="2" fontId="5" fillId="5" borderId="0" xfId="162" applyNumberFormat="1" applyFont="1" applyFill="1" applyBorder="1"/>
    <xf numFmtId="170" fontId="5" fillId="5" borderId="38" xfId="162" applyNumberFormat="1" applyFont="1" applyFill="1" applyBorder="1" applyAlignment="1" applyProtection="1">
      <alignment horizontal="left" indent="2"/>
    </xf>
    <xf numFmtId="2" fontId="5" fillId="5" borderId="38" xfId="162" applyNumberFormat="1" applyFont="1" applyFill="1" applyBorder="1"/>
    <xf numFmtId="2" fontId="5" fillId="5" borderId="42" xfId="162" applyNumberFormat="1" applyFont="1" applyFill="1" applyBorder="1"/>
    <xf numFmtId="170" fontId="4" fillId="5" borderId="7" xfId="162" applyNumberFormat="1" applyFont="1" applyFill="1" applyBorder="1" applyAlignment="1">
      <alignment horizontal="left"/>
    </xf>
    <xf numFmtId="2" fontId="4" fillId="5" borderId="7" xfId="162" applyNumberFormat="1" applyFont="1" applyFill="1" applyBorder="1"/>
    <xf numFmtId="2" fontId="4" fillId="5" borderId="8" xfId="162" applyNumberFormat="1" applyFont="1" applyFill="1" applyBorder="1"/>
    <xf numFmtId="2" fontId="5" fillId="0" borderId="15" xfId="1" applyNumberFormat="1" applyFont="1" applyBorder="1"/>
    <xf numFmtId="2" fontId="5" fillId="0" borderId="26" xfId="1" applyNumberFormat="1" applyFont="1" applyBorder="1"/>
    <xf numFmtId="2" fontId="5" fillId="0" borderId="16" xfId="1" applyNumberFormat="1" applyFont="1" applyBorder="1"/>
    <xf numFmtId="170" fontId="4" fillId="0" borderId="7" xfId="1" applyNumberFormat="1" applyFont="1" applyBorder="1" applyAlignment="1">
      <alignment horizontal="left"/>
    </xf>
    <xf numFmtId="2" fontId="4" fillId="0" borderId="7" xfId="1" applyNumberFormat="1" applyFont="1" applyBorder="1"/>
    <xf numFmtId="2" fontId="4" fillId="0" borderId="6" xfId="1" applyNumberFormat="1" applyFont="1" applyBorder="1"/>
    <xf numFmtId="2" fontId="4" fillId="0" borderId="8" xfId="1" applyNumberFormat="1" applyFont="1" applyBorder="1"/>
    <xf numFmtId="2" fontId="5" fillId="0" borderId="25" xfId="1" applyNumberFormat="1" applyFont="1" applyBorder="1"/>
    <xf numFmtId="2" fontId="5" fillId="0" borderId="28" xfId="1" applyNumberFormat="1" applyFont="1" applyBorder="1"/>
    <xf numFmtId="170" fontId="5" fillId="0" borderId="15" xfId="162" applyNumberFormat="1" applyFont="1" applyFill="1" applyBorder="1" applyAlignment="1" applyProtection="1">
      <alignment horizontal="left" indent="2"/>
    </xf>
    <xf numFmtId="2" fontId="5" fillId="0" borderId="15" xfId="1" applyNumberFormat="1" applyFont="1" applyFill="1" applyBorder="1"/>
    <xf numFmtId="2" fontId="5" fillId="0" borderId="38" xfId="1" applyNumberFormat="1" applyFont="1" applyBorder="1"/>
    <xf numFmtId="2" fontId="5" fillId="0" borderId="42" xfId="1" applyNumberFormat="1" applyFont="1" applyBorder="1"/>
    <xf numFmtId="0" fontId="4" fillId="0" borderId="7" xfId="1" applyFont="1" applyBorder="1"/>
    <xf numFmtId="2" fontId="4" fillId="0" borderId="25" xfId="1" applyNumberFormat="1" applyFont="1" applyBorder="1"/>
    <xf numFmtId="2" fontId="4" fillId="0" borderId="28" xfId="1" applyNumberFormat="1" applyFont="1" applyBorder="1"/>
    <xf numFmtId="2" fontId="5" fillId="0" borderId="59" xfId="1" applyNumberFormat="1" applyFont="1" applyBorder="1"/>
    <xf numFmtId="2" fontId="5" fillId="0" borderId="63" xfId="1" applyNumberFormat="1" applyFont="1" applyBorder="1"/>
    <xf numFmtId="2" fontId="5" fillId="0" borderId="17" xfId="1" applyNumberFormat="1" applyFont="1" applyBorder="1"/>
    <xf numFmtId="170" fontId="5" fillId="5" borderId="25" xfId="162" applyNumberFormat="1" applyFont="1" applyFill="1" applyBorder="1" applyAlignment="1" applyProtection="1">
      <alignment horizontal="left" indent="2"/>
    </xf>
    <xf numFmtId="170" fontId="5" fillId="5" borderId="31" xfId="162" applyNumberFormat="1" applyFont="1" applyFill="1" applyBorder="1" applyAlignment="1" applyProtection="1">
      <alignment horizontal="left" indent="2"/>
    </xf>
    <xf numFmtId="2" fontId="5" fillId="0" borderId="31" xfId="1" applyNumberFormat="1" applyFont="1" applyBorder="1"/>
    <xf numFmtId="2" fontId="5" fillId="0" borderId="32" xfId="1" applyNumberFormat="1" applyFont="1" applyBorder="1"/>
    <xf numFmtId="0" fontId="14" fillId="3" borderId="7" xfId="0" applyFont="1" applyFill="1" applyBorder="1" applyAlignment="1">
      <alignment horizontal="center"/>
    </xf>
    <xf numFmtId="0" fontId="14" fillId="3" borderId="10" xfId="0" applyFont="1" applyFill="1" applyBorder="1" applyAlignment="1">
      <alignment horizontal="center"/>
    </xf>
    <xf numFmtId="0" fontId="14" fillId="3" borderId="11" xfId="0" applyFont="1" applyFill="1" applyBorder="1" applyAlignment="1">
      <alignment horizontal="center"/>
    </xf>
    <xf numFmtId="0" fontId="4" fillId="3" borderId="35" xfId="252" applyFont="1" applyFill="1" applyBorder="1" applyAlignment="1" applyProtection="1">
      <alignment horizontal="center"/>
    </xf>
    <xf numFmtId="173" fontId="4" fillId="3" borderId="35" xfId="252" applyNumberFormat="1" applyFont="1" applyFill="1" applyBorder="1" applyAlignment="1">
      <alignment horizontal="center"/>
    </xf>
    <xf numFmtId="173" fontId="4" fillId="3" borderId="15" xfId="252" applyNumberFormat="1" applyFont="1" applyFill="1" applyBorder="1" applyAlignment="1">
      <alignment horizontal="center"/>
    </xf>
    <xf numFmtId="0" fontId="4" fillId="3" borderId="38" xfId="252" applyFont="1" applyFill="1" applyBorder="1" applyAlignment="1" applyProtection="1">
      <alignment horizontal="center"/>
    </xf>
    <xf numFmtId="0" fontId="4" fillId="3" borderId="38" xfId="252" quotePrefix="1" applyFont="1" applyFill="1" applyBorder="1" applyAlignment="1" applyProtection="1">
      <alignment horizontal="center"/>
    </xf>
    <xf numFmtId="0" fontId="4" fillId="3" borderId="55" xfId="252" applyFont="1" applyFill="1" applyBorder="1" applyAlignment="1" applyProtection="1">
      <alignment horizontal="center"/>
    </xf>
    <xf numFmtId="173" fontId="4" fillId="3" borderId="6" xfId="252" applyNumberFormat="1" applyFont="1" applyFill="1" applyBorder="1" applyAlignment="1" applyProtection="1">
      <alignment horizontal="right"/>
    </xf>
    <xf numFmtId="173" fontId="4" fillId="3" borderId="48" xfId="252" applyNumberFormat="1" applyFont="1" applyFill="1" applyBorder="1" applyAlignment="1" applyProtection="1">
      <alignment horizontal="center"/>
    </xf>
    <xf numFmtId="173" fontId="4" fillId="3" borderId="40" xfId="252" applyNumberFormat="1" applyFont="1" applyFill="1" applyBorder="1" applyAlignment="1" applyProtection="1">
      <alignment horizontal="center"/>
    </xf>
    <xf numFmtId="173" fontId="4" fillId="3" borderId="35" xfId="252" applyNumberFormat="1" applyFont="1" applyFill="1" applyBorder="1" applyAlignment="1" applyProtection="1">
      <alignment horizontal="center"/>
    </xf>
    <xf numFmtId="173" fontId="4" fillId="3" borderId="15" xfId="252" quotePrefix="1" applyNumberFormat="1" applyFont="1" applyFill="1" applyBorder="1" applyAlignment="1" applyProtection="1">
      <alignment horizontal="center"/>
    </xf>
    <xf numFmtId="0" fontId="4" fillId="3" borderId="15" xfId="252" applyFont="1" applyFill="1" applyBorder="1" applyAlignment="1" applyProtection="1">
      <alignment horizontal="center"/>
    </xf>
    <xf numFmtId="0" fontId="4" fillId="3" borderId="15" xfId="252" quotePrefix="1" applyFont="1" applyFill="1" applyBorder="1" applyAlignment="1" applyProtection="1">
      <alignment horizontal="center"/>
    </xf>
    <xf numFmtId="0" fontId="4" fillId="3" borderId="24" xfId="252" applyFont="1" applyFill="1" applyBorder="1" applyAlignment="1" applyProtection="1">
      <alignment horizontal="center"/>
    </xf>
    <xf numFmtId="173" fontId="4" fillId="3" borderId="59" xfId="252" applyNumberFormat="1" applyFont="1" applyFill="1" applyBorder="1" applyAlignment="1" applyProtection="1">
      <alignment horizontal="right"/>
    </xf>
    <xf numFmtId="173" fontId="4" fillId="3" borderId="26" xfId="252" applyNumberFormat="1" applyFont="1" applyFill="1" applyBorder="1" applyAlignment="1" applyProtection="1">
      <alignment horizontal="center"/>
    </xf>
    <xf numFmtId="0" fontId="4" fillId="3" borderId="0" xfId="252" applyFont="1" applyFill="1" applyBorder="1" applyAlignment="1" applyProtection="1">
      <alignment horizontal="center"/>
    </xf>
    <xf numFmtId="173" fontId="4" fillId="3" borderId="17" xfId="252" applyNumberFormat="1" applyFont="1" applyFill="1" applyBorder="1" applyAlignment="1" applyProtection="1">
      <alignment horizontal="center"/>
    </xf>
    <xf numFmtId="173" fontId="4" fillId="3" borderId="15" xfId="252" applyNumberFormat="1" applyFont="1" applyFill="1" applyBorder="1" applyAlignment="1">
      <alignment horizontal="centerContinuous"/>
    </xf>
    <xf numFmtId="173" fontId="4" fillId="3" borderId="51" xfId="252" quotePrefix="1" applyNumberFormat="1" applyFont="1" applyFill="1" applyBorder="1" applyAlignment="1" applyProtection="1">
      <alignment horizontal="centerContinuous"/>
    </xf>
    <xf numFmtId="173" fontId="4" fillId="3" borderId="51" xfId="252" quotePrefix="1" applyNumberFormat="1" applyFont="1" applyFill="1" applyBorder="1" applyAlignment="1" applyProtection="1">
      <alignment horizontal="center"/>
    </xf>
    <xf numFmtId="0" fontId="4" fillId="3" borderId="60" xfId="252" quotePrefix="1" applyFont="1" applyFill="1" applyBorder="1" applyAlignment="1" applyProtection="1">
      <alignment horizontal="centerContinuous"/>
    </xf>
    <xf numFmtId="173" fontId="4" fillId="3" borderId="35" xfId="252" applyNumberFormat="1" applyFont="1" applyFill="1" applyBorder="1" applyAlignment="1">
      <alignment horizontal="centerContinuous"/>
    </xf>
    <xf numFmtId="173" fontId="4" fillId="3" borderId="62" xfId="252" applyNumberFormat="1" applyFont="1" applyFill="1" applyBorder="1" applyAlignment="1">
      <alignment horizontal="center"/>
    </xf>
    <xf numFmtId="173" fontId="4" fillId="3" borderId="26" xfId="252" applyNumberFormat="1" applyFont="1" applyFill="1" applyBorder="1" applyAlignment="1">
      <alignment horizontal="center"/>
    </xf>
    <xf numFmtId="165" fontId="4" fillId="3" borderId="38" xfId="3" quotePrefix="1" applyNumberFormat="1" applyFont="1" applyFill="1" applyBorder="1" applyAlignment="1">
      <alignment horizontal="center"/>
    </xf>
    <xf numFmtId="165" fontId="4" fillId="3" borderId="48" xfId="3" quotePrefix="1" applyNumberFormat="1" applyFont="1" applyFill="1" applyBorder="1" applyAlignment="1">
      <alignment horizontal="center"/>
    </xf>
    <xf numFmtId="0" fontId="3" fillId="3" borderId="35" xfId="252" applyFont="1" applyFill="1" applyBorder="1" applyAlignment="1" applyProtection="1">
      <alignment horizontal="center"/>
    </xf>
    <xf numFmtId="173" fontId="3" fillId="3" borderId="62" xfId="252" applyNumberFormat="1" applyFont="1" applyFill="1" applyBorder="1" applyAlignment="1">
      <alignment horizontal="center"/>
    </xf>
    <xf numFmtId="173" fontId="3" fillId="3" borderId="35" xfId="252" applyNumberFormat="1" applyFont="1" applyFill="1" applyBorder="1" applyAlignment="1">
      <alignment horizontal="center"/>
    </xf>
    <xf numFmtId="173" fontId="3" fillId="3" borderId="15" xfId="252" applyNumberFormat="1" applyFont="1" applyFill="1" applyBorder="1" applyAlignment="1">
      <alignment horizontal="center"/>
    </xf>
    <xf numFmtId="173" fontId="3" fillId="3" borderId="26" xfId="252" applyNumberFormat="1" applyFont="1" applyFill="1" applyBorder="1" applyAlignment="1">
      <alignment horizontal="center"/>
    </xf>
    <xf numFmtId="0" fontId="3" fillId="3" borderId="26" xfId="252" applyFont="1" applyFill="1" applyBorder="1" applyAlignment="1">
      <alignment horizontal="center"/>
    </xf>
    <xf numFmtId="0" fontId="3" fillId="3" borderId="15" xfId="252" applyFont="1" applyFill="1" applyBorder="1" applyAlignment="1">
      <alignment horizontal="center"/>
    </xf>
    <xf numFmtId="165" fontId="3" fillId="3" borderId="38" xfId="3" applyNumberFormat="1" applyFont="1" applyFill="1" applyBorder="1" applyAlignment="1">
      <alignment horizontal="right"/>
    </xf>
    <xf numFmtId="2" fontId="3" fillId="3" borderId="38" xfId="3" applyNumberFormat="1" applyFont="1" applyFill="1" applyBorder="1" applyAlignment="1">
      <alignment horizontal="right"/>
    </xf>
    <xf numFmtId="2" fontId="3" fillId="3" borderId="42" xfId="3" applyNumberFormat="1" applyFont="1" applyFill="1" applyBorder="1" applyAlignment="1">
      <alignment horizontal="right"/>
    </xf>
    <xf numFmtId="0" fontId="4" fillId="3" borderId="16" xfId="252" applyFont="1" applyFill="1" applyBorder="1" applyAlignment="1">
      <alignment horizontal="center"/>
    </xf>
    <xf numFmtId="1" fontId="4" fillId="3" borderId="35" xfId="252" applyNumberFormat="1" applyFont="1" applyFill="1" applyBorder="1" applyAlignment="1">
      <alignment horizontal="center"/>
    </xf>
    <xf numFmtId="1" fontId="4" fillId="3" borderId="20" xfId="252" applyNumberFormat="1" applyFont="1" applyFill="1" applyBorder="1" applyAlignment="1">
      <alignment horizontal="center"/>
    </xf>
    <xf numFmtId="1" fontId="4" fillId="3" borderId="15" xfId="252" applyNumberFormat="1" applyFont="1" applyFill="1" applyBorder="1" applyAlignment="1">
      <alignment horizontal="center"/>
    </xf>
    <xf numFmtId="1" fontId="4" fillId="3" borderId="0" xfId="252" applyNumberFormat="1" applyFont="1" applyFill="1" applyBorder="1" applyAlignment="1">
      <alignment horizontal="center"/>
    </xf>
    <xf numFmtId="0" fontId="4" fillId="3" borderId="26" xfId="252" applyFont="1" applyFill="1" applyBorder="1" applyAlignment="1">
      <alignment horizontal="center"/>
    </xf>
    <xf numFmtId="0" fontId="4" fillId="3" borderId="25" xfId="252" applyFont="1" applyFill="1" applyBorder="1" applyAlignment="1">
      <alignment horizontal="center"/>
    </xf>
    <xf numFmtId="0" fontId="4" fillId="3" borderId="59" xfId="252" applyFont="1" applyFill="1" applyBorder="1" applyAlignment="1">
      <alignment horizontal="center"/>
    </xf>
    <xf numFmtId="0" fontId="4" fillId="3" borderId="63" xfId="252" applyFont="1" applyFill="1" applyBorder="1" applyAlignment="1">
      <alignment horizontal="center"/>
    </xf>
    <xf numFmtId="1" fontId="4" fillId="3" borderId="38" xfId="252" applyNumberFormat="1" applyFont="1" applyFill="1" applyBorder="1" applyAlignment="1">
      <alignment horizontal="center" vertical="center"/>
    </xf>
    <xf numFmtId="1" fontId="4" fillId="3" borderId="26" xfId="252" applyNumberFormat="1" applyFont="1" applyFill="1" applyBorder="1" applyAlignment="1">
      <alignment horizontal="center" vertical="center"/>
    </xf>
    <xf numFmtId="165" fontId="4" fillId="3" borderId="15" xfId="252" applyNumberFormat="1" applyFont="1" applyFill="1" applyBorder="1" applyAlignment="1">
      <alignment horizontal="center"/>
    </xf>
    <xf numFmtId="165" fontId="4" fillId="3" borderId="16" xfId="252" applyNumberFormat="1" applyFont="1" applyFill="1" applyBorder="1" applyAlignment="1">
      <alignment horizontal="center"/>
    </xf>
    <xf numFmtId="0" fontId="4" fillId="0" borderId="0" xfId="0" applyFont="1" applyFill="1" applyAlignment="1">
      <alignment vertical="center"/>
    </xf>
    <xf numFmtId="0" fontId="5" fillId="0" borderId="0" xfId="0" applyFont="1"/>
    <xf numFmtId="0" fontId="30" fillId="0" borderId="0" xfId="0" applyFont="1" applyBorder="1" applyAlignment="1">
      <alignment horizontal="right"/>
    </xf>
    <xf numFmtId="164" fontId="5" fillId="0" borderId="26" xfId="154" applyNumberFormat="1" applyFont="1" applyFill="1" applyBorder="1"/>
    <xf numFmtId="164" fontId="5" fillId="0" borderId="15" xfId="150" quotePrefix="1" applyNumberFormat="1" applyFont="1" applyFill="1" applyBorder="1"/>
    <xf numFmtId="164" fontId="5" fillId="0" borderId="17" xfId="154" applyNumberFormat="1" applyFont="1" applyFill="1" applyBorder="1"/>
    <xf numFmtId="176" fontId="5" fillId="0" borderId="26" xfId="154" applyNumberFormat="1" applyFont="1" applyFill="1" applyBorder="1"/>
    <xf numFmtId="176" fontId="5" fillId="0" borderId="17" xfId="154" applyNumberFormat="1" applyFont="1" applyFill="1" applyBorder="1"/>
    <xf numFmtId="164" fontId="5" fillId="0" borderId="38" xfId="150" quotePrefix="1" applyNumberFormat="1" applyFont="1" applyFill="1" applyBorder="1"/>
    <xf numFmtId="176" fontId="5" fillId="0" borderId="48" xfId="154" applyNumberFormat="1" applyFont="1" applyFill="1" applyBorder="1"/>
    <xf numFmtId="176" fontId="5" fillId="0" borderId="40" xfId="154" applyNumberFormat="1" applyFont="1" applyFill="1" applyBorder="1"/>
    <xf numFmtId="0" fontId="5" fillId="0" borderId="0" xfId="0" applyFont="1" applyFill="1"/>
    <xf numFmtId="176" fontId="5" fillId="0" borderId="15" xfId="154" applyNumberFormat="1" applyFont="1" applyFill="1" applyBorder="1"/>
    <xf numFmtId="164" fontId="5" fillId="0" borderId="15" xfId="152" applyNumberFormat="1" applyFont="1" applyFill="1" applyBorder="1"/>
    <xf numFmtId="164" fontId="5" fillId="0" borderId="0" xfId="0" applyNumberFormat="1" applyFont="1"/>
    <xf numFmtId="164" fontId="5" fillId="0" borderId="38" xfId="152" applyNumberFormat="1" applyFont="1" applyFill="1" applyBorder="1"/>
    <xf numFmtId="0" fontId="4" fillId="3" borderId="8" xfId="222" quotePrefix="1" applyNumberFormat="1" applyFont="1" applyFill="1" applyBorder="1" applyAlignment="1">
      <alignment horizontal="center"/>
    </xf>
    <xf numFmtId="0" fontId="4" fillId="3" borderId="6" xfId="223" applyFont="1" applyFill="1" applyBorder="1" applyAlignment="1">
      <alignment horizontal="center" vertical="center"/>
    </xf>
    <xf numFmtId="2" fontId="5" fillId="0" borderId="15" xfId="172" applyNumberFormat="1" applyFont="1" applyFill="1" applyBorder="1" applyAlignment="1">
      <alignment horizontal="right"/>
    </xf>
    <xf numFmtId="176" fontId="5" fillId="0" borderId="16" xfId="154" applyNumberFormat="1" applyFont="1" applyFill="1" applyBorder="1"/>
    <xf numFmtId="2" fontId="5" fillId="0" borderId="38" xfId="172" applyNumberFormat="1" applyFont="1" applyFill="1" applyBorder="1" applyAlignment="1">
      <alignment horizontal="right"/>
    </xf>
    <xf numFmtId="2" fontId="4" fillId="0" borderId="31" xfId="172" applyNumberFormat="1" applyFont="1" applyFill="1" applyBorder="1" applyAlignment="1">
      <alignment horizontal="right"/>
    </xf>
    <xf numFmtId="164" fontId="5" fillId="0" borderId="0" xfId="172" quotePrefix="1" applyNumberFormat="1" applyFont="1" applyFill="1" applyBorder="1" applyAlignment="1"/>
    <xf numFmtId="176" fontId="5" fillId="0" borderId="0" xfId="0" applyNumberFormat="1" applyFont="1"/>
    <xf numFmtId="177" fontId="5" fillId="0" borderId="0" xfId="0" applyNumberFormat="1" applyFont="1"/>
    <xf numFmtId="0" fontId="4" fillId="3" borderId="7" xfId="223" applyFont="1" applyFill="1" applyBorder="1" applyAlignment="1">
      <alignment horizontal="center" vertical="center"/>
    </xf>
    <xf numFmtId="1" fontId="5" fillId="0" borderId="0" xfId="0" applyNumberFormat="1" applyFont="1"/>
    <xf numFmtId="176" fontId="5" fillId="0" borderId="0" xfId="172" quotePrefix="1" applyNumberFormat="1" applyFont="1" applyFill="1" applyBorder="1" applyAlignment="1">
      <alignment horizontal="center" vertical="center"/>
    </xf>
    <xf numFmtId="2" fontId="5" fillId="0" borderId="15" xfId="172" applyNumberFormat="1" applyFont="1" applyFill="1" applyBorder="1" applyAlignment="1">
      <alignment horizontal="center" vertical="center"/>
    </xf>
    <xf numFmtId="164" fontId="4" fillId="0" borderId="0" xfId="172" quotePrefix="1" applyNumberFormat="1" applyFont="1" applyFill="1" applyBorder="1" applyAlignment="1"/>
    <xf numFmtId="2" fontId="5" fillId="0" borderId="15" xfId="172" applyNumberFormat="1" applyFont="1" applyFill="1" applyBorder="1" applyAlignment="1">
      <alignment horizontal="center"/>
    </xf>
    <xf numFmtId="164" fontId="4" fillId="0" borderId="0" xfId="172" applyNumberFormat="1" applyFont="1" applyFill="1" applyBorder="1" applyAlignment="1">
      <alignment vertical="center"/>
    </xf>
    <xf numFmtId="0" fontId="5" fillId="0" borderId="0" xfId="0" applyFont="1" applyFill="1" applyBorder="1"/>
    <xf numFmtId="43" fontId="5" fillId="0" borderId="0" xfId="0" applyNumberFormat="1" applyFont="1"/>
    <xf numFmtId="165" fontId="5" fillId="0" borderId="16" xfId="0" applyNumberFormat="1" applyFont="1" applyFill="1" applyBorder="1"/>
    <xf numFmtId="164" fontId="5" fillId="0" borderId="16" xfId="152" applyNumberFormat="1" applyFont="1" applyFill="1" applyBorder="1"/>
    <xf numFmtId="0" fontId="4" fillId="3" borderId="8" xfId="223" applyFont="1" applyFill="1" applyBorder="1" applyAlignment="1">
      <alignment horizontal="center" vertical="center"/>
    </xf>
    <xf numFmtId="164" fontId="5" fillId="0" borderId="15" xfId="172" quotePrefix="1" applyNumberFormat="1" applyFont="1" applyFill="1" applyBorder="1" applyAlignment="1">
      <alignment horizontal="right"/>
    </xf>
    <xf numFmtId="164" fontId="5" fillId="0" borderId="15" xfId="172" applyNumberFormat="1" applyFont="1" applyFill="1" applyBorder="1" applyAlignment="1">
      <alignment horizontal="right"/>
    </xf>
    <xf numFmtId="164" fontId="5" fillId="0" borderId="15" xfId="172" applyNumberFormat="1" applyFont="1" applyFill="1" applyBorder="1"/>
    <xf numFmtId="164" fontId="5" fillId="0" borderId="38" xfId="172" applyNumberFormat="1" applyFont="1" applyFill="1" applyBorder="1" applyAlignment="1">
      <alignment horizontal="right"/>
    </xf>
    <xf numFmtId="164" fontId="4" fillId="0" borderId="32" xfId="172" applyNumberFormat="1" applyFont="1" applyFill="1" applyBorder="1" applyAlignment="1">
      <alignment vertical="center"/>
    </xf>
    <xf numFmtId="0" fontId="5" fillId="0" borderId="15" xfId="172" applyFont="1" applyFill="1" applyBorder="1" applyAlignment="1">
      <alignment horizontal="center" vertical="center"/>
    </xf>
    <xf numFmtId="164" fontId="5" fillId="0" borderId="16" xfId="172" quotePrefix="1" applyNumberFormat="1" applyFont="1" applyFill="1" applyBorder="1" applyAlignment="1"/>
    <xf numFmtId="0" fontId="4" fillId="3" borderId="38" xfId="223" applyFont="1" applyFill="1" applyBorder="1" applyAlignment="1">
      <alignment horizontal="center" vertical="center" wrapText="1"/>
    </xf>
    <xf numFmtId="0" fontId="4" fillId="3" borderId="38" xfId="223" applyFont="1" applyFill="1" applyBorder="1" applyAlignment="1">
      <alignment horizontal="center" vertical="center"/>
    </xf>
    <xf numFmtId="0" fontId="4" fillId="3" borderId="42" xfId="223" applyFont="1" applyFill="1" applyBorder="1" applyAlignment="1">
      <alignment horizontal="center" vertical="center" wrapText="1"/>
    </xf>
    <xf numFmtId="0" fontId="5" fillId="0" borderId="86" xfId="0" applyFont="1" applyBorder="1"/>
    <xf numFmtId="0" fontId="5" fillId="0" borderId="87" xfId="0" applyFont="1" applyFill="1" applyBorder="1"/>
    <xf numFmtId="0" fontId="5" fillId="0" borderId="87" xfId="0" applyFont="1" applyBorder="1"/>
    <xf numFmtId="176" fontId="4" fillId="0" borderId="99" xfId="172" applyNumberFormat="1" applyFont="1" applyFill="1" applyBorder="1" applyAlignment="1">
      <alignment vertical="center"/>
    </xf>
    <xf numFmtId="164" fontId="5" fillId="0" borderId="42" xfId="172" quotePrefix="1" applyNumberFormat="1" applyFont="1" applyFill="1" applyBorder="1" applyAlignment="1"/>
    <xf numFmtId="0" fontId="4" fillId="3" borderId="5" xfId="222" applyFont="1" applyFill="1" applyBorder="1" applyAlignment="1">
      <alignment horizontal="center" vertical="center" wrapText="1"/>
    </xf>
    <xf numFmtId="0" fontId="4" fillId="3" borderId="7" xfId="222" applyFont="1" applyFill="1" applyBorder="1" applyAlignment="1">
      <alignment horizontal="center" vertical="center" wrapText="1"/>
    </xf>
    <xf numFmtId="0" fontId="4" fillId="3" borderId="8" xfId="222" applyFont="1" applyFill="1" applyBorder="1" applyAlignment="1">
      <alignment horizontal="center" vertical="center" wrapText="1"/>
    </xf>
    <xf numFmtId="0" fontId="4" fillId="3" borderId="6" xfId="222" applyFont="1" applyFill="1" applyBorder="1" applyAlignment="1">
      <alignment horizontal="center" vertical="center" wrapText="1"/>
    </xf>
    <xf numFmtId="0" fontId="4" fillId="3" borderId="6" xfId="222" applyFont="1" applyFill="1" applyBorder="1" applyAlignment="1">
      <alignment horizontal="center" vertical="center"/>
    </xf>
    <xf numFmtId="39" fontId="4" fillId="0" borderId="0" xfId="0" applyNumberFormat="1" applyFont="1" applyAlignment="1" applyProtection="1">
      <alignment horizontal="center"/>
    </xf>
    <xf numFmtId="0" fontId="43" fillId="0" borderId="0" xfId="0" applyFont="1"/>
    <xf numFmtId="0" fontId="30" fillId="0" borderId="0" xfId="0" applyFont="1" applyAlignment="1">
      <alignment horizontal="right"/>
    </xf>
    <xf numFmtId="39" fontId="4" fillId="8" borderId="7" xfId="0" applyNumberFormat="1" applyFont="1" applyFill="1" applyBorder="1" applyAlignment="1" applyProtection="1">
      <alignment horizontal="center" vertical="center"/>
    </xf>
    <xf numFmtId="39" fontId="4" fillId="8" borderId="7" xfId="0" applyNumberFormat="1" applyFont="1" applyFill="1" applyBorder="1" applyAlignment="1" applyProtection="1">
      <alignment horizontal="center" vertical="center" wrapText="1"/>
    </xf>
    <xf numFmtId="39" fontId="14" fillId="8" borderId="6" xfId="0" applyNumberFormat="1" applyFont="1" applyFill="1" applyBorder="1" applyAlignment="1" applyProtection="1">
      <alignment horizontal="center" vertical="center"/>
    </xf>
    <xf numFmtId="39" fontId="14" fillId="8" borderId="7" xfId="0" applyNumberFormat="1" applyFont="1" applyFill="1" applyBorder="1" applyAlignment="1" applyProtection="1">
      <alignment horizontal="center" vertical="center"/>
    </xf>
    <xf numFmtId="0" fontId="4" fillId="8" borderId="6" xfId="0" applyFont="1" applyFill="1" applyBorder="1" applyAlignment="1">
      <alignment horizontal="right"/>
    </xf>
    <xf numFmtId="0" fontId="4" fillId="8" borderId="60" xfId="0" applyFont="1" applyFill="1" applyBorder="1" applyAlignment="1">
      <alignment horizontal="right"/>
    </xf>
    <xf numFmtId="176" fontId="5" fillId="0" borderId="24" xfId="170" applyNumberFormat="1" applyFont="1" applyFill="1" applyBorder="1"/>
    <xf numFmtId="176" fontId="5" fillId="0" borderId="25" xfId="170" applyNumberFormat="1" applyFont="1" applyFill="1" applyBorder="1"/>
    <xf numFmtId="176" fontId="5" fillId="0" borderId="15" xfId="170" applyNumberFormat="1" applyFont="1" applyFill="1" applyBorder="1"/>
    <xf numFmtId="176" fontId="5" fillId="0" borderId="26" xfId="170" applyNumberFormat="1" applyFont="1" applyFill="1" applyBorder="1"/>
    <xf numFmtId="176" fontId="15" fillId="0" borderId="0" xfId="170" applyNumberFormat="1" applyFont="1" applyFill="1" applyBorder="1"/>
    <xf numFmtId="176" fontId="15" fillId="0" borderId="25" xfId="170" applyNumberFormat="1" applyFont="1" applyFill="1" applyBorder="1"/>
    <xf numFmtId="176" fontId="15" fillId="0" borderId="15" xfId="170" applyNumberFormat="1" applyFont="1" applyFill="1" applyBorder="1"/>
    <xf numFmtId="176" fontId="15" fillId="0" borderId="26" xfId="170" applyNumberFormat="1" applyFont="1" applyFill="1" applyBorder="1"/>
    <xf numFmtId="178" fontId="5" fillId="0" borderId="26" xfId="83" applyNumberFormat="1" applyFont="1" applyBorder="1" applyAlignment="1">
      <alignment horizontal="right" vertical="center"/>
    </xf>
    <xf numFmtId="178" fontId="5" fillId="0" borderId="17" xfId="83" applyNumberFormat="1" applyFont="1" applyBorder="1" applyAlignment="1">
      <alignment horizontal="right" vertical="center"/>
    </xf>
    <xf numFmtId="43" fontId="5" fillId="0" borderId="0" xfId="0" applyNumberFormat="1" applyFont="1" applyFill="1"/>
    <xf numFmtId="178" fontId="5" fillId="0" borderId="26" xfId="83" applyNumberFormat="1" applyFont="1" applyFill="1" applyBorder="1" applyAlignment="1">
      <alignment horizontal="right" vertical="center"/>
    </xf>
    <xf numFmtId="178" fontId="5" fillId="0" borderId="17" xfId="83" applyNumberFormat="1" applyFont="1" applyFill="1" applyBorder="1" applyAlignment="1">
      <alignment horizontal="right" vertical="center"/>
    </xf>
    <xf numFmtId="176" fontId="15" fillId="0" borderId="24" xfId="170" applyNumberFormat="1" applyFont="1" applyFill="1" applyBorder="1"/>
    <xf numFmtId="176" fontId="5" fillId="0" borderId="15" xfId="3" applyNumberFormat="1" applyFont="1" applyFill="1" applyBorder="1"/>
    <xf numFmtId="176" fontId="15" fillId="0" borderId="26" xfId="3" applyNumberFormat="1" applyFont="1" applyFill="1" applyBorder="1"/>
    <xf numFmtId="176" fontId="15" fillId="0" borderId="15" xfId="3" applyNumberFormat="1" applyFont="1" applyFill="1" applyBorder="1"/>
    <xf numFmtId="176" fontId="5" fillId="0" borderId="38" xfId="170" applyNumberFormat="1" applyFont="1" applyFill="1" applyBorder="1"/>
    <xf numFmtId="176" fontId="15" fillId="0" borderId="26" xfId="72" applyNumberFormat="1" applyFont="1" applyFill="1" applyBorder="1"/>
    <xf numFmtId="176" fontId="15" fillId="0" borderId="38" xfId="170" applyNumberFormat="1" applyFont="1" applyFill="1" applyBorder="1"/>
    <xf numFmtId="178" fontId="5" fillId="0" borderId="48" xfId="83" applyNumberFormat="1" applyFont="1" applyFill="1" applyBorder="1" applyAlignment="1">
      <alignment horizontal="right" vertical="center"/>
    </xf>
    <xf numFmtId="178" fontId="5" fillId="0" borderId="40" xfId="83" applyNumberFormat="1" applyFont="1" applyFill="1" applyBorder="1" applyAlignment="1">
      <alignment horizontal="right" vertical="center"/>
    </xf>
    <xf numFmtId="165" fontId="5" fillId="0" borderId="0" xfId="0" applyNumberFormat="1" applyFont="1" applyFill="1"/>
    <xf numFmtId="176" fontId="4" fillId="0" borderId="46" xfId="170" applyNumberFormat="1" applyFont="1" applyFill="1" applyBorder="1" applyAlignment="1">
      <alignment vertical="center"/>
    </xf>
    <xf numFmtId="176" fontId="4" fillId="0" borderId="50" xfId="170" applyNumberFormat="1" applyFont="1" applyFill="1" applyBorder="1" applyAlignment="1">
      <alignment vertical="center"/>
    </xf>
    <xf numFmtId="176" fontId="14" fillId="0" borderId="50" xfId="170" applyNumberFormat="1" applyFont="1" applyFill="1" applyBorder="1" applyAlignment="1">
      <alignment vertical="center"/>
    </xf>
    <xf numFmtId="176" fontId="14" fillId="0" borderId="46" xfId="170" applyNumberFormat="1" applyFont="1" applyFill="1" applyBorder="1" applyAlignment="1">
      <alignment vertical="center"/>
    </xf>
    <xf numFmtId="178" fontId="4" fillId="0" borderId="50" xfId="83" applyNumberFormat="1" applyFont="1" applyFill="1" applyBorder="1" applyAlignment="1">
      <alignment horizontal="right" vertical="center"/>
    </xf>
    <xf numFmtId="178" fontId="4" fillId="0" borderId="69" xfId="83" applyNumberFormat="1" applyFont="1" applyFill="1" applyBorder="1" applyAlignment="1">
      <alignment horizontal="right" vertical="center"/>
    </xf>
    <xf numFmtId="0" fontId="43" fillId="0" borderId="0" xfId="0" applyFont="1" applyFill="1"/>
    <xf numFmtId="176" fontId="5" fillId="0" borderId="0" xfId="0" applyNumberFormat="1" applyFont="1" applyFill="1"/>
    <xf numFmtId="164" fontId="5" fillId="0" borderId="0" xfId="0" applyNumberFormat="1" applyFont="1" applyFill="1"/>
    <xf numFmtId="176" fontId="43" fillId="0" borderId="0" xfId="0" applyNumberFormat="1" applyFont="1" applyFill="1"/>
    <xf numFmtId="164" fontId="43" fillId="0" borderId="0" xfId="0" applyNumberFormat="1" applyFont="1" applyFill="1"/>
    <xf numFmtId="176" fontId="5" fillId="0" borderId="0" xfId="0" applyNumberFormat="1" applyFont="1" applyBorder="1"/>
    <xf numFmtId="0" fontId="5" fillId="0" borderId="0" xfId="0" applyFont="1" applyBorder="1"/>
    <xf numFmtId="0" fontId="43" fillId="0" borderId="0" xfId="0" applyFont="1" applyFill="1" applyBorder="1"/>
    <xf numFmtId="176" fontId="43" fillId="0" borderId="0" xfId="0" applyNumberFormat="1" applyFont="1" applyBorder="1"/>
    <xf numFmtId="0" fontId="43" fillId="0" borderId="0" xfId="0" applyFont="1" applyBorder="1"/>
    <xf numFmtId="178" fontId="5" fillId="0" borderId="0" xfId="0" applyNumberFormat="1" applyFont="1"/>
    <xf numFmtId="178" fontId="5" fillId="0" borderId="0" xfId="83" applyNumberFormat="1" applyFont="1" applyFill="1" applyBorder="1" applyAlignment="1">
      <alignment horizontal="right" vertical="center"/>
    </xf>
    <xf numFmtId="178" fontId="43" fillId="0" borderId="0" xfId="83" applyNumberFormat="1" applyFont="1" applyFill="1" applyBorder="1" applyAlignment="1">
      <alignment horizontal="right" vertical="center"/>
    </xf>
    <xf numFmtId="0" fontId="4" fillId="0" borderId="99" xfId="0" applyFont="1" applyFill="1" applyBorder="1" applyAlignment="1">
      <alignment horizontal="center" vertical="center"/>
    </xf>
    <xf numFmtId="39" fontId="4" fillId="8" borderId="72" xfId="0" applyNumberFormat="1" applyFont="1" applyFill="1" applyBorder="1" applyAlignment="1" applyProtection="1">
      <alignment horizontal="center" vertical="center"/>
    </xf>
    <xf numFmtId="39" fontId="14" fillId="8" borderId="73" xfId="0" applyNumberFormat="1" applyFont="1" applyFill="1" applyBorder="1" applyAlignment="1" applyProtection="1">
      <alignment horizontal="center" vertical="center" wrapText="1"/>
    </xf>
    <xf numFmtId="176" fontId="5" fillId="0" borderId="105" xfId="170" applyNumberFormat="1" applyFont="1" applyFill="1" applyBorder="1"/>
    <xf numFmtId="176" fontId="15" fillId="0" borderId="106" xfId="170" applyNumberFormat="1" applyFont="1" applyFill="1" applyBorder="1"/>
    <xf numFmtId="176" fontId="5" fillId="0" borderId="93" xfId="170" applyNumberFormat="1" applyFont="1" applyFill="1" applyBorder="1"/>
    <xf numFmtId="176" fontId="5" fillId="0" borderId="93" xfId="3" applyNumberFormat="1" applyFont="1" applyFill="1" applyBorder="1"/>
    <xf numFmtId="176" fontId="5" fillId="0" borderId="93" xfId="72" applyNumberFormat="1" applyFont="1" applyFill="1" applyBorder="1"/>
    <xf numFmtId="176" fontId="4" fillId="0" borderId="97" xfId="170" applyNumberFormat="1" applyFont="1" applyFill="1" applyBorder="1" applyAlignment="1">
      <alignment vertical="center"/>
    </xf>
    <xf numFmtId="176" fontId="14" fillId="0" borderId="107" xfId="170" applyNumberFormat="1" applyFont="1" applyFill="1" applyBorder="1" applyAlignment="1">
      <alignment vertical="center"/>
    </xf>
    <xf numFmtId="0" fontId="30" fillId="0" borderId="34" xfId="1" applyFont="1" applyBorder="1" applyAlignment="1">
      <alignment horizontal="right"/>
    </xf>
    <xf numFmtId="0" fontId="4" fillId="3" borderId="7" xfId="1" applyFont="1" applyFill="1" applyBorder="1" applyAlignment="1">
      <alignment horizontal="right"/>
    </xf>
    <xf numFmtId="0" fontId="4" fillId="3" borderId="48" xfId="1" applyFont="1" applyFill="1" applyBorder="1" applyAlignment="1">
      <alignment horizontal="right"/>
    </xf>
    <xf numFmtId="0" fontId="4" fillId="3" borderId="38" xfId="1" applyFont="1" applyFill="1" applyBorder="1" applyAlignment="1">
      <alignment horizontal="right"/>
    </xf>
    <xf numFmtId="0" fontId="4" fillId="3" borderId="40" xfId="1" applyFont="1" applyFill="1" applyBorder="1" applyAlignment="1">
      <alignment horizontal="right"/>
    </xf>
    <xf numFmtId="0" fontId="4" fillId="3" borderId="55" xfId="1" applyFont="1" applyFill="1" applyBorder="1" applyAlignment="1">
      <alignment horizontal="right"/>
    </xf>
    <xf numFmtId="176" fontId="5" fillId="0" borderId="15" xfId="158" applyNumberFormat="1" applyFont="1" applyFill="1" applyBorder="1"/>
    <xf numFmtId="164" fontId="5" fillId="0" borderId="15" xfId="158" applyNumberFormat="1" applyFont="1" applyFill="1" applyBorder="1"/>
    <xf numFmtId="176" fontId="5" fillId="0" borderId="26" xfId="158" applyNumberFormat="1" applyFont="1" applyFill="1" applyBorder="1"/>
    <xf numFmtId="164" fontId="5" fillId="0" borderId="24" xfId="158" applyNumberFormat="1" applyFont="1" applyFill="1" applyBorder="1"/>
    <xf numFmtId="176" fontId="5" fillId="0" borderId="15" xfId="3" applyNumberFormat="1" applyFont="1" applyBorder="1"/>
    <xf numFmtId="164" fontId="5" fillId="0" borderId="15" xfId="1" applyNumberFormat="1" applyFont="1" applyBorder="1"/>
    <xf numFmtId="176" fontId="5" fillId="0" borderId="26" xfId="3" applyNumberFormat="1" applyFont="1" applyBorder="1"/>
    <xf numFmtId="164" fontId="5" fillId="0" borderId="16" xfId="1" applyNumberFormat="1" applyFont="1" applyBorder="1"/>
    <xf numFmtId="176" fontId="5" fillId="0" borderId="15" xfId="1" applyNumberFormat="1" applyFont="1" applyBorder="1"/>
    <xf numFmtId="176" fontId="5" fillId="0" borderId="26" xfId="1" applyNumberFormat="1" applyFont="1" applyBorder="1"/>
    <xf numFmtId="164" fontId="5" fillId="0" borderId="0" xfId="158" applyNumberFormat="1" applyFont="1" applyFill="1" applyBorder="1"/>
    <xf numFmtId="176" fontId="5" fillId="0" borderId="15" xfId="1" applyNumberFormat="1" applyFont="1" applyFill="1" applyBorder="1"/>
    <xf numFmtId="164" fontId="5" fillId="0" borderId="15" xfId="1" applyNumberFormat="1" applyFont="1" applyFill="1" applyBorder="1"/>
    <xf numFmtId="176" fontId="5" fillId="0" borderId="26" xfId="1" applyNumberFormat="1" applyFont="1" applyFill="1" applyBorder="1"/>
    <xf numFmtId="164" fontId="5" fillId="0" borderId="16" xfId="1" applyNumberFormat="1" applyFont="1" applyFill="1" applyBorder="1"/>
    <xf numFmtId="164" fontId="5" fillId="0" borderId="0" xfId="158" applyNumberFormat="1" applyFont="1" applyBorder="1"/>
    <xf numFmtId="164" fontId="5" fillId="0" borderId="38" xfId="158" applyNumberFormat="1" applyFont="1" applyFill="1" applyBorder="1"/>
    <xf numFmtId="176" fontId="5" fillId="0" borderId="38" xfId="158" applyNumberFormat="1" applyFont="1" applyFill="1" applyBorder="1"/>
    <xf numFmtId="176" fontId="5" fillId="0" borderId="48" xfId="158" applyNumberFormat="1" applyFont="1" applyFill="1" applyBorder="1"/>
    <xf numFmtId="164" fontId="5" fillId="0" borderId="55" xfId="158" applyNumberFormat="1" applyFont="1" applyFill="1" applyBorder="1"/>
    <xf numFmtId="164" fontId="4" fillId="0" borderId="61" xfId="158" applyNumberFormat="1" applyFont="1" applyBorder="1"/>
    <xf numFmtId="178" fontId="4" fillId="0" borderId="31" xfId="3" applyNumberFormat="1" applyFont="1" applyFill="1" applyBorder="1"/>
    <xf numFmtId="43" fontId="4" fillId="0" borderId="46" xfId="3" quotePrefix="1" applyFont="1" applyFill="1" applyBorder="1" applyAlignment="1">
      <alignment horizontal="center"/>
    </xf>
    <xf numFmtId="178" fontId="4" fillId="0" borderId="61" xfId="3" applyNumberFormat="1" applyFont="1" applyFill="1" applyBorder="1"/>
    <xf numFmtId="43" fontId="4" fillId="0" borderId="47" xfId="3" quotePrefix="1" applyFont="1" applyFill="1" applyBorder="1" applyAlignment="1">
      <alignment horizontal="center"/>
    </xf>
    <xf numFmtId="2" fontId="4" fillId="0" borderId="34" xfId="158" applyNumberFormat="1" applyFont="1" applyFill="1" applyBorder="1"/>
    <xf numFmtId="178" fontId="4" fillId="0" borderId="46" xfId="3" applyNumberFormat="1" applyFont="1" applyFill="1" applyBorder="1"/>
    <xf numFmtId="178" fontId="4" fillId="0" borderId="50" xfId="3" applyNumberFormat="1" applyFont="1" applyFill="1" applyBorder="1"/>
    <xf numFmtId="43" fontId="5" fillId="0" borderId="0" xfId="1" applyNumberFormat="1" applyFont="1"/>
    <xf numFmtId="2" fontId="4" fillId="0" borderId="0" xfId="0" applyNumberFormat="1" applyFont="1" applyFill="1" applyBorder="1" applyAlignment="1">
      <alignment vertical="center"/>
    </xf>
    <xf numFmtId="0" fontId="4" fillId="0" borderId="0" xfId="0" applyFont="1" applyFill="1" applyBorder="1" applyAlignment="1">
      <alignment vertical="center"/>
    </xf>
    <xf numFmtId="176" fontId="5" fillId="0" borderId="0" xfId="1" applyNumberFormat="1" applyFont="1"/>
    <xf numFmtId="0" fontId="5" fillId="0" borderId="68" xfId="1" applyFont="1" applyFill="1" applyBorder="1"/>
    <xf numFmtId="0" fontId="4" fillId="0" borderId="30" xfId="1" applyFont="1" applyBorder="1" applyAlignment="1" applyProtection="1">
      <alignment horizontal="left" vertical="center"/>
    </xf>
    <xf numFmtId="0" fontId="4" fillId="3" borderId="6" xfId="1" applyFont="1" applyFill="1" applyBorder="1" applyAlignment="1">
      <alignment horizontal="right"/>
    </xf>
    <xf numFmtId="176" fontId="5" fillId="0" borderId="26" xfId="158" applyNumberFormat="1" applyFont="1" applyFill="1" applyBorder="1" applyAlignment="1"/>
    <xf numFmtId="176" fontId="5" fillId="0" borderId="26" xfId="70" applyNumberFormat="1" applyFont="1" applyBorder="1" applyAlignment="1"/>
    <xf numFmtId="176" fontId="5" fillId="0" borderId="26" xfId="70" applyNumberFormat="1" applyFont="1" applyBorder="1"/>
    <xf numFmtId="176" fontId="5" fillId="0" borderId="26" xfId="158" applyNumberFormat="1" applyFont="1" applyBorder="1"/>
    <xf numFmtId="176" fontId="4" fillId="0" borderId="50" xfId="158" applyNumberFormat="1" applyFont="1" applyFill="1" applyBorder="1"/>
    <xf numFmtId="0" fontId="4" fillId="3" borderId="72" xfId="1" applyFont="1" applyFill="1" applyBorder="1" applyAlignment="1">
      <alignment horizontal="right"/>
    </xf>
    <xf numFmtId="0" fontId="4" fillId="3" borderId="108" xfId="1" applyFont="1" applyFill="1" applyBorder="1" applyAlignment="1">
      <alignment horizontal="right"/>
    </xf>
    <xf numFmtId="176" fontId="5" fillId="0" borderId="93" xfId="158" applyNumberFormat="1" applyFont="1" applyFill="1" applyBorder="1"/>
    <xf numFmtId="164" fontId="5" fillId="0" borderId="94" xfId="158" applyNumberFormat="1" applyFont="1" applyFill="1" applyBorder="1"/>
    <xf numFmtId="176" fontId="5" fillId="0" borderId="93" xfId="70" applyNumberFormat="1" applyFont="1" applyBorder="1"/>
    <xf numFmtId="176" fontId="5" fillId="0" borderId="93" xfId="158" applyNumberFormat="1" applyFont="1" applyBorder="1"/>
    <xf numFmtId="176" fontId="5" fillId="0" borderId="95" xfId="158" applyNumberFormat="1" applyFont="1" applyBorder="1"/>
    <xf numFmtId="164" fontId="5" fillId="0" borderId="96" xfId="158" applyNumberFormat="1" applyFont="1" applyFill="1" applyBorder="1"/>
    <xf numFmtId="176" fontId="4" fillId="0" borderId="109" xfId="158" applyNumberFormat="1" applyFont="1" applyFill="1" applyBorder="1"/>
    <xf numFmtId="43" fontId="4" fillId="0" borderId="98" xfId="3" quotePrefix="1" applyFont="1" applyFill="1" applyBorder="1" applyAlignment="1">
      <alignment horizontal="center"/>
    </xf>
    <xf numFmtId="2" fontId="6" fillId="0" borderId="8" xfId="1" applyNumberFormat="1" applyFont="1" applyFill="1" applyBorder="1" applyAlignment="1">
      <alignment horizontal="center"/>
    </xf>
    <xf numFmtId="0" fontId="4" fillId="3" borderId="35" xfId="1" applyNumberFormat="1" applyFont="1" applyFill="1" applyBorder="1" applyAlignment="1">
      <alignment horizontal="center"/>
    </xf>
    <xf numFmtId="0" fontId="4" fillId="3" borderId="35" xfId="1" applyFont="1" applyFill="1" applyBorder="1" applyAlignment="1">
      <alignment horizontal="center"/>
    </xf>
    <xf numFmtId="0" fontId="4" fillId="3" borderId="82" xfId="1" applyFont="1" applyFill="1" applyBorder="1" applyAlignment="1">
      <alignment horizontal="center"/>
    </xf>
    <xf numFmtId="0" fontId="4" fillId="3" borderId="71" xfId="1" applyFont="1" applyFill="1" applyBorder="1" applyAlignment="1">
      <alignment horizontal="center"/>
    </xf>
    <xf numFmtId="0" fontId="4" fillId="3" borderId="111" xfId="1" applyFont="1" applyFill="1" applyBorder="1" applyAlignment="1">
      <alignment horizontal="center"/>
    </xf>
    <xf numFmtId="0" fontId="4" fillId="0" borderId="41" xfId="1" applyFont="1" applyFill="1" applyBorder="1"/>
    <xf numFmtId="0" fontId="5" fillId="0" borderId="7" xfId="1" applyFont="1" applyFill="1" applyBorder="1" applyAlignment="1">
      <alignment horizontal="center"/>
    </xf>
    <xf numFmtId="165" fontId="5" fillId="0" borderId="7" xfId="1" applyNumberFormat="1" applyFont="1" applyFill="1" applyBorder="1" applyAlignment="1">
      <alignment horizontal="center"/>
    </xf>
    <xf numFmtId="0" fontId="5" fillId="0" borderId="8" xfId="1" applyFont="1" applyFill="1" applyBorder="1"/>
    <xf numFmtId="0" fontId="5" fillId="0" borderId="7" xfId="1" applyFont="1" applyFill="1" applyBorder="1" applyAlignment="1">
      <alignment horizontal="left" indent="2"/>
    </xf>
    <xf numFmtId="165" fontId="5" fillId="0" borderId="8" xfId="1" applyNumberFormat="1" applyFont="1" applyFill="1" applyBorder="1" applyAlignment="1">
      <alignment horizontal="center"/>
    </xf>
    <xf numFmtId="0" fontId="5" fillId="0" borderId="41" xfId="1" applyFont="1" applyFill="1" applyBorder="1"/>
    <xf numFmtId="2" fontId="5" fillId="0" borderId="7" xfId="1" applyNumberFormat="1" applyFont="1" applyFill="1" applyBorder="1" applyAlignment="1">
      <alignment horizontal="center"/>
    </xf>
    <xf numFmtId="2" fontId="5" fillId="0" borderId="8" xfId="1" applyNumberFormat="1" applyFont="1" applyFill="1" applyBorder="1" applyAlignment="1">
      <alignment horizontal="center"/>
    </xf>
    <xf numFmtId="165" fontId="5" fillId="4" borderId="7" xfId="1" applyNumberFormat="1" applyFont="1" applyFill="1" applyBorder="1" applyAlignment="1">
      <alignment horizontal="center"/>
    </xf>
    <xf numFmtId="0" fontId="5" fillId="0" borderId="8" xfId="1" applyFont="1" applyFill="1" applyBorder="1" applyAlignment="1">
      <alignment horizontal="center"/>
    </xf>
    <xf numFmtId="0" fontId="5" fillId="0" borderId="7" xfId="1" quotePrefix="1" applyFont="1" applyFill="1" applyBorder="1" applyAlignment="1">
      <alignment horizontal="left"/>
    </xf>
    <xf numFmtId="179" fontId="5" fillId="0" borderId="7" xfId="1" applyNumberFormat="1" applyFont="1" applyFill="1" applyBorder="1" applyAlignment="1">
      <alignment horizontal="center"/>
    </xf>
    <xf numFmtId="0" fontId="4" fillId="0" borderId="41" xfId="1" applyFont="1" applyFill="1" applyBorder="1" applyAlignment="1">
      <alignment vertical="center"/>
    </xf>
    <xf numFmtId="0" fontId="5" fillId="0" borderId="7" xfId="1" quotePrefix="1" applyFont="1" applyFill="1" applyBorder="1" applyAlignment="1">
      <alignment horizontal="left" vertical="center"/>
    </xf>
    <xf numFmtId="0" fontId="5" fillId="0" borderId="7" xfId="1" applyFont="1" applyFill="1" applyBorder="1" applyAlignment="1">
      <alignment vertical="center"/>
    </xf>
    <xf numFmtId="0" fontId="4" fillId="0" borderId="41" xfId="1" applyFont="1" applyBorder="1"/>
    <xf numFmtId="2" fontId="5" fillId="4" borderId="7" xfId="1" applyNumberFormat="1" applyFont="1" applyFill="1" applyBorder="1" applyAlignment="1">
      <alignment horizontal="center"/>
    </xf>
    <xf numFmtId="2" fontId="34" fillId="0" borderId="7" xfId="37" applyNumberFormat="1" applyFont="1" applyFill="1" applyBorder="1" applyAlignment="1" applyProtection="1">
      <alignment horizontal="center"/>
    </xf>
    <xf numFmtId="2" fontId="5" fillId="6" borderId="7" xfId="1" applyNumberFormat="1" applyFont="1" applyFill="1" applyBorder="1" applyAlignment="1">
      <alignment horizontal="center"/>
    </xf>
    <xf numFmtId="2" fontId="5" fillId="6" borderId="8" xfId="1" applyNumberFormat="1" applyFont="1" applyFill="1" applyBorder="1" applyAlignment="1">
      <alignment horizontal="center"/>
    </xf>
    <xf numFmtId="0" fontId="4" fillId="0" borderId="7" xfId="1" applyFont="1" applyFill="1" applyBorder="1" applyAlignment="1">
      <alignment vertical="top" wrapText="1"/>
    </xf>
    <xf numFmtId="2" fontId="34" fillId="0" borderId="7" xfId="3" applyNumberFormat="1" applyFont="1" applyFill="1" applyBorder="1" applyAlignment="1" applyProtection="1">
      <alignment horizontal="center"/>
    </xf>
    <xf numFmtId="0" fontId="4" fillId="0" borderId="45" xfId="1" applyFont="1" applyBorder="1"/>
    <xf numFmtId="0" fontId="4" fillId="0" borderId="46" xfId="1" applyFont="1" applyFill="1" applyBorder="1" applyAlignment="1"/>
    <xf numFmtId="2" fontId="5" fillId="4" borderId="46" xfId="1" applyNumberFormat="1" applyFont="1" applyFill="1" applyBorder="1" applyAlignment="1">
      <alignment horizontal="center"/>
    </xf>
    <xf numFmtId="2" fontId="5" fillId="0" borderId="46" xfId="1" applyNumberFormat="1" applyFont="1" applyFill="1" applyBorder="1" applyAlignment="1">
      <alignment horizontal="center"/>
    </xf>
    <xf numFmtId="2" fontId="5" fillId="0" borderId="47" xfId="1" applyNumberFormat="1" applyFont="1" applyFill="1" applyBorder="1" applyAlignment="1">
      <alignment horizontal="center"/>
    </xf>
    <xf numFmtId="2" fontId="5" fillId="0" borderId="0" xfId="1" applyNumberFormat="1" applyFont="1" applyBorder="1" applyAlignment="1">
      <alignment horizontal="right" vertical="center"/>
    </xf>
    <xf numFmtId="0" fontId="37"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pplyProtection="1">
      <alignment horizontal="center" vertical="center"/>
    </xf>
    <xf numFmtId="0" fontId="30" fillId="0" borderId="34" xfId="1" applyFont="1" applyBorder="1" applyAlignment="1">
      <alignment horizontal="right" vertical="center"/>
    </xf>
    <xf numFmtId="0" fontId="4" fillId="3" borderId="7" xfId="222" applyFont="1" applyFill="1" applyBorder="1" applyAlignment="1" applyProtection="1">
      <alignment horizontal="center" vertical="center"/>
    </xf>
    <xf numFmtId="0" fontId="4" fillId="3" borderId="5" xfId="222" applyFont="1" applyFill="1" applyBorder="1" applyAlignment="1" applyProtection="1">
      <alignment horizontal="center" vertical="center"/>
    </xf>
    <xf numFmtId="0" fontId="4" fillId="3" borderId="6" xfId="222" applyFont="1" applyFill="1" applyBorder="1" applyAlignment="1" applyProtection="1">
      <alignment horizontal="center" vertical="center"/>
    </xf>
    <xf numFmtId="0" fontId="4" fillId="3" borderId="60" xfId="222" quotePrefix="1" applyFont="1" applyFill="1" applyBorder="1" applyAlignment="1">
      <alignment horizontal="center" vertical="center"/>
    </xf>
    <xf numFmtId="2" fontId="5" fillId="0" borderId="25" xfId="156" quotePrefix="1" applyNumberFormat="1" applyFont="1" applyFill="1" applyBorder="1" applyAlignment="1" applyProtection="1">
      <alignment horizontal="right" vertical="center"/>
    </xf>
    <xf numFmtId="2" fontId="5" fillId="0" borderId="53" xfId="156" quotePrefix="1" applyNumberFormat="1" applyFont="1" applyFill="1" applyBorder="1" applyAlignment="1" applyProtection="1">
      <alignment horizontal="right" vertical="center"/>
    </xf>
    <xf numFmtId="0" fontId="5" fillId="0" borderId="59" xfId="156" quotePrefix="1" applyFont="1" applyFill="1" applyBorder="1" applyAlignment="1" applyProtection="1">
      <alignment horizontal="right" vertical="center"/>
    </xf>
    <xf numFmtId="0" fontId="5" fillId="0" borderId="25" xfId="156" quotePrefix="1" applyFont="1" applyFill="1" applyBorder="1" applyAlignment="1" applyProtection="1">
      <alignment horizontal="right" vertical="center"/>
    </xf>
    <xf numFmtId="0" fontId="5" fillId="0" borderId="15" xfId="156" quotePrefix="1" applyFont="1" applyFill="1" applyBorder="1" applyAlignment="1" applyProtection="1">
      <alignment horizontal="right" vertical="center"/>
    </xf>
    <xf numFmtId="0" fontId="5" fillId="0" borderId="26" xfId="156" quotePrefix="1" applyFont="1" applyFill="1" applyBorder="1" applyAlignment="1" applyProtection="1">
      <alignment horizontal="right" vertical="center"/>
    </xf>
    <xf numFmtId="2" fontId="5" fillId="0" borderId="17" xfId="1" applyNumberFormat="1" applyFont="1" applyFill="1" applyBorder="1" applyAlignment="1">
      <alignment horizontal="right" vertical="center"/>
    </xf>
    <xf numFmtId="2" fontId="5" fillId="0" borderId="15" xfId="156" applyNumberFormat="1" applyFont="1" applyFill="1" applyBorder="1" applyAlignment="1" applyProtection="1">
      <alignment horizontal="right" vertical="center"/>
    </xf>
    <xf numFmtId="2" fontId="5" fillId="0" borderId="0" xfId="156" applyNumberFormat="1" applyFont="1" applyFill="1" applyBorder="1" applyAlignment="1" applyProtection="1">
      <alignment horizontal="right" vertical="center"/>
    </xf>
    <xf numFmtId="2" fontId="5" fillId="0" borderId="26" xfId="156" applyNumberFormat="1" applyFont="1" applyFill="1" applyBorder="1" applyAlignment="1" applyProtection="1">
      <alignment horizontal="right" vertical="center"/>
    </xf>
    <xf numFmtId="2" fontId="5" fillId="0" borderId="24" xfId="156" applyNumberFormat="1" applyFont="1" applyFill="1" applyBorder="1" applyAlignment="1" applyProtection="1">
      <alignment horizontal="right" vertical="center"/>
    </xf>
    <xf numFmtId="0" fontId="5" fillId="0" borderId="26" xfId="156" applyFont="1" applyFill="1" applyBorder="1" applyAlignment="1" applyProtection="1">
      <alignment horizontal="right" vertical="center"/>
    </xf>
    <xf numFmtId="0" fontId="5" fillId="0" borderId="24" xfId="156" applyFont="1" applyFill="1" applyBorder="1" applyAlignment="1" applyProtection="1">
      <alignment horizontal="right" vertical="center"/>
    </xf>
    <xf numFmtId="0" fontId="5" fillId="0" borderId="15" xfId="156" applyFont="1" applyFill="1" applyBorder="1" applyAlignment="1" applyProtection="1">
      <alignment horizontal="right" vertical="center"/>
    </xf>
    <xf numFmtId="2" fontId="5" fillId="0" borderId="15" xfId="156" quotePrefix="1" applyNumberFormat="1" applyFont="1" applyFill="1" applyBorder="1" applyAlignment="1" applyProtection="1">
      <alignment horizontal="right" vertical="center"/>
    </xf>
    <xf numFmtId="2" fontId="5" fillId="0" borderId="0" xfId="156" quotePrefix="1" applyNumberFormat="1" applyFont="1" applyFill="1" applyBorder="1" applyAlignment="1" applyProtection="1">
      <alignment horizontal="right" vertical="center"/>
    </xf>
    <xf numFmtId="2" fontId="5" fillId="0" borderId="24" xfId="156" quotePrefix="1" applyNumberFormat="1" applyFont="1" applyFill="1" applyBorder="1" applyAlignment="1" applyProtection="1">
      <alignment horizontal="right" vertical="center"/>
    </xf>
    <xf numFmtId="2" fontId="5" fillId="0" borderId="26" xfId="156" quotePrefix="1" applyNumberFormat="1" applyFont="1" applyFill="1" applyBorder="1" applyAlignment="1" applyProtection="1">
      <alignment horizontal="right" vertical="center"/>
    </xf>
    <xf numFmtId="2" fontId="5" fillId="0" borderId="38" xfId="156" applyNumberFormat="1" applyFont="1" applyFill="1" applyBorder="1" applyAlignment="1" applyProtection="1">
      <alignment horizontal="right" vertical="center"/>
    </xf>
    <xf numFmtId="2" fontId="5" fillId="0" borderId="39" xfId="156" applyNumberFormat="1" applyFont="1" applyFill="1" applyBorder="1" applyAlignment="1" applyProtection="1">
      <alignment horizontal="right" vertical="center"/>
    </xf>
    <xf numFmtId="2" fontId="5" fillId="0" borderId="55" xfId="156" applyNumberFormat="1" applyFont="1" applyFill="1" applyBorder="1" applyAlignment="1" applyProtection="1">
      <alignment horizontal="right" vertical="center"/>
    </xf>
    <xf numFmtId="0" fontId="5" fillId="0" borderId="48" xfId="156" applyFont="1" applyFill="1" applyBorder="1" applyAlignment="1" applyProtection="1">
      <alignment horizontal="right" vertical="center"/>
    </xf>
    <xf numFmtId="2" fontId="4" fillId="0" borderId="46" xfId="156" applyNumberFormat="1" applyFont="1" applyFill="1" applyBorder="1" applyAlignment="1">
      <alignment horizontal="right" vertical="center"/>
    </xf>
    <xf numFmtId="2" fontId="4" fillId="0" borderId="49" xfId="156" applyNumberFormat="1" applyFont="1" applyFill="1" applyBorder="1" applyAlignment="1">
      <alignment horizontal="right" vertical="center"/>
    </xf>
    <xf numFmtId="2" fontId="4" fillId="0" borderId="74" xfId="222" applyNumberFormat="1" applyFont="1" applyFill="1" applyBorder="1" applyAlignment="1" applyProtection="1">
      <alignment horizontal="right" vertical="center"/>
    </xf>
    <xf numFmtId="2" fontId="4" fillId="0" borderId="50" xfId="156" applyNumberFormat="1" applyFont="1" applyFill="1" applyBorder="1" applyAlignment="1">
      <alignment horizontal="right" vertical="center"/>
    </xf>
    <xf numFmtId="2" fontId="4" fillId="0" borderId="69" xfId="156" applyNumberFormat="1" applyFont="1" applyFill="1" applyBorder="1" applyAlignment="1">
      <alignment horizontal="right" vertical="center"/>
    </xf>
    <xf numFmtId="0" fontId="5" fillId="0" borderId="0" xfId="1" applyFont="1" applyFill="1" applyAlignment="1">
      <alignment horizontal="center" vertical="center"/>
    </xf>
    <xf numFmtId="0" fontId="5" fillId="0" borderId="0" xfId="1" quotePrefix="1" applyFont="1" applyBorder="1" applyAlignment="1" applyProtection="1">
      <alignment horizontal="center" vertical="center"/>
    </xf>
    <xf numFmtId="0" fontId="5" fillId="0" borderId="0" xfId="1" applyFont="1" applyBorder="1" applyAlignment="1" applyProtection="1">
      <alignment horizontal="center" vertical="center"/>
    </xf>
    <xf numFmtId="0" fontId="44" fillId="0" borderId="0" xfId="0" applyFont="1" applyAlignment="1">
      <alignment wrapText="1"/>
    </xf>
    <xf numFmtId="2" fontId="4" fillId="0" borderId="0" xfId="1" applyNumberFormat="1" applyFont="1" applyBorder="1" applyAlignment="1">
      <alignment horizontal="center" vertical="center"/>
    </xf>
    <xf numFmtId="2" fontId="5" fillId="0" borderId="0" xfId="1" applyNumberFormat="1" applyFont="1" applyAlignment="1">
      <alignment horizontal="center" vertical="center"/>
    </xf>
    <xf numFmtId="0" fontId="5" fillId="0" borderId="64" xfId="1" applyFont="1" applyBorder="1" applyAlignment="1" applyProtection="1">
      <alignment horizontal="left" vertical="center"/>
    </xf>
    <xf numFmtId="0" fontId="5" fillId="0" borderId="29" xfId="1" applyFont="1" applyBorder="1" applyAlignment="1" applyProtection="1">
      <alignment horizontal="left" vertical="center"/>
    </xf>
    <xf numFmtId="0" fontId="5" fillId="0" borderId="68" xfId="1" applyFont="1" applyBorder="1" applyAlignment="1" applyProtection="1">
      <alignment horizontal="left" vertical="center"/>
    </xf>
    <xf numFmtId="0" fontId="4" fillId="0" borderId="30" xfId="1" applyFont="1" applyFill="1" applyBorder="1" applyAlignment="1">
      <alignment horizontal="center" vertical="center"/>
    </xf>
    <xf numFmtId="0" fontId="4" fillId="3" borderId="72" xfId="222" applyFont="1" applyFill="1" applyBorder="1" applyAlignment="1" applyProtection="1">
      <alignment horizontal="center" vertical="center"/>
    </xf>
    <xf numFmtId="0" fontId="4" fillId="3" borderId="73" xfId="222" applyFont="1" applyFill="1" applyBorder="1" applyAlignment="1" applyProtection="1">
      <alignment horizontal="center" vertical="center"/>
    </xf>
    <xf numFmtId="2" fontId="5" fillId="0" borderId="91" xfId="156" applyNumberFormat="1" applyFont="1" applyFill="1" applyBorder="1" applyAlignment="1" applyProtection="1">
      <alignment horizontal="right" vertical="center"/>
    </xf>
    <xf numFmtId="2" fontId="5" fillId="0" borderId="94" xfId="1" applyNumberFormat="1" applyFont="1" applyFill="1" applyBorder="1" applyAlignment="1">
      <alignment horizontal="right" vertical="center"/>
    </xf>
    <xf numFmtId="2" fontId="5" fillId="0" borderId="93" xfId="156" applyNumberFormat="1" applyFont="1" applyFill="1" applyBorder="1" applyAlignment="1" applyProtection="1">
      <alignment horizontal="right" vertical="center"/>
    </xf>
    <xf numFmtId="2" fontId="5" fillId="0" borderId="95" xfId="156" applyNumberFormat="1" applyFont="1" applyFill="1" applyBorder="1" applyAlignment="1" applyProtection="1">
      <alignment horizontal="right" vertical="center"/>
    </xf>
    <xf numFmtId="2" fontId="4" fillId="0" borderId="97" xfId="156" applyNumberFormat="1" applyFont="1" applyFill="1" applyBorder="1" applyAlignment="1">
      <alignment horizontal="right" vertical="center"/>
    </xf>
    <xf numFmtId="2" fontId="4" fillId="0" borderId="98" xfId="222" quotePrefix="1" applyNumberFormat="1" applyFont="1" applyFill="1" applyBorder="1" applyAlignment="1">
      <alignment horizontal="right" vertical="center"/>
    </xf>
    <xf numFmtId="0" fontId="4" fillId="3" borderId="7" xfId="223" applyFont="1" applyFill="1" applyBorder="1" applyAlignment="1">
      <alignment horizontal="center" vertical="center" wrapText="1"/>
    </xf>
    <xf numFmtId="2" fontId="5" fillId="0" borderId="38" xfId="172" applyNumberFormat="1" applyFont="1" applyFill="1" applyBorder="1" applyAlignment="1">
      <alignment horizontal="center"/>
    </xf>
    <xf numFmtId="2" fontId="4" fillId="0" borderId="31" xfId="172" applyNumberFormat="1" applyFont="1" applyFill="1" applyBorder="1" applyAlignment="1">
      <alignment horizontal="center"/>
    </xf>
    <xf numFmtId="2" fontId="5" fillId="0" borderId="15" xfId="172" applyNumberFormat="1" applyFont="1" applyFill="1" applyBorder="1" applyAlignment="1">
      <alignment horizontal="right" vertical="center"/>
    </xf>
    <xf numFmtId="176" fontId="5" fillId="0" borderId="16" xfId="154" applyNumberFormat="1" applyFont="1" applyFill="1" applyBorder="1" applyAlignment="1">
      <alignment horizontal="right"/>
    </xf>
    <xf numFmtId="164" fontId="5" fillId="0" borderId="16" xfId="154" applyNumberFormat="1" applyFont="1" applyFill="1" applyBorder="1" applyAlignment="1">
      <alignment horizontal="right"/>
    </xf>
    <xf numFmtId="176" fontId="5" fillId="0" borderId="42" xfId="154" applyNumberFormat="1" applyFont="1" applyFill="1" applyBorder="1" applyAlignment="1">
      <alignment horizontal="right"/>
    </xf>
    <xf numFmtId="0" fontId="5" fillId="0" borderId="15" xfId="172" applyFont="1" applyFill="1" applyBorder="1" applyAlignment="1">
      <alignment horizontal="center"/>
    </xf>
    <xf numFmtId="2" fontId="5" fillId="0" borderId="16" xfId="172" applyNumberFormat="1" applyFont="1" applyFill="1" applyBorder="1" applyAlignment="1">
      <alignment horizontal="center"/>
    </xf>
    <xf numFmtId="2" fontId="5" fillId="0" borderId="24" xfId="172" applyNumberFormat="1" applyFont="1" applyFill="1" applyBorder="1" applyAlignment="1">
      <alignment horizontal="center"/>
    </xf>
    <xf numFmtId="2" fontId="5" fillId="0" borderId="28" xfId="172" applyNumberFormat="1" applyFont="1" applyFill="1" applyBorder="1" applyAlignment="1">
      <alignment horizontal="center" vertical="center"/>
    </xf>
    <xf numFmtId="2" fontId="5" fillId="0" borderId="16" xfId="172" applyNumberFormat="1" applyFont="1" applyFill="1" applyBorder="1" applyAlignment="1">
      <alignment horizontal="center" vertical="center"/>
    </xf>
    <xf numFmtId="1" fontId="5" fillId="0" borderId="26" xfId="172" applyNumberFormat="1" applyFont="1" applyFill="1" applyBorder="1" applyAlignment="1">
      <alignment horizontal="center" vertical="center"/>
    </xf>
    <xf numFmtId="1" fontId="5" fillId="0" borderId="15" xfId="172" applyNumberFormat="1" applyFont="1" applyFill="1" applyBorder="1" applyAlignment="1">
      <alignment horizontal="center" vertical="center"/>
    </xf>
    <xf numFmtId="176" fontId="5" fillId="0" borderId="26" xfId="172" applyNumberFormat="1" applyFont="1" applyFill="1" applyBorder="1" applyAlignment="1">
      <alignment horizontal="center"/>
    </xf>
    <xf numFmtId="176" fontId="5" fillId="0" borderId="48" xfId="172" applyNumberFormat="1" applyFont="1" applyFill="1" applyBorder="1" applyAlignment="1">
      <alignment horizontal="center"/>
    </xf>
    <xf numFmtId="1" fontId="5" fillId="0" borderId="15" xfId="172" applyNumberFormat="1" applyFont="1" applyFill="1" applyBorder="1" applyAlignment="1">
      <alignment horizontal="center"/>
    </xf>
    <xf numFmtId="1" fontId="5" fillId="0" borderId="38" xfId="172" applyNumberFormat="1" applyFont="1" applyFill="1" applyBorder="1" applyAlignment="1">
      <alignment horizontal="center"/>
    </xf>
    <xf numFmtId="0" fontId="4" fillId="3" borderId="8" xfId="222" applyFont="1" applyFill="1" applyBorder="1" applyAlignment="1">
      <alignment horizontal="center" vertical="center"/>
    </xf>
    <xf numFmtId="1" fontId="5" fillId="0" borderId="16" xfId="172" applyNumberFormat="1" applyFont="1" applyFill="1" applyBorder="1" applyAlignment="1">
      <alignment horizontal="center" vertical="center"/>
    </xf>
    <xf numFmtId="1" fontId="5" fillId="0" borderId="93" xfId="172" applyNumberFormat="1" applyFont="1" applyFill="1" applyBorder="1" applyAlignment="1">
      <alignment horizontal="center" vertical="center"/>
    </xf>
    <xf numFmtId="0" fontId="4" fillId="3" borderId="72" xfId="222" applyFont="1" applyFill="1" applyBorder="1" applyAlignment="1">
      <alignment horizontal="center" vertical="center"/>
    </xf>
    <xf numFmtId="1" fontId="5" fillId="0" borderId="95" xfId="172" applyNumberFormat="1" applyFont="1" applyFill="1" applyBorder="1" applyAlignment="1">
      <alignment horizontal="center" vertical="center"/>
    </xf>
    <xf numFmtId="0" fontId="4" fillId="3" borderId="103" xfId="222" applyFont="1" applyFill="1" applyBorder="1" applyAlignment="1">
      <alignment horizontal="center" vertical="center"/>
    </xf>
    <xf numFmtId="0" fontId="4" fillId="3" borderId="73" xfId="222" applyFont="1" applyFill="1" applyBorder="1" applyAlignment="1">
      <alignment horizontal="center" vertical="center" wrapText="1"/>
    </xf>
    <xf numFmtId="2" fontId="5" fillId="0" borderId="94" xfId="172" applyNumberFormat="1" applyFont="1" applyFill="1" applyBorder="1" applyAlignment="1">
      <alignment horizontal="center"/>
    </xf>
    <xf numFmtId="2" fontId="5" fillId="0" borderId="93" xfId="172" applyNumberFormat="1" applyFont="1" applyFill="1" applyBorder="1" applyAlignment="1">
      <alignment horizontal="center"/>
    </xf>
    <xf numFmtId="164" fontId="5" fillId="0" borderId="106" xfId="150" quotePrefix="1" applyNumberFormat="1" applyFont="1" applyFill="1" applyBorder="1"/>
    <xf numFmtId="164" fontId="5" fillId="0" borderId="108" xfId="150" quotePrefix="1" applyNumberFormat="1" applyFont="1" applyFill="1" applyBorder="1"/>
    <xf numFmtId="176" fontId="4" fillId="0" borderId="113" xfId="150" applyNumberFormat="1" applyFont="1" applyFill="1" applyBorder="1" applyAlignment="1">
      <alignment vertical="center"/>
    </xf>
    <xf numFmtId="164" fontId="4" fillId="0" borderId="114" xfId="150" applyNumberFormat="1" applyFont="1" applyFill="1" applyBorder="1" applyAlignment="1">
      <alignment horizontal="center" vertical="center"/>
    </xf>
    <xf numFmtId="165" fontId="5" fillId="0" borderId="93" xfId="172" applyNumberFormat="1" applyFont="1" applyFill="1" applyBorder="1" applyAlignment="1">
      <alignment horizontal="center" vertical="center"/>
    </xf>
    <xf numFmtId="2" fontId="5" fillId="0" borderId="95" xfId="172" applyNumberFormat="1" applyFont="1" applyFill="1" applyBorder="1" applyAlignment="1">
      <alignment horizontal="center"/>
    </xf>
    <xf numFmtId="2" fontId="4" fillId="0" borderId="76" xfId="172" applyNumberFormat="1" applyFont="1" applyFill="1" applyBorder="1" applyAlignment="1">
      <alignment horizontal="center"/>
    </xf>
    <xf numFmtId="2" fontId="4" fillId="0" borderId="115" xfId="172" applyNumberFormat="1" applyFont="1" applyFill="1" applyBorder="1" applyAlignment="1">
      <alignment horizontal="center"/>
    </xf>
    <xf numFmtId="165" fontId="4" fillId="0" borderId="116" xfId="172" applyNumberFormat="1" applyFont="1" applyFill="1" applyBorder="1" applyAlignment="1">
      <alignment horizontal="center" vertical="center"/>
    </xf>
    <xf numFmtId="2" fontId="4" fillId="0" borderId="78" xfId="172" applyNumberFormat="1" applyFont="1" applyFill="1" applyBorder="1" applyAlignment="1">
      <alignment horizontal="center"/>
    </xf>
    <xf numFmtId="164" fontId="5" fillId="0" borderId="94" xfId="152" applyNumberFormat="1" applyFont="1" applyFill="1" applyBorder="1"/>
    <xf numFmtId="164" fontId="5" fillId="0" borderId="96" xfId="152" applyNumberFormat="1" applyFont="1" applyFill="1" applyBorder="1"/>
    <xf numFmtId="0" fontId="4" fillId="3" borderId="72" xfId="222" applyFont="1" applyFill="1" applyBorder="1" applyAlignment="1">
      <alignment horizontal="center" vertical="center" wrapText="1"/>
    </xf>
    <xf numFmtId="1" fontId="4" fillId="0" borderId="61" xfId="172" applyNumberFormat="1" applyFont="1" applyFill="1" applyBorder="1" applyAlignment="1">
      <alignment horizontal="center"/>
    </xf>
    <xf numFmtId="2" fontId="5" fillId="0" borderId="95" xfId="172" applyNumberFormat="1" applyFont="1" applyFill="1" applyBorder="1" applyAlignment="1">
      <alignment horizontal="center" vertical="center"/>
    </xf>
    <xf numFmtId="0" fontId="4" fillId="3" borderId="72" xfId="223" applyFont="1" applyFill="1" applyBorder="1" applyAlignment="1">
      <alignment horizontal="center" vertical="center"/>
    </xf>
    <xf numFmtId="0" fontId="4" fillId="3" borderId="73" xfId="223" applyFont="1" applyFill="1" applyBorder="1" applyAlignment="1">
      <alignment horizontal="center" vertical="center" wrapText="1"/>
    </xf>
    <xf numFmtId="2" fontId="5" fillId="0" borderId="92" xfId="172" applyNumberFormat="1" applyFont="1" applyFill="1" applyBorder="1" applyAlignment="1">
      <alignment horizontal="center"/>
    </xf>
    <xf numFmtId="2" fontId="5" fillId="0" borderId="93" xfId="172" applyNumberFormat="1" applyFont="1" applyFill="1" applyBorder="1" applyAlignment="1">
      <alignment horizontal="center" vertical="center"/>
    </xf>
    <xf numFmtId="164" fontId="5" fillId="0" borderId="94" xfId="172" applyNumberFormat="1" applyFont="1" applyFill="1" applyBorder="1" applyAlignment="1">
      <alignment horizontal="right"/>
    </xf>
    <xf numFmtId="164" fontId="5" fillId="0" borderId="94" xfId="172" applyNumberFormat="1" applyFont="1" applyFill="1" applyBorder="1"/>
    <xf numFmtId="164" fontId="5" fillId="0" borderId="94" xfId="172" quotePrefix="1" applyNumberFormat="1" applyFont="1" applyFill="1" applyBorder="1" applyAlignment="1">
      <alignment horizontal="right"/>
    </xf>
    <xf numFmtId="164" fontId="5" fillId="0" borderId="96" xfId="172" applyNumberFormat="1" applyFont="1" applyFill="1" applyBorder="1" applyAlignment="1">
      <alignment horizontal="right"/>
    </xf>
    <xf numFmtId="1" fontId="4" fillId="0" borderId="116" xfId="172" applyNumberFormat="1" applyFont="1" applyFill="1" applyBorder="1" applyAlignment="1">
      <alignment horizontal="center"/>
    </xf>
    <xf numFmtId="1" fontId="4" fillId="0" borderId="76" xfId="172" applyNumberFormat="1" applyFont="1" applyFill="1" applyBorder="1" applyAlignment="1">
      <alignment horizontal="center"/>
    </xf>
    <xf numFmtId="164" fontId="4" fillId="0" borderId="115" xfId="172" applyNumberFormat="1" applyFont="1" applyFill="1" applyBorder="1" applyAlignment="1">
      <alignment vertical="center"/>
    </xf>
    <xf numFmtId="164" fontId="5" fillId="0" borderId="93" xfId="172" applyNumberFormat="1" applyFont="1" applyFill="1" applyBorder="1" applyAlignment="1">
      <alignment horizontal="right"/>
    </xf>
    <xf numFmtId="164" fontId="5" fillId="0" borderId="93" xfId="172" applyNumberFormat="1" applyFont="1" applyFill="1" applyBorder="1"/>
    <xf numFmtId="164" fontId="5" fillId="0" borderId="93" xfId="172" quotePrefix="1" applyNumberFormat="1" applyFont="1" applyFill="1" applyBorder="1" applyAlignment="1">
      <alignment horizontal="right"/>
    </xf>
    <xf numFmtId="164" fontId="5" fillId="0" borderId="95" xfId="172" applyNumberFormat="1" applyFont="1" applyFill="1" applyBorder="1" applyAlignment="1">
      <alignment horizontal="right"/>
    </xf>
    <xf numFmtId="164" fontId="4" fillId="0" borderId="67" xfId="172" applyNumberFormat="1" applyFont="1" applyFill="1" applyBorder="1" applyAlignment="1">
      <alignment vertical="center"/>
    </xf>
    <xf numFmtId="164" fontId="5" fillId="0" borderId="94" xfId="172" applyNumberFormat="1" applyFont="1" applyFill="1" applyBorder="1" applyAlignment="1">
      <alignment horizontal="center"/>
    </xf>
    <xf numFmtId="164" fontId="5" fillId="0" borderId="94" xfId="172" quotePrefix="1" applyNumberFormat="1" applyFont="1" applyFill="1" applyBorder="1" applyAlignment="1">
      <alignment horizontal="center"/>
    </xf>
    <xf numFmtId="164" fontId="5" fillId="0" borderId="96" xfId="172" applyNumberFormat="1" applyFont="1" applyFill="1" applyBorder="1" applyAlignment="1">
      <alignment horizontal="center"/>
    </xf>
    <xf numFmtId="164" fontId="4" fillId="0" borderId="67" xfId="172" applyNumberFormat="1" applyFont="1" applyFill="1" applyBorder="1" applyAlignment="1">
      <alignment horizontal="center" vertical="center"/>
    </xf>
    <xf numFmtId="1" fontId="4" fillId="0" borderId="116" xfId="172" applyNumberFormat="1" applyFont="1" applyFill="1" applyBorder="1" applyAlignment="1">
      <alignment horizontal="center" vertical="center"/>
    </xf>
    <xf numFmtId="0" fontId="4" fillId="3" borderId="72" xfId="222" applyNumberFormat="1" applyFont="1" applyFill="1" applyBorder="1" applyAlignment="1">
      <alignment horizontal="center"/>
    </xf>
    <xf numFmtId="176" fontId="4" fillId="0" borderId="78" xfId="154" applyNumberFormat="1" applyFont="1" applyFill="1" applyBorder="1" applyAlignment="1">
      <alignment horizontal="right" vertical="center"/>
    </xf>
    <xf numFmtId="1" fontId="4" fillId="0" borderId="31" xfId="172" applyNumberFormat="1" applyFont="1" applyFill="1" applyBorder="1" applyAlignment="1">
      <alignment horizontal="center"/>
    </xf>
    <xf numFmtId="0" fontId="4" fillId="3" borderId="48" xfId="223" applyFont="1" applyFill="1" applyBorder="1" applyAlignment="1">
      <alignment horizontal="center" vertical="center"/>
    </xf>
    <xf numFmtId="176" fontId="5" fillId="0" borderId="26" xfId="172" quotePrefix="1" applyNumberFormat="1" applyFont="1" applyFill="1" applyBorder="1" applyAlignment="1">
      <alignment horizontal="center" vertical="center"/>
    </xf>
    <xf numFmtId="176" fontId="5" fillId="0" borderId="26" xfId="172" applyNumberFormat="1" applyFont="1" applyFill="1" applyBorder="1" applyAlignment="1">
      <alignment horizontal="center" vertical="center"/>
    </xf>
    <xf numFmtId="0" fontId="4" fillId="3" borderId="95" xfId="223" applyFont="1" applyFill="1" applyBorder="1" applyAlignment="1">
      <alignment horizontal="center" vertical="center" wrapText="1"/>
    </xf>
    <xf numFmtId="0" fontId="4" fillId="3" borderId="96" xfId="223" applyFont="1" applyFill="1" applyBorder="1" applyAlignment="1">
      <alignment horizontal="center" vertical="center" wrapText="1"/>
    </xf>
    <xf numFmtId="2" fontId="5" fillId="0" borderId="94" xfId="172" applyNumberFormat="1" applyFont="1" applyFill="1" applyBorder="1" applyAlignment="1">
      <alignment horizontal="center" vertical="center"/>
    </xf>
    <xf numFmtId="1" fontId="5" fillId="0" borderId="95" xfId="172" applyNumberFormat="1" applyFont="1" applyFill="1" applyBorder="1" applyAlignment="1">
      <alignment horizontal="center"/>
    </xf>
    <xf numFmtId="2" fontId="5" fillId="0" borderId="96" xfId="172" applyNumberFormat="1" applyFont="1" applyFill="1" applyBorder="1" applyAlignment="1">
      <alignment horizontal="right"/>
    </xf>
    <xf numFmtId="1" fontId="4" fillId="0" borderId="109" xfId="172" applyNumberFormat="1" applyFont="1" applyFill="1" applyBorder="1" applyAlignment="1">
      <alignment horizontal="center"/>
    </xf>
    <xf numFmtId="2" fontId="4" fillId="0" borderId="120" xfId="172" applyNumberFormat="1" applyFont="1" applyFill="1" applyBorder="1" applyAlignment="1">
      <alignment horizontal="right"/>
    </xf>
    <xf numFmtId="0" fontId="4" fillId="0" borderId="121" xfId="0" applyFont="1" applyBorder="1" applyAlignment="1">
      <alignment horizontal="center" vertical="center"/>
    </xf>
    <xf numFmtId="2" fontId="4" fillId="0" borderId="10" xfId="172" applyNumberFormat="1" applyFont="1" applyFill="1" applyBorder="1" applyAlignment="1">
      <alignment horizontal="center"/>
    </xf>
    <xf numFmtId="1" fontId="4" fillId="0" borderId="77" xfId="172" applyNumberFormat="1" applyFont="1" applyFill="1" applyBorder="1" applyAlignment="1">
      <alignment horizontal="center" vertical="center"/>
    </xf>
    <xf numFmtId="2" fontId="4" fillId="0" borderId="119" xfId="172" applyNumberFormat="1" applyFont="1" applyFill="1" applyBorder="1" applyAlignment="1">
      <alignment horizontal="center"/>
    </xf>
    <xf numFmtId="1" fontId="4" fillId="0" borderId="10" xfId="172" applyNumberFormat="1" applyFont="1" applyFill="1" applyBorder="1" applyAlignment="1">
      <alignment horizontal="center" vertical="center"/>
    </xf>
    <xf numFmtId="164" fontId="4" fillId="0" borderId="115" xfId="152" applyNumberFormat="1" applyFont="1" applyFill="1" applyBorder="1" applyAlignment="1"/>
    <xf numFmtId="1" fontId="4" fillId="0" borderId="66" xfId="0" applyNumberFormat="1" applyFont="1" applyFill="1" applyBorder="1" applyAlignment="1">
      <alignment horizontal="center"/>
    </xf>
    <xf numFmtId="0" fontId="4" fillId="0" borderId="10" xfId="0" applyFont="1" applyFill="1" applyBorder="1"/>
    <xf numFmtId="0" fontId="4" fillId="0" borderId="11" xfId="0" applyFont="1" applyFill="1" applyBorder="1"/>
    <xf numFmtId="176" fontId="4" fillId="0" borderId="121" xfId="172" applyNumberFormat="1" applyFont="1" applyFill="1" applyBorder="1" applyAlignment="1">
      <alignment vertical="center"/>
    </xf>
    <xf numFmtId="0" fontId="4" fillId="3" borderId="71" xfId="1" applyFont="1" applyFill="1" applyBorder="1" applyAlignment="1">
      <alignment horizontal="center"/>
    </xf>
    <xf numFmtId="165" fontId="4" fillId="3" borderId="38" xfId="3" applyNumberFormat="1" applyFont="1" applyFill="1" applyBorder="1" applyAlignment="1">
      <alignment horizontal="center"/>
    </xf>
    <xf numFmtId="2" fontId="4" fillId="3" borderId="38" xfId="3" applyNumberFormat="1" applyFont="1" applyFill="1" applyBorder="1" applyAlignment="1">
      <alignment horizontal="center"/>
    </xf>
    <xf numFmtId="2" fontId="4" fillId="3" borderId="42" xfId="3" applyNumberFormat="1" applyFont="1" applyFill="1" applyBorder="1" applyAlignment="1">
      <alignment horizontal="center"/>
    </xf>
    <xf numFmtId="0" fontId="23" fillId="0" borderId="0" xfId="162" applyFont="1" applyBorder="1" applyAlignment="1">
      <alignment horizontal="center"/>
    </xf>
    <xf numFmtId="0" fontId="18" fillId="0" borderId="0" xfId="162" applyFont="1" applyBorder="1" applyAlignment="1">
      <alignment horizontal="center"/>
    </xf>
    <xf numFmtId="0" fontId="14" fillId="0" borderId="54" xfId="0" applyFont="1" applyBorder="1" applyAlignment="1">
      <alignment horizontal="left"/>
    </xf>
    <xf numFmtId="0" fontId="14" fillId="0" borderId="51" xfId="0" applyFont="1" applyBorder="1" applyAlignment="1">
      <alignment horizontal="left"/>
    </xf>
    <xf numFmtId="0" fontId="14" fillId="0" borderId="60" xfId="0" applyFont="1" applyBorder="1" applyAlignment="1">
      <alignment horizontal="left"/>
    </xf>
    <xf numFmtId="0" fontId="4" fillId="0" borderId="0" xfId="1" applyFont="1" applyBorder="1" applyAlignment="1">
      <alignment horizontal="center" vertical="center"/>
    </xf>
    <xf numFmtId="0" fontId="14" fillId="0" borderId="0" xfId="118" applyFont="1" applyBorder="1" applyAlignment="1">
      <alignment horizontal="center"/>
    </xf>
    <xf numFmtId="0" fontId="4" fillId="0" borderId="34" xfId="254" applyFont="1" applyBorder="1" applyAlignment="1">
      <alignment horizontal="center"/>
    </xf>
    <xf numFmtId="0" fontId="14" fillId="3" borderId="1" xfId="118" applyFont="1" applyFill="1" applyBorder="1" applyAlignment="1">
      <alignment horizontal="center" vertical="center" wrapText="1"/>
    </xf>
    <xf numFmtId="0" fontId="14" fillId="3" borderId="21" xfId="118" applyFont="1" applyFill="1" applyBorder="1" applyAlignment="1">
      <alignment horizontal="center" vertical="center" wrapText="1"/>
    </xf>
    <xf numFmtId="0" fontId="14" fillId="3" borderId="35" xfId="118" applyFont="1" applyFill="1" applyBorder="1" applyAlignment="1">
      <alignment horizontal="center" vertical="center" wrapText="1"/>
    </xf>
    <xf numFmtId="0" fontId="14" fillId="3" borderId="38" xfId="118" applyFont="1" applyFill="1" applyBorder="1" applyAlignment="1">
      <alignment horizontal="center" vertical="center" wrapText="1"/>
    </xf>
    <xf numFmtId="0" fontId="14" fillId="3" borderId="2" xfId="0" applyFont="1" applyFill="1" applyBorder="1" applyAlignment="1">
      <alignment horizontal="center" wrapText="1"/>
    </xf>
    <xf numFmtId="0" fontId="14" fillId="3" borderId="22" xfId="118" applyFont="1" applyFill="1" applyBorder="1" applyAlignment="1">
      <alignment horizontal="center" vertical="center"/>
    </xf>
    <xf numFmtId="0" fontId="14" fillId="3" borderId="33" xfId="118" applyFont="1" applyFill="1" applyBorder="1" applyAlignment="1">
      <alignment horizontal="center" vertical="center"/>
    </xf>
    <xf numFmtId="0" fontId="14" fillId="3" borderId="44" xfId="118" applyFont="1" applyFill="1" applyBorder="1" applyAlignment="1">
      <alignment horizontal="center" vertical="center"/>
    </xf>
    <xf numFmtId="172" fontId="4" fillId="0" borderId="0" xfId="256" applyNumberFormat="1" applyFont="1" applyAlignment="1">
      <alignment horizontal="center"/>
    </xf>
    <xf numFmtId="172" fontId="4" fillId="0" borderId="0" xfId="256" applyNumberFormat="1" applyFont="1" applyAlignment="1" applyProtection="1">
      <alignment horizontal="center"/>
    </xf>
    <xf numFmtId="172" fontId="4" fillId="0" borderId="34" xfId="256" quotePrefix="1" applyNumberFormat="1" applyFont="1" applyBorder="1" applyAlignment="1">
      <alignment horizontal="center"/>
    </xf>
    <xf numFmtId="172" fontId="4" fillId="2" borderId="1" xfId="256" applyNumberFormat="1" applyFont="1" applyFill="1" applyBorder="1" applyAlignment="1" applyProtection="1">
      <alignment horizontal="center" vertical="center"/>
    </xf>
    <xf numFmtId="172" fontId="4" fillId="2" borderId="21" xfId="256" applyNumberFormat="1" applyFont="1" applyFill="1" applyBorder="1" applyAlignment="1">
      <alignment horizontal="center" vertical="center"/>
    </xf>
    <xf numFmtId="172" fontId="4" fillId="4" borderId="22" xfId="256" applyNumberFormat="1" applyFont="1" applyFill="1" applyBorder="1" applyAlignment="1" applyProtection="1">
      <alignment horizontal="center" vertical="center"/>
    </xf>
    <xf numFmtId="172" fontId="4" fillId="4" borderId="23" xfId="256" applyNumberFormat="1" applyFont="1" applyFill="1" applyBorder="1" applyAlignment="1" applyProtection="1">
      <alignment horizontal="center" vertical="center"/>
    </xf>
    <xf numFmtId="172" fontId="4" fillId="4" borderId="2" xfId="256" applyNumberFormat="1" applyFont="1" applyFill="1" applyBorder="1" applyAlignment="1" applyProtection="1">
      <alignment horizontal="center" vertical="center"/>
    </xf>
    <xf numFmtId="172" fontId="4" fillId="4" borderId="3" xfId="256" applyNumberFormat="1" applyFont="1" applyFill="1" applyBorder="1" applyAlignment="1" applyProtection="1">
      <alignment horizontal="center" vertical="center"/>
    </xf>
    <xf numFmtId="172" fontId="4" fillId="0" borderId="0" xfId="257" applyNumberFormat="1" applyFont="1" applyAlignment="1">
      <alignment horizontal="center"/>
    </xf>
    <xf numFmtId="172" fontId="4" fillId="0" borderId="0" xfId="257" applyNumberFormat="1" applyFont="1" applyAlignment="1" applyProtection="1">
      <alignment horizontal="center"/>
    </xf>
    <xf numFmtId="172" fontId="4" fillId="0" borderId="0" xfId="257" quotePrefix="1" applyNumberFormat="1" applyFont="1" applyBorder="1" applyAlignment="1">
      <alignment horizontal="center"/>
    </xf>
    <xf numFmtId="172" fontId="4" fillId="4" borderId="57" xfId="257" applyNumberFormat="1" applyFont="1" applyFill="1" applyBorder="1" applyAlignment="1" applyProtection="1">
      <alignment horizontal="center" vertical="center"/>
    </xf>
    <xf numFmtId="172" fontId="4" fillId="4" borderId="41" xfId="257" applyNumberFormat="1" applyFont="1" applyFill="1" applyBorder="1" applyAlignment="1" applyProtection="1">
      <alignment horizontal="center" vertical="center"/>
    </xf>
    <xf numFmtId="172" fontId="4" fillId="4" borderId="33" xfId="257" quotePrefix="1" applyNumberFormat="1" applyFont="1" applyFill="1" applyBorder="1" applyAlignment="1" applyProtection="1">
      <alignment horizontal="center" vertical="center"/>
    </xf>
    <xf numFmtId="172" fontId="4" fillId="4" borderId="23" xfId="257" quotePrefix="1" applyNumberFormat="1" applyFont="1" applyFill="1" applyBorder="1" applyAlignment="1" applyProtection="1">
      <alignment horizontal="center" vertical="center"/>
    </xf>
    <xf numFmtId="172" fontId="4" fillId="4" borderId="44" xfId="257" quotePrefix="1" applyNumberFormat="1" applyFont="1" applyFill="1" applyBorder="1" applyAlignment="1" applyProtection="1">
      <alignment horizontal="center" vertical="center"/>
    </xf>
    <xf numFmtId="0" fontId="4" fillId="0" borderId="0" xfId="162" applyFont="1" applyBorder="1" applyAlignment="1">
      <alignment horizontal="center" vertical="center"/>
    </xf>
    <xf numFmtId="0" fontId="4" fillId="0" borderId="0" xfId="254" applyFont="1" applyAlignment="1">
      <alignment horizontal="center"/>
    </xf>
    <xf numFmtId="0" fontId="4" fillId="4" borderId="1" xfId="254" applyNumberFormat="1" applyFont="1" applyFill="1" applyBorder="1" applyAlignment="1">
      <alignment horizontal="center" vertical="center"/>
    </xf>
    <xf numFmtId="0" fontId="4" fillId="4" borderId="21" xfId="254" applyNumberFormat="1" applyFont="1" applyFill="1" applyBorder="1" applyAlignment="1">
      <alignment horizontal="center" vertical="center"/>
    </xf>
    <xf numFmtId="0" fontId="4" fillId="4" borderId="35" xfId="254" applyFont="1" applyFill="1" applyBorder="1" applyAlignment="1">
      <alignment horizontal="center" vertical="center"/>
    </xf>
    <xf numFmtId="0" fontId="4" fillId="4" borderId="38" xfId="254" applyFont="1" applyFill="1" applyBorder="1" applyAlignment="1">
      <alignment horizontal="center" vertical="center"/>
    </xf>
    <xf numFmtId="0" fontId="4" fillId="4" borderId="22" xfId="162" quotePrefix="1" applyFont="1" applyFill="1" applyBorder="1" applyAlignment="1" applyProtection="1">
      <alignment horizontal="center" vertical="center"/>
    </xf>
    <xf numFmtId="0" fontId="4" fillId="4" borderId="23" xfId="162" quotePrefix="1" applyFont="1" applyFill="1" applyBorder="1" applyAlignment="1" applyProtection="1">
      <alignment horizontal="center" vertical="center"/>
    </xf>
    <xf numFmtId="0" fontId="4" fillId="4" borderId="33" xfId="162" quotePrefix="1" applyFont="1" applyFill="1" applyBorder="1" applyAlignment="1" applyProtection="1">
      <alignment horizontal="center" vertical="center"/>
    </xf>
    <xf numFmtId="0" fontId="4" fillId="4" borderId="22" xfId="254" applyFont="1" applyFill="1" applyBorder="1" applyAlignment="1">
      <alignment horizontal="center" vertical="center"/>
    </xf>
    <xf numFmtId="0" fontId="4" fillId="4" borderId="33" xfId="254" applyFont="1" applyFill="1" applyBorder="1" applyAlignment="1">
      <alignment horizontal="center" vertical="center"/>
    </xf>
    <xf numFmtId="0" fontId="4" fillId="4" borderId="44" xfId="254" applyFont="1" applyFill="1" applyBorder="1" applyAlignment="1">
      <alignment horizontal="center" vertical="center"/>
    </xf>
    <xf numFmtId="172" fontId="4" fillId="0" borderId="0" xfId="258" applyNumberFormat="1" applyFont="1" applyAlignment="1">
      <alignment horizontal="center"/>
    </xf>
    <xf numFmtId="172" fontId="4" fillId="0" borderId="0" xfId="258" applyNumberFormat="1" applyFont="1" applyAlignment="1" applyProtection="1">
      <alignment horizontal="center"/>
    </xf>
    <xf numFmtId="172" fontId="4" fillId="0" borderId="0" xfId="258" applyNumberFormat="1" applyFont="1" applyBorder="1" applyAlignment="1">
      <alignment horizontal="center"/>
    </xf>
    <xf numFmtId="172" fontId="4" fillId="4" borderId="1" xfId="259" applyNumberFormat="1" applyFont="1" applyFill="1" applyBorder="1" applyAlignment="1" applyProtection="1">
      <alignment horizontal="center" vertical="center"/>
    </xf>
    <xf numFmtId="172" fontId="4" fillId="4" borderId="21" xfId="259" applyNumberFormat="1" applyFont="1" applyFill="1" applyBorder="1" applyAlignment="1">
      <alignment horizontal="center" vertical="center"/>
    </xf>
    <xf numFmtId="172" fontId="4" fillId="4" borderId="2" xfId="259" quotePrefix="1" applyNumberFormat="1" applyFont="1" applyFill="1" applyBorder="1" applyAlignment="1" applyProtection="1">
      <alignment horizontal="center" vertical="center"/>
    </xf>
    <xf numFmtId="172" fontId="4" fillId="4" borderId="2" xfId="259" applyNumberFormat="1" applyFont="1" applyFill="1" applyBorder="1" applyAlignment="1" applyProtection="1">
      <alignment horizontal="center" vertical="center"/>
    </xf>
    <xf numFmtId="172" fontId="4" fillId="4" borderId="3" xfId="259" applyNumberFormat="1" applyFont="1" applyFill="1" applyBorder="1" applyAlignment="1" applyProtection="1">
      <alignment horizontal="center" vertical="center"/>
    </xf>
    <xf numFmtId="0" fontId="4" fillId="3" borderId="1" xfId="254" applyFont="1" applyFill="1" applyBorder="1" applyAlignment="1">
      <alignment horizontal="center" vertical="center"/>
    </xf>
    <xf numFmtId="0" fontId="4" fillId="3" borderId="4" xfId="254" applyFont="1" applyFill="1" applyBorder="1" applyAlignment="1">
      <alignment horizontal="center" vertical="center"/>
    </xf>
    <xf numFmtId="0" fontId="4" fillId="3" borderId="21" xfId="254" applyFont="1" applyFill="1" applyBorder="1" applyAlignment="1">
      <alignment horizontal="center" vertical="center"/>
    </xf>
    <xf numFmtId="0" fontId="4" fillId="3" borderId="35" xfId="254" applyFont="1" applyFill="1" applyBorder="1" applyAlignment="1">
      <alignment horizontal="center" vertical="center"/>
    </xf>
    <xf numFmtId="0" fontId="4" fillId="3" borderId="38" xfId="254" applyFont="1" applyFill="1" applyBorder="1" applyAlignment="1">
      <alignment horizontal="center" vertical="center"/>
    </xf>
    <xf numFmtId="0" fontId="4" fillId="3" borderId="22" xfId="0" quotePrefix="1" applyFont="1" applyFill="1" applyBorder="1" applyAlignment="1" applyProtection="1">
      <alignment horizontal="center" vertical="center"/>
    </xf>
    <xf numFmtId="0" fontId="4" fillId="3" borderId="23" xfId="0" quotePrefix="1"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4" fillId="3" borderId="33" xfId="0" applyFont="1" applyFill="1" applyBorder="1" applyAlignment="1" applyProtection="1">
      <alignment horizontal="center" vertical="center"/>
    </xf>
    <xf numFmtId="0" fontId="4" fillId="3" borderId="23" xfId="0" applyFont="1" applyFill="1" applyBorder="1" applyAlignment="1" applyProtection="1">
      <alignment horizontal="center" vertical="center"/>
    </xf>
    <xf numFmtId="0" fontId="4" fillId="3" borderId="22" xfId="254" applyFont="1" applyFill="1" applyBorder="1" applyAlignment="1">
      <alignment horizontal="center" vertical="center"/>
    </xf>
    <xf numFmtId="0" fontId="4" fillId="3" borderId="33" xfId="254" applyFont="1" applyFill="1" applyBorder="1" applyAlignment="1">
      <alignment horizontal="center" vertical="center"/>
    </xf>
    <xf numFmtId="0" fontId="4" fillId="3" borderId="44" xfId="254" applyFont="1" applyFill="1" applyBorder="1" applyAlignment="1">
      <alignment horizontal="center" vertical="center"/>
    </xf>
    <xf numFmtId="165" fontId="4" fillId="3" borderId="25" xfId="254" applyNumberFormat="1" applyFont="1" applyFill="1" applyBorder="1" applyAlignment="1">
      <alignment horizontal="center" vertical="center"/>
    </xf>
    <xf numFmtId="165" fontId="4" fillId="3" borderId="38" xfId="254" applyNumberFormat="1" applyFont="1" applyFill="1" applyBorder="1" applyAlignment="1">
      <alignment horizontal="center" vertical="center"/>
    </xf>
    <xf numFmtId="0" fontId="5" fillId="0" borderId="0" xfId="254" applyFont="1" applyAlignment="1">
      <alignment horizontal="left"/>
    </xf>
    <xf numFmtId="165" fontId="4" fillId="3" borderId="28" xfId="254" applyNumberFormat="1" applyFont="1" applyFill="1" applyBorder="1" applyAlignment="1">
      <alignment horizontal="center" vertical="center"/>
    </xf>
    <xf numFmtId="165" fontId="4" fillId="3" borderId="42" xfId="254" applyNumberFormat="1" applyFont="1" applyFill="1" applyBorder="1" applyAlignment="1">
      <alignment horizontal="center" vertical="center"/>
    </xf>
    <xf numFmtId="0" fontId="5" fillId="0" borderId="20" xfId="254" applyFont="1" applyFill="1" applyBorder="1" applyAlignment="1">
      <alignment horizontal="left"/>
    </xf>
    <xf numFmtId="170" fontId="4" fillId="0" borderId="5" xfId="260" quotePrefix="1" applyNumberFormat="1" applyFont="1" applyFill="1" applyBorder="1" applyAlignment="1" applyProtection="1">
      <alignment horizontal="left"/>
    </xf>
    <xf numFmtId="170" fontId="4" fillId="0" borderId="51" xfId="260" quotePrefix="1" applyNumberFormat="1" applyFont="1" applyFill="1" applyBorder="1" applyAlignment="1" applyProtection="1">
      <alignment horizontal="left"/>
    </xf>
    <xf numFmtId="170" fontId="4" fillId="0" borderId="6" xfId="260" quotePrefix="1" applyNumberFormat="1" applyFont="1" applyFill="1" applyBorder="1" applyAlignment="1" applyProtection="1">
      <alignment horizontal="left"/>
    </xf>
    <xf numFmtId="0" fontId="4" fillId="0" borderId="0" xfId="260" applyFont="1" applyFill="1" applyAlignment="1">
      <alignment horizontal="center"/>
    </xf>
    <xf numFmtId="4" fontId="4" fillId="0" borderId="0" xfId="260" applyNumberFormat="1" applyFont="1" applyFill="1" applyAlignment="1">
      <alignment horizontal="center"/>
    </xf>
    <xf numFmtId="0" fontId="5" fillId="4" borderId="57" xfId="260" applyFont="1" applyFill="1" applyBorder="1" applyAlignment="1">
      <alignment horizontal="center" vertical="center"/>
    </xf>
    <xf numFmtId="0" fontId="5" fillId="4" borderId="41" xfId="260" applyFont="1" applyFill="1" applyBorder="1" applyAlignment="1">
      <alignment horizontal="center" vertical="center"/>
    </xf>
    <xf numFmtId="49" fontId="4" fillId="4" borderId="2" xfId="261" applyNumberFormat="1" applyFont="1" applyFill="1" applyBorder="1" applyAlignment="1">
      <alignment horizontal="center"/>
    </xf>
    <xf numFmtId="0" fontId="4" fillId="4" borderId="2" xfId="260" applyFont="1" applyFill="1" applyBorder="1" applyAlignment="1" applyProtection="1">
      <alignment horizontal="center" vertical="center"/>
    </xf>
    <xf numFmtId="0" fontId="4" fillId="4" borderId="2" xfId="260" applyFont="1" applyFill="1" applyBorder="1" applyAlignment="1" applyProtection="1">
      <alignment horizontal="center"/>
    </xf>
    <xf numFmtId="0" fontId="4" fillId="4" borderId="3" xfId="260" applyFont="1" applyFill="1" applyBorder="1" applyAlignment="1" applyProtection="1">
      <alignment horizontal="center"/>
    </xf>
    <xf numFmtId="0" fontId="4" fillId="0" borderId="26" xfId="1" applyFont="1" applyBorder="1" applyAlignment="1">
      <alignment horizontal="center"/>
    </xf>
    <xf numFmtId="0" fontId="5" fillId="0" borderId="15" xfId="1" applyFont="1" applyBorder="1" applyAlignment="1">
      <alignment horizontal="center"/>
    </xf>
    <xf numFmtId="0" fontId="5" fillId="0" borderId="24" xfId="1" applyFont="1" applyBorder="1" applyAlignment="1">
      <alignment horizontal="center"/>
    </xf>
    <xf numFmtId="170" fontId="4" fillId="0" borderId="26" xfId="264" applyNumberFormat="1" applyFont="1" applyBorder="1" applyAlignment="1" applyProtection="1">
      <alignment horizontal="center"/>
    </xf>
    <xf numFmtId="170" fontId="4" fillId="0" borderId="15" xfId="264" applyNumberFormat="1" applyFont="1" applyBorder="1" applyAlignment="1" applyProtection="1">
      <alignment horizontal="center"/>
    </xf>
    <xf numFmtId="170" fontId="4" fillId="0" borderId="24" xfId="264" applyNumberFormat="1" applyFont="1" applyBorder="1" applyAlignment="1" applyProtection="1">
      <alignment horizontal="center"/>
    </xf>
    <xf numFmtId="170" fontId="30" fillId="0" borderId="61" xfId="264" applyNumberFormat="1" applyFont="1" applyBorder="1" applyAlignment="1" applyProtection="1">
      <alignment horizontal="right"/>
    </xf>
    <xf numFmtId="170" fontId="30" fillId="0" borderId="31" xfId="264" applyNumberFormat="1" applyFont="1" applyBorder="1" applyAlignment="1" applyProtection="1">
      <alignment horizontal="right"/>
    </xf>
    <xf numFmtId="170" fontId="30" fillId="0" borderId="56" xfId="264" applyNumberFormat="1" applyFont="1" applyBorder="1" applyAlignment="1" applyProtection="1">
      <alignment horizontal="right"/>
    </xf>
    <xf numFmtId="170" fontId="4" fillId="4" borderId="2" xfId="268" applyNumberFormat="1" applyFont="1" applyFill="1" applyBorder="1" applyAlignment="1" applyProtection="1">
      <alignment horizontal="center" wrapText="1"/>
      <protection hidden="1"/>
    </xf>
    <xf numFmtId="170" fontId="4" fillId="4" borderId="22" xfId="268" applyNumberFormat="1" applyFont="1" applyFill="1" applyBorder="1" applyAlignment="1">
      <alignment horizontal="center"/>
    </xf>
    <xf numFmtId="170" fontId="4" fillId="4" borderId="44" xfId="268" applyNumberFormat="1" applyFont="1" applyFill="1" applyBorder="1" applyAlignment="1">
      <alignment horizontal="center"/>
    </xf>
    <xf numFmtId="0" fontId="5" fillId="0" borderId="20" xfId="1" applyFont="1" applyBorder="1" applyAlignment="1">
      <alignment horizontal="left"/>
    </xf>
    <xf numFmtId="170" fontId="4" fillId="0" borderId="26" xfId="265" applyNumberFormat="1" applyFont="1" applyBorder="1" applyAlignment="1" applyProtection="1">
      <alignment horizontal="center"/>
    </xf>
    <xf numFmtId="170" fontId="4" fillId="0" borderId="15" xfId="265" applyNumberFormat="1" applyFont="1" applyBorder="1" applyAlignment="1" applyProtection="1">
      <alignment horizontal="center"/>
    </xf>
    <xf numFmtId="170" fontId="4" fillId="0" borderId="24" xfId="265" applyNumberFormat="1" applyFont="1" applyBorder="1" applyAlignment="1" applyProtection="1">
      <alignment horizontal="center"/>
    </xf>
    <xf numFmtId="170" fontId="30" fillId="0" borderId="61" xfId="265" applyNumberFormat="1" applyFont="1" applyBorder="1" applyAlignment="1" applyProtection="1">
      <alignment horizontal="right"/>
    </xf>
    <xf numFmtId="170" fontId="30" fillId="0" borderId="31" xfId="265" applyNumberFormat="1" applyFont="1" applyBorder="1" applyAlignment="1" applyProtection="1">
      <alignment horizontal="right"/>
    </xf>
    <xf numFmtId="170" fontId="30" fillId="0" borderId="56" xfId="265" applyNumberFormat="1" applyFont="1" applyBorder="1" applyAlignment="1" applyProtection="1">
      <alignment horizontal="right"/>
    </xf>
    <xf numFmtId="0" fontId="4" fillId="0" borderId="0" xfId="1" applyFont="1" applyAlignment="1">
      <alignment horizontal="center"/>
    </xf>
    <xf numFmtId="170" fontId="4" fillId="0" borderId="0" xfId="266" applyNumberFormat="1" applyFont="1" applyAlignment="1" applyProtection="1">
      <alignment horizontal="center"/>
    </xf>
    <xf numFmtId="170" fontId="30" fillId="0" borderId="0" xfId="266" applyNumberFormat="1" applyFont="1" applyAlignment="1" applyProtection="1">
      <alignment horizontal="right"/>
    </xf>
    <xf numFmtId="170" fontId="4" fillId="0" borderId="0" xfId="267" applyNumberFormat="1" applyFont="1" applyAlignment="1" applyProtection="1">
      <alignment horizontal="center"/>
    </xf>
    <xf numFmtId="170" fontId="30" fillId="0" borderId="0" xfId="267" applyNumberFormat="1" applyFont="1" applyAlignment="1" applyProtection="1">
      <alignment horizontal="right"/>
    </xf>
    <xf numFmtId="170" fontId="4" fillId="0" borderId="0" xfId="268" applyNumberFormat="1" applyFont="1" applyAlignment="1" applyProtection="1">
      <alignment horizontal="center"/>
    </xf>
    <xf numFmtId="170" fontId="30" fillId="0" borderId="0" xfId="268" applyNumberFormat="1" applyFont="1" applyAlignment="1" applyProtection="1">
      <alignment horizontal="right"/>
    </xf>
    <xf numFmtId="170" fontId="4" fillId="0" borderId="0" xfId="269" applyNumberFormat="1" applyFont="1" applyAlignment="1" applyProtection="1">
      <alignment horizontal="center"/>
    </xf>
    <xf numFmtId="170" fontId="30" fillId="0" borderId="0" xfId="269" applyNumberFormat="1" applyFont="1" applyAlignment="1" applyProtection="1">
      <alignment horizontal="right"/>
    </xf>
    <xf numFmtId="0" fontId="5" fillId="0" borderId="20" xfId="260" applyFont="1" applyFill="1" applyBorder="1" applyAlignment="1">
      <alignment horizontal="left"/>
    </xf>
    <xf numFmtId="0" fontId="4" fillId="4" borderId="70" xfId="0" applyFont="1" applyFill="1" applyBorder="1" applyAlignment="1">
      <alignment horizontal="center" vertical="center" wrapText="1"/>
    </xf>
    <xf numFmtId="0" fontId="4" fillId="4" borderId="68"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0" borderId="0" xfId="0" applyFont="1" applyAlignment="1">
      <alignment horizontal="center"/>
    </xf>
    <xf numFmtId="170" fontId="5" fillId="0" borderId="0" xfId="0" applyNumberFormat="1" applyFont="1" applyBorder="1" applyAlignment="1">
      <alignment horizontal="right"/>
    </xf>
    <xf numFmtId="0" fontId="4" fillId="0" borderId="0" xfId="219" applyFont="1" applyAlignment="1">
      <alignment horizontal="center"/>
    </xf>
    <xf numFmtId="170" fontId="30" fillId="0" borderId="34" xfId="134" applyNumberFormat="1" applyFont="1" applyBorder="1" applyAlignment="1">
      <alignment horizontal="center"/>
    </xf>
    <xf numFmtId="170" fontId="5" fillId="0" borderId="20" xfId="134" applyNumberFormat="1" applyFont="1" applyBorder="1" applyAlignment="1">
      <alignment horizontal="left"/>
    </xf>
    <xf numFmtId="170" fontId="5" fillId="0" borderId="0" xfId="134" applyNumberFormat="1" applyFont="1" applyAlignment="1">
      <alignment horizontal="left"/>
    </xf>
    <xf numFmtId="0" fontId="4" fillId="0" borderId="0" xfId="1" applyFont="1" applyFill="1" applyAlignment="1">
      <alignment horizontal="center"/>
    </xf>
    <xf numFmtId="0" fontId="4" fillId="0" borderId="0" xfId="1" applyFont="1" applyFill="1" applyBorder="1" applyAlignment="1">
      <alignment horizontal="center"/>
    </xf>
    <xf numFmtId="0" fontId="4" fillId="4" borderId="7" xfId="1" applyFont="1" applyFill="1" applyBorder="1" applyAlignment="1">
      <alignment horizontal="center"/>
    </xf>
    <xf numFmtId="0" fontId="4" fillId="4" borderId="8" xfId="1" applyFont="1" applyFill="1" applyBorder="1" applyAlignment="1">
      <alignment horizontal="center"/>
    </xf>
    <xf numFmtId="0" fontId="4" fillId="4" borderId="23" xfId="1" applyFont="1" applyFill="1" applyBorder="1" applyAlignment="1">
      <alignment horizontal="center"/>
    </xf>
    <xf numFmtId="0" fontId="4" fillId="4" borderId="2" xfId="1" applyFont="1" applyFill="1" applyBorder="1" applyAlignment="1">
      <alignment horizontal="center"/>
    </xf>
    <xf numFmtId="0" fontId="4" fillId="4" borderId="3" xfId="1" applyFont="1" applyFill="1" applyBorder="1" applyAlignment="1">
      <alignment horizontal="center"/>
    </xf>
    <xf numFmtId="0" fontId="4" fillId="4" borderId="89" xfId="1" applyFont="1" applyFill="1" applyBorder="1" applyAlignment="1">
      <alignment horizontal="center"/>
    </xf>
    <xf numFmtId="0" fontId="4" fillId="4" borderId="90" xfId="1" applyFont="1" applyFill="1" applyBorder="1" applyAlignment="1">
      <alignment horizontal="center"/>
    </xf>
    <xf numFmtId="0" fontId="4" fillId="4" borderId="73" xfId="1" applyFont="1" applyFill="1" applyBorder="1" applyAlignment="1">
      <alignment horizontal="center"/>
    </xf>
    <xf numFmtId="172" fontId="4" fillId="4" borderId="83" xfId="263" applyNumberFormat="1" applyFont="1" applyFill="1" applyBorder="1" applyAlignment="1" applyProtection="1">
      <alignment horizontal="center" vertical="center"/>
    </xf>
    <xf numFmtId="172" fontId="4" fillId="4" borderId="84" xfId="263" applyNumberFormat="1" applyFont="1" applyFill="1" applyBorder="1" applyAlignment="1" applyProtection="1">
      <alignment horizontal="center" vertical="center"/>
    </xf>
    <xf numFmtId="0" fontId="4" fillId="4" borderId="72" xfId="1" applyFont="1" applyFill="1" applyBorder="1" applyAlignment="1">
      <alignment horizontal="center"/>
    </xf>
    <xf numFmtId="0" fontId="4" fillId="4" borderId="6" xfId="1" applyFont="1" applyFill="1" applyBorder="1" applyAlignment="1">
      <alignment horizontal="center"/>
    </xf>
    <xf numFmtId="0" fontId="4" fillId="4" borderId="5" xfId="1" applyFont="1" applyFill="1" applyBorder="1" applyAlignment="1">
      <alignment horizontal="center"/>
    </xf>
    <xf numFmtId="0" fontId="4" fillId="4" borderId="22" xfId="1" applyFont="1" applyFill="1" applyBorder="1" applyAlignment="1">
      <alignment horizontal="center"/>
    </xf>
    <xf numFmtId="0" fontId="5" fillId="0" borderId="20" xfId="222" applyFont="1" applyFill="1" applyBorder="1" applyAlignment="1">
      <alignment horizontal="left"/>
    </xf>
    <xf numFmtId="0" fontId="5" fillId="0" borderId="0" xfId="162" applyFont="1" applyFill="1" applyAlignment="1">
      <alignment horizontal="left"/>
    </xf>
    <xf numFmtId="0" fontId="4" fillId="0" borderId="0" xfId="222" applyFont="1" applyFill="1" applyAlignment="1">
      <alignment horizontal="center" vertical="center"/>
    </xf>
    <xf numFmtId="0" fontId="30" fillId="0" borderId="34" xfId="222" applyFont="1" applyFill="1" applyBorder="1" applyAlignment="1">
      <alignment horizontal="right"/>
    </xf>
    <xf numFmtId="0" fontId="4" fillId="4" borderId="70" xfId="222" applyFont="1" applyFill="1" applyBorder="1" applyAlignment="1">
      <alignment horizontal="center" vertical="center"/>
    </xf>
    <xf numFmtId="0" fontId="4" fillId="4" borderId="20" xfId="222" applyFont="1" applyFill="1" applyBorder="1" applyAlignment="1">
      <alignment horizontal="center" vertical="center"/>
    </xf>
    <xf numFmtId="0" fontId="4" fillId="4" borderId="62" xfId="222" applyFont="1" applyFill="1" applyBorder="1" applyAlignment="1">
      <alignment horizontal="center" vertical="center"/>
    </xf>
    <xf numFmtId="0" fontId="4" fillId="4" borderId="29" xfId="222" applyFont="1" applyFill="1" applyBorder="1" applyAlignment="1">
      <alignment horizontal="center" vertical="center"/>
    </xf>
    <xf numFmtId="0" fontId="4" fillId="4" borderId="0" xfId="222" applyFont="1" applyFill="1" applyBorder="1" applyAlignment="1">
      <alignment horizontal="center" vertical="center"/>
    </xf>
    <xf numFmtId="0" fontId="4" fillId="4" borderId="26" xfId="222" applyFont="1" applyFill="1" applyBorder="1" applyAlignment="1">
      <alignment horizontal="center" vertical="center"/>
    </xf>
    <xf numFmtId="0" fontId="4" fillId="4" borderId="68" xfId="222" applyFont="1" applyFill="1" applyBorder="1" applyAlignment="1">
      <alignment horizontal="center" vertical="center"/>
    </xf>
    <xf numFmtId="0" fontId="4" fillId="3" borderId="55" xfId="222" applyFont="1" applyFill="1" applyBorder="1" applyAlignment="1">
      <alignment horizontal="center" vertical="center"/>
    </xf>
    <xf numFmtId="0" fontId="4" fillId="3" borderId="48" xfId="222" applyFont="1" applyFill="1" applyBorder="1" applyAlignment="1">
      <alignment horizontal="center" vertical="center"/>
    </xf>
    <xf numFmtId="0" fontId="4" fillId="4" borderId="20" xfId="222" quotePrefix="1" applyFont="1" applyFill="1" applyBorder="1" applyAlignment="1">
      <alignment horizontal="center" vertical="center"/>
    </xf>
    <xf numFmtId="0" fontId="4" fillId="4" borderId="35" xfId="222" applyFont="1" applyFill="1" applyBorder="1" applyAlignment="1">
      <alignment horizontal="center" vertical="center"/>
    </xf>
    <xf numFmtId="0" fontId="4" fillId="4" borderId="38" xfId="222" applyFont="1" applyFill="1" applyBorder="1" applyAlignment="1">
      <alignment horizontal="center" vertical="center"/>
    </xf>
    <xf numFmtId="0" fontId="4" fillId="4" borderId="36" xfId="222" applyFont="1" applyFill="1" applyBorder="1" applyAlignment="1">
      <alignment horizontal="center" vertical="center"/>
    </xf>
    <xf numFmtId="0" fontId="4" fillId="4" borderId="37" xfId="222" applyFont="1" applyFill="1" applyBorder="1" applyAlignment="1">
      <alignment horizontal="center" vertical="center"/>
    </xf>
    <xf numFmtId="0" fontId="4" fillId="2" borderId="39" xfId="222" applyFont="1" applyFill="1" applyBorder="1" applyAlignment="1">
      <alignment horizontal="center" vertical="center"/>
    </xf>
    <xf numFmtId="0" fontId="4" fillId="2" borderId="40" xfId="222" applyFont="1" applyFill="1" applyBorder="1" applyAlignment="1">
      <alignment horizontal="center" vertical="center"/>
    </xf>
    <xf numFmtId="170" fontId="5" fillId="0" borderId="0" xfId="0" applyNumberFormat="1" applyFont="1" applyFill="1" applyBorder="1" applyAlignment="1">
      <alignment horizontal="left"/>
    </xf>
    <xf numFmtId="170" fontId="5" fillId="0" borderId="20" xfId="0" quotePrefix="1" applyNumberFormat="1" applyFont="1" applyFill="1" applyBorder="1" applyAlignment="1">
      <alignment horizontal="left"/>
    </xf>
    <xf numFmtId="170" fontId="5" fillId="0" borderId="0" xfId="0" quotePrefix="1" applyNumberFormat="1" applyFont="1" applyFill="1" applyAlignment="1">
      <alignment horizontal="left"/>
    </xf>
    <xf numFmtId="170" fontId="5" fillId="0" borderId="0" xfId="0" quotePrefix="1" applyNumberFormat="1" applyFont="1" applyFill="1" applyBorder="1" applyAlignment="1">
      <alignment horizontal="left"/>
    </xf>
    <xf numFmtId="170" fontId="5" fillId="0" borderId="0" xfId="0" applyNumberFormat="1" applyFont="1" applyFill="1" applyAlignment="1">
      <alignment horizontal="left"/>
    </xf>
    <xf numFmtId="170" fontId="4" fillId="0" borderId="29" xfId="0" applyNumberFormat="1" applyFont="1" applyFill="1" applyBorder="1" applyAlignment="1">
      <alignment horizontal="left"/>
    </xf>
    <xf numFmtId="170" fontId="5" fillId="0" borderId="26" xfId="0" applyNumberFormat="1" applyFont="1" applyFill="1" applyBorder="1" applyAlignment="1">
      <alignment horizontal="left"/>
    </xf>
    <xf numFmtId="170" fontId="4" fillId="0" borderId="4" xfId="0" applyNumberFormat="1" applyFont="1" applyFill="1" applyBorder="1" applyAlignment="1">
      <alignment horizontal="left"/>
    </xf>
    <xf numFmtId="170" fontId="5" fillId="0" borderId="15" xfId="0" applyNumberFormat="1" applyFont="1" applyFill="1" applyBorder="1" applyAlignment="1">
      <alignment horizontal="left"/>
    </xf>
    <xf numFmtId="170" fontId="4" fillId="0" borderId="0" xfId="0" applyNumberFormat="1" applyFont="1" applyFill="1" applyAlignment="1">
      <alignment horizontal="center"/>
    </xf>
    <xf numFmtId="170" fontId="5" fillId="0" borderId="0" xfId="0" applyNumberFormat="1" applyFont="1" applyFill="1" applyAlignment="1">
      <alignment horizontal="center"/>
    </xf>
    <xf numFmtId="170" fontId="4" fillId="3" borderId="39" xfId="0" quotePrefix="1" applyNumberFormat="1" applyFont="1" applyFill="1" applyBorder="1" applyAlignment="1">
      <alignment horizontal="center"/>
    </xf>
    <xf numFmtId="170" fontId="4" fillId="3" borderId="40" xfId="0" quotePrefix="1" applyNumberFormat="1" applyFont="1" applyFill="1" applyBorder="1" applyAlignment="1">
      <alignment horizontal="center"/>
    </xf>
    <xf numFmtId="170" fontId="4" fillId="0" borderId="26" xfId="0" applyNumberFormat="1" applyFont="1" applyFill="1" applyBorder="1" applyAlignment="1">
      <alignment horizontal="left"/>
    </xf>
    <xf numFmtId="170" fontId="5" fillId="0" borderId="34" xfId="0" applyNumberFormat="1" applyFont="1" applyFill="1" applyBorder="1" applyAlignment="1">
      <alignment horizontal="right"/>
    </xf>
    <xf numFmtId="170" fontId="5" fillId="0" borderId="15" xfId="0" applyNumberFormat="1" applyFont="1" applyBorder="1" applyAlignment="1">
      <alignment horizontal="left"/>
    </xf>
    <xf numFmtId="0" fontId="5" fillId="0" borderId="27" xfId="1" quotePrefix="1" applyFont="1" applyBorder="1" applyAlignment="1">
      <alignment horizontal="center" vertical="center"/>
    </xf>
    <xf numFmtId="0" fontId="5" fillId="0" borderId="4" xfId="1" quotePrefix="1" applyFont="1" applyBorder="1" applyAlignment="1">
      <alignment horizontal="center" vertical="center"/>
    </xf>
    <xf numFmtId="0" fontId="5" fillId="0" borderId="43" xfId="1" quotePrefix="1" applyFont="1" applyBorder="1" applyAlignment="1">
      <alignment horizontal="center" vertical="center"/>
    </xf>
    <xf numFmtId="0" fontId="3" fillId="0" borderId="0" xfId="1" applyFont="1" applyAlignment="1">
      <alignment horizontal="center"/>
    </xf>
    <xf numFmtId="0" fontId="6" fillId="4" borderId="1" xfId="1" applyFont="1" applyFill="1" applyBorder="1" applyAlignment="1">
      <alignment horizontal="center"/>
    </xf>
    <xf numFmtId="0" fontId="6" fillId="4" borderId="4" xfId="1" applyFont="1" applyFill="1" applyBorder="1" applyAlignment="1">
      <alignment horizontal="center"/>
    </xf>
    <xf numFmtId="0" fontId="6" fillId="4" borderId="21" xfId="1" applyFont="1" applyFill="1" applyBorder="1" applyAlignment="1">
      <alignment horizontal="center"/>
    </xf>
    <xf numFmtId="0" fontId="3" fillId="2" borderId="36"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62"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55" xfId="1" applyFont="1" applyFill="1" applyBorder="1" applyAlignment="1">
      <alignment horizontal="center" vertical="center"/>
    </xf>
    <xf numFmtId="0" fontId="3" fillId="2" borderId="48" xfId="1" applyFont="1" applyFill="1" applyBorder="1" applyAlignment="1">
      <alignment horizontal="center" vertical="center"/>
    </xf>
    <xf numFmtId="0" fontId="3" fillId="4" borderId="22" xfId="1" applyFont="1" applyFill="1" applyBorder="1" applyAlignment="1">
      <alignment horizontal="center"/>
    </xf>
    <xf numFmtId="0" fontId="3" fillId="4" borderId="33" xfId="1" applyFont="1" applyFill="1" applyBorder="1" applyAlignment="1">
      <alignment horizontal="center"/>
    </xf>
    <xf numFmtId="0" fontId="3" fillId="4" borderId="44" xfId="1" applyFont="1" applyFill="1" applyBorder="1" applyAlignment="1">
      <alignment horizontal="center"/>
    </xf>
    <xf numFmtId="0" fontId="3" fillId="2" borderId="5" xfId="1" quotePrefix="1" applyFont="1" applyFill="1" applyBorder="1" applyAlignment="1">
      <alignment horizontal="center"/>
    </xf>
    <xf numFmtId="0" fontId="3" fillId="2" borderId="60" xfId="1" applyFont="1" applyFill="1" applyBorder="1" applyAlignment="1">
      <alignment horizontal="center"/>
    </xf>
    <xf numFmtId="0" fontId="5" fillId="0" borderId="79" xfId="1" applyFont="1" applyBorder="1" applyAlignment="1">
      <alignment horizontal="center" vertical="center"/>
    </xf>
    <xf numFmtId="0" fontId="5" fillId="0" borderId="4" xfId="1" applyFont="1" applyBorder="1" applyAlignment="1">
      <alignment horizontal="center" vertical="center"/>
    </xf>
    <xf numFmtId="0" fontId="5" fillId="0" borderId="21" xfId="1" applyFont="1" applyBorder="1" applyAlignment="1">
      <alignment horizontal="center" vertical="center"/>
    </xf>
    <xf numFmtId="170" fontId="4" fillId="0" borderId="0" xfId="1" applyNumberFormat="1" applyFont="1" applyAlignment="1" applyProtection="1">
      <alignment horizontal="center" wrapText="1"/>
    </xf>
    <xf numFmtId="170" fontId="4" fillId="0" borderId="0" xfId="1" applyNumberFormat="1" applyFont="1" applyAlignment="1" applyProtection="1">
      <alignment horizontal="center"/>
    </xf>
    <xf numFmtId="0" fontId="4" fillId="3" borderId="70" xfId="1" applyFont="1" applyFill="1" applyBorder="1" applyAlignment="1">
      <alignment horizontal="center" vertical="center"/>
    </xf>
    <xf numFmtId="0" fontId="4" fillId="3" borderId="75" xfId="1" applyFont="1" applyFill="1" applyBorder="1" applyAlignment="1">
      <alignment horizontal="center" vertical="center"/>
    </xf>
    <xf numFmtId="0" fontId="4" fillId="3" borderId="35" xfId="1" applyFont="1" applyFill="1" applyBorder="1" applyAlignment="1">
      <alignment horizontal="center" vertical="center"/>
    </xf>
    <xf numFmtId="0" fontId="4" fillId="3" borderId="76"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23" xfId="1" applyFont="1" applyFill="1" applyBorder="1" applyAlignment="1">
      <alignment horizontal="center" vertical="center"/>
    </xf>
    <xf numFmtId="0" fontId="4" fillId="3" borderId="3" xfId="1" applyFont="1" applyFill="1" applyBorder="1" applyAlignment="1">
      <alignment horizontal="center" vertical="center"/>
    </xf>
    <xf numFmtId="0" fontId="15" fillId="0" borderId="20" xfId="0" applyFont="1" applyBorder="1" applyAlignment="1">
      <alignment horizontal="left" wrapText="1"/>
    </xf>
    <xf numFmtId="0" fontId="15" fillId="0" borderId="0" xfId="0" applyFont="1" applyAlignment="1">
      <alignment horizontal="left"/>
    </xf>
    <xf numFmtId="0" fontId="15" fillId="0" borderId="0" xfId="0" quotePrefix="1" applyFont="1" applyAlignment="1">
      <alignment horizontal="left" wrapText="1"/>
    </xf>
    <xf numFmtId="0" fontId="15" fillId="0" borderId="0" xfId="0" applyFont="1" applyAlignment="1">
      <alignment horizontal="left" wrapText="1"/>
    </xf>
    <xf numFmtId="0" fontId="14" fillId="0" borderId="0" xfId="0" applyFont="1" applyAlignment="1">
      <alignment horizontal="center"/>
    </xf>
    <xf numFmtId="0" fontId="16" fillId="0" borderId="0" xfId="0" applyFont="1" applyAlignment="1">
      <alignment horizontal="center"/>
    </xf>
    <xf numFmtId="0" fontId="17" fillId="0" borderId="0" xfId="0" applyFont="1" applyAlignment="1">
      <alignment horizontal="right"/>
    </xf>
    <xf numFmtId="0" fontId="14" fillId="3" borderId="1"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2" xfId="0" applyFont="1" applyFill="1" applyBorder="1" applyAlignment="1">
      <alignment horizontal="center"/>
    </xf>
    <xf numFmtId="0" fontId="14" fillId="3" borderId="3" xfId="0" applyFont="1" applyFill="1" applyBorder="1" applyAlignment="1">
      <alignment horizontal="center"/>
    </xf>
    <xf numFmtId="0" fontId="14" fillId="3" borderId="5" xfId="0" applyFont="1" applyFill="1" applyBorder="1" applyAlignment="1">
      <alignment horizontal="center"/>
    </xf>
    <xf numFmtId="0" fontId="14" fillId="3" borderId="6" xfId="0" applyFont="1" applyFill="1" applyBorder="1" applyAlignment="1">
      <alignment horizontal="center"/>
    </xf>
    <xf numFmtId="0" fontId="14" fillId="3" borderId="7" xfId="0" applyFont="1" applyFill="1" applyBorder="1" applyAlignment="1">
      <alignment horizontal="center"/>
    </xf>
    <xf numFmtId="0" fontId="14" fillId="3" borderId="8" xfId="0" applyFont="1" applyFill="1" applyBorder="1" applyAlignment="1">
      <alignment horizontal="center"/>
    </xf>
    <xf numFmtId="0" fontId="5" fillId="0" borderId="0" xfId="1" applyFont="1" applyAlignment="1">
      <alignment horizontal="left"/>
    </xf>
    <xf numFmtId="0" fontId="4" fillId="2" borderId="1" xfId="1" applyFont="1" applyFill="1" applyBorder="1" applyAlignment="1">
      <alignment horizontal="center" vertical="center"/>
    </xf>
    <xf numFmtId="0" fontId="19" fillId="2" borderId="4" xfId="2" applyFont="1" applyFill="1" applyBorder="1" applyAlignment="1">
      <alignment horizontal="center" vertical="center"/>
    </xf>
    <xf numFmtId="0" fontId="19" fillId="2" borderId="21" xfId="2" applyFont="1" applyFill="1" applyBorder="1" applyAlignment="1">
      <alignment horizontal="center" vertical="center"/>
    </xf>
    <xf numFmtId="0" fontId="18" fillId="2" borderId="22" xfId="1" applyFont="1" applyFill="1" applyBorder="1" applyAlignment="1">
      <alignment horizontal="center" vertical="center"/>
    </xf>
    <xf numFmtId="0" fontId="18" fillId="2" borderId="33" xfId="1" applyFont="1" applyFill="1" applyBorder="1" applyAlignment="1">
      <alignment horizontal="center" vertical="center"/>
    </xf>
    <xf numFmtId="0" fontId="18" fillId="2" borderId="23" xfId="1" applyFont="1" applyFill="1" applyBorder="1" applyAlignment="1">
      <alignment horizontal="center" vertical="center"/>
    </xf>
    <xf numFmtId="0" fontId="18" fillId="2" borderId="7" xfId="1" applyFont="1" applyFill="1" applyBorder="1" applyAlignment="1">
      <alignment horizontal="center" vertical="center"/>
    </xf>
    <xf numFmtId="0" fontId="20" fillId="0" borderId="7" xfId="2" applyFont="1" applyBorder="1" applyAlignment="1">
      <alignment horizontal="center" vertical="center"/>
    </xf>
    <xf numFmtId="0" fontId="5" fillId="0" borderId="0" xfId="1" applyFont="1" applyBorder="1" applyAlignment="1">
      <alignment horizontal="justify" wrapText="1"/>
    </xf>
    <xf numFmtId="0" fontId="18" fillId="2" borderId="2" xfId="1" applyFont="1" applyFill="1" applyBorder="1" applyAlignment="1">
      <alignment horizontal="center" vertical="center" wrapText="1"/>
    </xf>
    <xf numFmtId="0" fontId="18" fillId="2" borderId="7" xfId="1" applyFont="1" applyFill="1" applyBorder="1" applyAlignment="1">
      <alignment horizontal="center" vertical="center" wrapText="1"/>
    </xf>
    <xf numFmtId="0" fontId="18" fillId="2" borderId="3" xfId="1" applyFont="1" applyFill="1" applyBorder="1" applyAlignment="1">
      <alignment horizontal="center" vertical="center" wrapText="1"/>
    </xf>
    <xf numFmtId="0" fontId="18" fillId="2" borderId="8" xfId="1" applyFont="1" applyFill="1" applyBorder="1" applyAlignment="1">
      <alignment horizontal="center" vertical="center" wrapText="1"/>
    </xf>
    <xf numFmtId="0" fontId="21" fillId="0" borderId="34" xfId="0" applyFont="1" applyBorder="1" applyAlignment="1">
      <alignment horizontal="right"/>
    </xf>
    <xf numFmtId="0" fontId="4" fillId="2" borderId="1"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35"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14" fillId="2" borderId="36"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4" fillId="2" borderId="39"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4" fillId="0" borderId="0" xfId="252" applyFont="1" applyFill="1" applyAlignment="1">
      <alignment horizontal="center" vertical="center"/>
    </xf>
    <xf numFmtId="14" fontId="4" fillId="0" borderId="0" xfId="252" applyNumberFormat="1" applyFont="1" applyFill="1" applyBorder="1" applyAlignment="1">
      <alignment horizontal="center"/>
    </xf>
    <xf numFmtId="0" fontId="30" fillId="0" borderId="0" xfId="252" applyFont="1" applyFill="1" applyBorder="1" applyAlignment="1">
      <alignment horizontal="right"/>
    </xf>
    <xf numFmtId="0" fontId="4" fillId="3" borderId="20" xfId="252" applyFont="1" applyFill="1" applyBorder="1" applyAlignment="1" applyProtection="1">
      <alignment horizontal="center"/>
    </xf>
    <xf numFmtId="0" fontId="4" fillId="3" borderId="37" xfId="252" applyFont="1" applyFill="1" applyBorder="1" applyAlignment="1" applyProtection="1">
      <alignment horizontal="center"/>
    </xf>
    <xf numFmtId="173" fontId="4" fillId="3" borderId="5" xfId="252" quotePrefix="1" applyNumberFormat="1" applyFont="1" applyFill="1" applyBorder="1" applyAlignment="1" applyProtection="1">
      <alignment horizontal="center"/>
    </xf>
    <xf numFmtId="173" fontId="4" fillId="3" borderId="51" xfId="252" quotePrefix="1" applyNumberFormat="1" applyFont="1" applyFill="1" applyBorder="1" applyAlignment="1" applyProtection="1">
      <alignment horizontal="center"/>
    </xf>
    <xf numFmtId="173" fontId="4" fillId="3" borderId="6" xfId="252" quotePrefix="1" applyNumberFormat="1" applyFont="1" applyFill="1" applyBorder="1" applyAlignment="1" applyProtection="1">
      <alignment horizontal="center"/>
    </xf>
    <xf numFmtId="173" fontId="4" fillId="3" borderId="60" xfId="252" quotePrefix="1" applyNumberFormat="1" applyFont="1" applyFill="1" applyBorder="1" applyAlignment="1" applyProtection="1">
      <alignment horizontal="center"/>
    </xf>
    <xf numFmtId="0" fontId="4" fillId="3" borderId="1" xfId="252" quotePrefix="1" applyFont="1" applyFill="1" applyBorder="1" applyAlignment="1">
      <alignment horizontal="center" vertical="center"/>
    </xf>
    <xf numFmtId="0" fontId="4" fillId="3" borderId="4" xfId="252" quotePrefix="1" applyFont="1" applyFill="1" applyBorder="1" applyAlignment="1">
      <alignment horizontal="center" vertical="center"/>
    </xf>
    <xf numFmtId="0" fontId="4" fillId="3" borderId="21" xfId="252" quotePrefix="1" applyFont="1" applyFill="1" applyBorder="1" applyAlignment="1">
      <alignment horizontal="center" vertical="center"/>
    </xf>
    <xf numFmtId="174" fontId="4" fillId="0" borderId="0" xfId="252" applyNumberFormat="1" applyFont="1" applyFill="1" applyBorder="1" applyAlignment="1" applyProtection="1">
      <alignment horizontal="center"/>
    </xf>
    <xf numFmtId="0" fontId="4" fillId="3" borderId="22" xfId="252" applyFont="1" applyFill="1" applyBorder="1" applyAlignment="1" applyProtection="1">
      <alignment horizontal="center"/>
    </xf>
    <xf numFmtId="0" fontId="4" fillId="3" borderId="33" xfId="252" applyFont="1" applyFill="1" applyBorder="1" applyAlignment="1" applyProtection="1">
      <alignment horizontal="center"/>
    </xf>
    <xf numFmtId="0" fontId="4" fillId="3" borderId="44" xfId="252" applyFont="1" applyFill="1" applyBorder="1" applyAlignment="1" applyProtection="1">
      <alignment horizontal="center"/>
    </xf>
    <xf numFmtId="0" fontId="4" fillId="3" borderId="1" xfId="252" applyFont="1" applyFill="1" applyBorder="1" applyAlignment="1">
      <alignment horizontal="center" vertical="center"/>
    </xf>
    <xf numFmtId="0" fontId="4" fillId="3" borderId="4" xfId="252" applyFont="1" applyFill="1" applyBorder="1" applyAlignment="1">
      <alignment horizontal="center" vertical="center"/>
    </xf>
    <xf numFmtId="0" fontId="4" fillId="3" borderId="21" xfId="252" applyFont="1" applyFill="1" applyBorder="1" applyAlignment="1">
      <alignment horizontal="center" vertical="center"/>
    </xf>
    <xf numFmtId="0" fontId="4" fillId="3" borderId="22" xfId="252" applyFont="1" applyFill="1" applyBorder="1" applyAlignment="1" applyProtection="1">
      <alignment horizontal="center" vertical="center"/>
    </xf>
    <xf numFmtId="0" fontId="4" fillId="3" borderId="33" xfId="252" applyFont="1" applyFill="1" applyBorder="1" applyAlignment="1" applyProtection="1">
      <alignment horizontal="center" vertical="center"/>
    </xf>
    <xf numFmtId="0" fontId="4" fillId="3" borderId="44" xfId="252" applyFont="1" applyFill="1" applyBorder="1" applyAlignment="1" applyProtection="1">
      <alignment horizontal="center" vertical="center"/>
    </xf>
    <xf numFmtId="173" fontId="4" fillId="3" borderId="51" xfId="252" applyNumberFormat="1" applyFont="1" applyFill="1" applyBorder="1" applyAlignment="1" applyProtection="1">
      <alignment horizontal="center"/>
    </xf>
    <xf numFmtId="173" fontId="4" fillId="3" borderId="60" xfId="252" applyNumberFormat="1" applyFont="1" applyFill="1" applyBorder="1" applyAlignment="1" applyProtection="1">
      <alignment horizontal="center"/>
    </xf>
    <xf numFmtId="173" fontId="4" fillId="3" borderId="22" xfId="252" quotePrefix="1" applyNumberFormat="1" applyFont="1" applyFill="1" applyBorder="1" applyAlignment="1" applyProtection="1">
      <alignment horizontal="center"/>
    </xf>
    <xf numFmtId="173" fontId="4" fillId="3" borderId="33" xfId="252" quotePrefix="1" applyNumberFormat="1" applyFont="1" applyFill="1" applyBorder="1" applyAlignment="1" applyProtection="1">
      <alignment horizontal="center"/>
    </xf>
    <xf numFmtId="173" fontId="4" fillId="3" borderId="44" xfId="252" quotePrefix="1" applyNumberFormat="1" applyFont="1" applyFill="1" applyBorder="1" applyAlignment="1" applyProtection="1">
      <alignment horizontal="center"/>
    </xf>
    <xf numFmtId="165" fontId="4" fillId="0" borderId="0" xfId="252" applyNumberFormat="1" applyFont="1" applyFill="1" applyAlignment="1">
      <alignment horizontal="center"/>
    </xf>
    <xf numFmtId="165" fontId="30" fillId="0" borderId="0" xfId="252" applyNumberFormat="1" applyFont="1" applyFill="1" applyBorder="1" applyAlignment="1">
      <alignment horizontal="right"/>
    </xf>
    <xf numFmtId="165" fontId="5" fillId="0" borderId="0" xfId="252" applyNumberFormat="1" applyFont="1" applyFill="1" applyBorder="1" applyAlignment="1">
      <alignment horizontal="right"/>
    </xf>
    <xf numFmtId="165" fontId="4" fillId="3" borderId="22" xfId="3" applyNumberFormat="1" applyFont="1" applyFill="1" applyBorder="1" applyAlignment="1">
      <alignment horizontal="center" wrapText="1"/>
    </xf>
    <xf numFmtId="165" fontId="4" fillId="3" borderId="33" xfId="3" applyNumberFormat="1" applyFont="1" applyFill="1" applyBorder="1" applyAlignment="1">
      <alignment horizontal="center" wrapText="1"/>
    </xf>
    <xf numFmtId="165" fontId="4" fillId="3" borderId="44" xfId="3" applyNumberFormat="1" applyFont="1" applyFill="1" applyBorder="1" applyAlignment="1">
      <alignment horizontal="center" wrapText="1"/>
    </xf>
    <xf numFmtId="165" fontId="4" fillId="3" borderId="5" xfId="3" quotePrefix="1" applyNumberFormat="1" applyFont="1" applyFill="1" applyBorder="1" applyAlignment="1">
      <alignment horizontal="center"/>
    </xf>
    <xf numFmtId="165" fontId="4" fillId="3" borderId="6" xfId="3" quotePrefix="1" applyNumberFormat="1" applyFont="1" applyFill="1" applyBorder="1" applyAlignment="1">
      <alignment horizontal="center"/>
    </xf>
    <xf numFmtId="165" fontId="4" fillId="3" borderId="60" xfId="3" quotePrefix="1" applyNumberFormat="1" applyFont="1" applyFill="1" applyBorder="1" applyAlignment="1">
      <alignment horizontal="center"/>
    </xf>
    <xf numFmtId="165" fontId="4" fillId="3" borderId="1" xfId="252" applyNumberFormat="1" applyFont="1" applyFill="1" applyBorder="1" applyAlignment="1" applyProtection="1">
      <alignment horizontal="center" vertical="center"/>
    </xf>
    <xf numFmtId="165" fontId="4" fillId="3" borderId="4" xfId="252" applyNumberFormat="1" applyFont="1" applyFill="1" applyBorder="1" applyAlignment="1" applyProtection="1">
      <alignment horizontal="center" vertical="center"/>
    </xf>
    <xf numFmtId="165" fontId="4" fillId="3" borderId="21" xfId="252" applyNumberFormat="1" applyFont="1" applyFill="1" applyBorder="1" applyAlignment="1" applyProtection="1">
      <alignment horizontal="center" vertical="center"/>
    </xf>
    <xf numFmtId="174" fontId="6" fillId="0" borderId="0" xfId="252" applyNumberFormat="1" applyFont="1" applyFill="1" applyBorder="1" applyAlignment="1" applyProtection="1">
      <alignment horizontal="left" wrapText="1"/>
    </xf>
    <xf numFmtId="0" fontId="4" fillId="0" borderId="0" xfId="252" applyFont="1" applyFill="1" applyAlignment="1">
      <alignment horizontal="center"/>
    </xf>
    <xf numFmtId="0" fontId="29" fillId="0" borderId="0" xfId="252" applyFont="1" applyFill="1" applyAlignment="1">
      <alignment horizontal="center"/>
    </xf>
    <xf numFmtId="0" fontId="31" fillId="0" borderId="34" xfId="252" applyFont="1" applyFill="1" applyBorder="1" applyAlignment="1">
      <alignment horizontal="center"/>
    </xf>
    <xf numFmtId="165" fontId="3" fillId="3" borderId="22" xfId="3" applyNumberFormat="1" applyFont="1" applyFill="1" applyBorder="1" applyAlignment="1">
      <alignment horizontal="center" wrapText="1"/>
    </xf>
    <xf numFmtId="165" fontId="3" fillId="3" borderId="33" xfId="3" applyNumberFormat="1" applyFont="1" applyFill="1" applyBorder="1" applyAlignment="1">
      <alignment horizontal="center" wrapText="1"/>
    </xf>
    <xf numFmtId="165" fontId="3" fillId="3" borderId="44" xfId="3" applyNumberFormat="1" applyFont="1" applyFill="1" applyBorder="1" applyAlignment="1">
      <alignment horizontal="center" wrapText="1"/>
    </xf>
    <xf numFmtId="0" fontId="3" fillId="3" borderId="1" xfId="252" applyFont="1" applyFill="1" applyBorder="1" applyAlignment="1">
      <alignment horizontal="center" vertical="center"/>
    </xf>
    <xf numFmtId="0" fontId="3" fillId="3" borderId="4" xfId="252" applyFont="1" applyFill="1" applyBorder="1" applyAlignment="1">
      <alignment horizontal="center" vertical="center"/>
    </xf>
    <xf numFmtId="0" fontId="3" fillId="3" borderId="21" xfId="252" applyFont="1" applyFill="1" applyBorder="1" applyAlignment="1">
      <alignment horizontal="center" vertical="center"/>
    </xf>
    <xf numFmtId="165" fontId="3" fillId="3" borderId="5" xfId="3" quotePrefix="1" applyNumberFormat="1" applyFont="1" applyFill="1" applyBorder="1" applyAlignment="1">
      <alignment horizontal="center"/>
    </xf>
    <xf numFmtId="165" fontId="3" fillId="3" borderId="6" xfId="3" quotePrefix="1" applyNumberFormat="1" applyFont="1" applyFill="1" applyBorder="1" applyAlignment="1">
      <alignment horizontal="center"/>
    </xf>
    <xf numFmtId="165" fontId="3" fillId="3" borderId="60" xfId="3" quotePrefix="1" applyNumberFormat="1" applyFont="1" applyFill="1" applyBorder="1" applyAlignment="1">
      <alignment horizontal="center"/>
    </xf>
    <xf numFmtId="174" fontId="5" fillId="0" borderId="20" xfId="252" applyNumberFormat="1" applyFont="1" applyFill="1" applyBorder="1" applyAlignment="1" applyProtection="1">
      <alignment horizontal="left"/>
    </xf>
    <xf numFmtId="0" fontId="30" fillId="0" borderId="34" xfId="252" applyFont="1" applyFill="1" applyBorder="1" applyAlignment="1">
      <alignment horizontal="right"/>
    </xf>
    <xf numFmtId="174" fontId="5" fillId="0" borderId="20" xfId="252" quotePrefix="1" applyNumberFormat="1" applyFont="1" applyFill="1" applyBorder="1" applyAlignment="1" applyProtection="1">
      <alignment horizontal="left" vertical="center"/>
    </xf>
    <xf numFmtId="0" fontId="5" fillId="0" borderId="0" xfId="252" applyFont="1" applyFill="1" applyAlignment="1">
      <alignment horizontal="left"/>
    </xf>
    <xf numFmtId="165" fontId="4" fillId="3" borderId="22" xfId="5" quotePrefix="1" applyNumberFormat="1" applyFont="1" applyFill="1" applyBorder="1" applyAlignment="1">
      <alignment horizontal="center" wrapText="1"/>
    </xf>
    <xf numFmtId="165" fontId="4" fillId="3" borderId="33" xfId="5" quotePrefix="1" applyNumberFormat="1" applyFont="1" applyFill="1" applyBorder="1" applyAlignment="1">
      <alignment horizontal="center" wrapText="1"/>
    </xf>
    <xf numFmtId="165" fontId="4" fillId="3" borderId="44" xfId="5" quotePrefix="1" applyNumberFormat="1" applyFont="1" applyFill="1" applyBorder="1" applyAlignment="1">
      <alignment horizontal="center" wrapText="1"/>
    </xf>
    <xf numFmtId="1" fontId="4" fillId="3" borderId="5" xfId="252" applyNumberFormat="1" applyFont="1" applyFill="1" applyBorder="1" applyAlignment="1">
      <alignment horizontal="center"/>
    </xf>
    <xf numFmtId="0" fontId="4" fillId="3" borderId="6" xfId="252" applyFont="1" applyFill="1" applyBorder="1" applyAlignment="1">
      <alignment horizontal="center"/>
    </xf>
    <xf numFmtId="1" fontId="4" fillId="3" borderId="51" xfId="252" quotePrefix="1" applyNumberFormat="1" applyFont="1" applyFill="1" applyBorder="1" applyAlignment="1">
      <alignment horizontal="center"/>
    </xf>
    <xf numFmtId="0" fontId="4" fillId="3" borderId="60" xfId="252" applyFont="1" applyFill="1" applyBorder="1" applyAlignment="1">
      <alignment horizontal="center"/>
    </xf>
    <xf numFmtId="165" fontId="4" fillId="3" borderId="1" xfId="252" applyNumberFormat="1" applyFont="1" applyFill="1" applyBorder="1" applyAlignment="1">
      <alignment horizontal="center" vertical="center"/>
    </xf>
    <xf numFmtId="165" fontId="4" fillId="3" borderId="4" xfId="252" applyNumberFormat="1" applyFont="1" applyFill="1" applyBorder="1" applyAlignment="1">
      <alignment horizontal="center" vertical="center"/>
    </xf>
    <xf numFmtId="165" fontId="4" fillId="3" borderId="21" xfId="252" applyNumberFormat="1" applyFont="1" applyFill="1" applyBorder="1" applyAlignment="1">
      <alignment horizontal="center" vertical="center"/>
    </xf>
    <xf numFmtId="165" fontId="4" fillId="0" borderId="0" xfId="252" applyNumberFormat="1" applyFont="1" applyFill="1" applyBorder="1" applyAlignment="1">
      <alignment horizontal="center"/>
    </xf>
    <xf numFmtId="165" fontId="4" fillId="0" borderId="0" xfId="252" applyNumberFormat="1" applyFont="1" applyFill="1" applyBorder="1" applyAlignment="1" applyProtection="1">
      <alignment horizontal="center"/>
    </xf>
    <xf numFmtId="0" fontId="4" fillId="3" borderId="101" xfId="222" quotePrefix="1" applyFont="1" applyFill="1" applyBorder="1" applyAlignment="1">
      <alignment horizontal="center"/>
    </xf>
    <xf numFmtId="0" fontId="4" fillId="3" borderId="44" xfId="222" quotePrefix="1" applyFont="1" applyFill="1" applyBorder="1" applyAlignment="1">
      <alignment horizontal="center"/>
    </xf>
    <xf numFmtId="0" fontId="5" fillId="0" borderId="20" xfId="0" applyFont="1" applyFill="1" applyBorder="1" applyAlignment="1">
      <alignment horizontal="left"/>
    </xf>
    <xf numFmtId="0" fontId="4" fillId="3" borderId="33" xfId="222" quotePrefix="1" applyFont="1" applyFill="1" applyBorder="1" applyAlignment="1">
      <alignment horizontal="center"/>
    </xf>
    <xf numFmtId="0" fontId="4" fillId="3" borderId="117" xfId="222" quotePrefix="1" applyFont="1" applyFill="1" applyBorder="1" applyAlignment="1">
      <alignment horizontal="center"/>
    </xf>
    <xf numFmtId="0" fontId="4" fillId="3" borderId="71" xfId="222" quotePrefix="1" applyFont="1" applyFill="1" applyBorder="1" applyAlignment="1">
      <alignment horizontal="center"/>
    </xf>
    <xf numFmtId="0" fontId="4" fillId="3" borderId="111" xfId="222" quotePrefix="1" applyFont="1" applyFill="1" applyBorder="1" applyAlignment="1">
      <alignment horizontal="center"/>
    </xf>
    <xf numFmtId="0" fontId="4" fillId="3" borderId="86" xfId="222" applyFont="1" applyFill="1" applyBorder="1" applyAlignment="1">
      <alignment horizontal="center" vertical="center"/>
    </xf>
    <xf numFmtId="0" fontId="4" fillId="3" borderId="87" xfId="222" applyFont="1" applyFill="1" applyBorder="1" applyAlignment="1">
      <alignment horizontal="center" vertical="center"/>
    </xf>
    <xf numFmtId="0" fontId="4" fillId="3" borderId="100" xfId="222" applyFont="1" applyFill="1" applyBorder="1" applyAlignment="1">
      <alignment horizontal="center" vertical="center"/>
    </xf>
    <xf numFmtId="0" fontId="4" fillId="3" borderId="103" xfId="222" applyNumberFormat="1" applyFont="1" applyFill="1" applyBorder="1" applyAlignment="1">
      <alignment horizontal="center"/>
    </xf>
    <xf numFmtId="0" fontId="4" fillId="3" borderId="6" xfId="222" applyNumberFormat="1" applyFont="1" applyFill="1" applyBorder="1" applyAlignment="1">
      <alignment horizontal="center"/>
    </xf>
    <xf numFmtId="0" fontId="4" fillId="3" borderId="51" xfId="222" applyNumberFormat="1" applyFont="1" applyFill="1" applyBorder="1" applyAlignment="1">
      <alignment horizontal="center"/>
    </xf>
    <xf numFmtId="0" fontId="15" fillId="0" borderId="60" xfId="0" applyFont="1" applyBorder="1"/>
    <xf numFmtId="0" fontId="4" fillId="3" borderId="95" xfId="222" applyFont="1" applyFill="1" applyBorder="1" applyAlignment="1">
      <alignment horizontal="center"/>
    </xf>
    <xf numFmtId="0" fontId="4" fillId="3" borderId="38" xfId="222" applyFont="1" applyFill="1" applyBorder="1" applyAlignment="1">
      <alignment horizontal="center"/>
    </xf>
    <xf numFmtId="0" fontId="4" fillId="3" borderId="38" xfId="222" quotePrefix="1" applyFont="1" applyFill="1" applyBorder="1" applyAlignment="1">
      <alignment horizontal="center"/>
    </xf>
    <xf numFmtId="0" fontId="4" fillId="3" borderId="96" xfId="222" applyFont="1" applyFill="1" applyBorder="1" applyAlignment="1">
      <alignment horizontal="center"/>
    </xf>
    <xf numFmtId="0" fontId="4" fillId="3" borderId="7" xfId="222" quotePrefix="1" applyFont="1" applyFill="1" applyBorder="1" applyAlignment="1">
      <alignment horizontal="center"/>
    </xf>
    <xf numFmtId="0" fontId="4" fillId="3" borderId="8" xfId="222" applyFont="1" applyFill="1" applyBorder="1" applyAlignment="1">
      <alignment horizontal="center"/>
    </xf>
    <xf numFmtId="0" fontId="4" fillId="3" borderId="72" xfId="222" quotePrefix="1" applyFont="1" applyFill="1" applyBorder="1" applyAlignment="1">
      <alignment horizontal="center"/>
    </xf>
    <xf numFmtId="0" fontId="4" fillId="3" borderId="7" xfId="222" applyFont="1" applyFill="1" applyBorder="1" applyAlignment="1">
      <alignment horizontal="center"/>
    </xf>
    <xf numFmtId="39" fontId="4" fillId="3" borderId="86" xfId="223" applyNumberFormat="1" applyFont="1" applyFill="1" applyBorder="1" applyAlignment="1">
      <alignment horizontal="center" vertical="center"/>
    </xf>
    <xf numFmtId="39" fontId="4" fillId="3" borderId="86" xfId="223" quotePrefix="1" applyNumberFormat="1" applyFont="1" applyFill="1" applyBorder="1" applyAlignment="1">
      <alignment horizontal="center" vertical="center"/>
    </xf>
    <xf numFmtId="39" fontId="4" fillId="3" borderId="87" xfId="223" quotePrefix="1" applyNumberFormat="1" applyFont="1" applyFill="1" applyBorder="1" applyAlignment="1">
      <alignment horizontal="center" vertical="center"/>
    </xf>
    <xf numFmtId="176" fontId="4" fillId="7" borderId="117" xfId="154" applyNumberFormat="1" applyFont="1" applyFill="1" applyBorder="1" applyAlignment="1">
      <alignment horizontal="center" vertical="center"/>
    </xf>
    <xf numFmtId="176" fontId="4" fillId="7" borderId="71" xfId="154" applyNumberFormat="1" applyFont="1" applyFill="1" applyBorder="1" applyAlignment="1">
      <alignment horizontal="center" vertical="center"/>
    </xf>
    <xf numFmtId="176" fontId="4" fillId="7" borderId="118" xfId="154" applyNumberFormat="1" applyFont="1" applyFill="1" applyBorder="1" applyAlignment="1">
      <alignment horizontal="center" vertical="center"/>
    </xf>
    <xf numFmtId="0" fontId="4" fillId="3" borderId="117" xfId="222" applyNumberFormat="1" applyFont="1" applyFill="1" applyBorder="1" applyAlignment="1">
      <alignment horizontal="center"/>
    </xf>
    <xf numFmtId="0" fontId="4" fillId="3" borderId="118" xfId="222" applyNumberFormat="1" applyFont="1" applyFill="1" applyBorder="1" applyAlignment="1">
      <alignment horizontal="center"/>
    </xf>
    <xf numFmtId="0" fontId="4" fillId="0" borderId="0" xfId="0" applyFont="1" applyFill="1" applyAlignment="1">
      <alignment horizontal="center" vertical="center"/>
    </xf>
    <xf numFmtId="14" fontId="4" fillId="0" borderId="0" xfId="0" applyNumberFormat="1" applyFont="1" applyFill="1" applyBorder="1" applyAlignment="1">
      <alignment horizontal="center"/>
    </xf>
    <xf numFmtId="176" fontId="4" fillId="7" borderId="117" xfId="150" applyNumberFormat="1" applyFont="1" applyFill="1" applyBorder="1" applyAlignment="1">
      <alignment horizontal="center" vertical="center"/>
    </xf>
    <xf numFmtId="176" fontId="4" fillId="7" borderId="71" xfId="150" applyNumberFormat="1" applyFont="1" applyFill="1" applyBorder="1" applyAlignment="1">
      <alignment horizontal="center" vertical="center"/>
    </xf>
    <xf numFmtId="176" fontId="4" fillId="7" borderId="118" xfId="150" applyNumberFormat="1" applyFont="1" applyFill="1" applyBorder="1" applyAlignment="1">
      <alignment horizontal="center" vertical="center"/>
    </xf>
    <xf numFmtId="0" fontId="4" fillId="3" borderId="101" xfId="222" applyFont="1" applyFill="1" applyBorder="1" applyAlignment="1">
      <alignment horizontal="center" vertical="center"/>
    </xf>
    <xf numFmtId="0" fontId="4" fillId="3" borderId="33" xfId="222" applyFont="1" applyFill="1" applyBorder="1" applyAlignment="1">
      <alignment horizontal="center" vertical="center"/>
    </xf>
    <xf numFmtId="0" fontId="4" fillId="3" borderId="102" xfId="222" applyFont="1" applyFill="1" applyBorder="1" applyAlignment="1">
      <alignment horizontal="center" vertical="center"/>
    </xf>
    <xf numFmtId="0" fontId="4" fillId="3" borderId="112" xfId="222" applyFont="1" applyFill="1" applyBorder="1" applyAlignment="1">
      <alignment horizontal="center"/>
    </xf>
    <xf numFmtId="0" fontId="4" fillId="3" borderId="55" xfId="222" applyFont="1" applyFill="1" applyBorder="1" applyAlignment="1">
      <alignment horizontal="center"/>
    </xf>
    <xf numFmtId="0" fontId="4" fillId="3" borderId="73" xfId="222" applyFont="1" applyFill="1" applyBorder="1" applyAlignment="1">
      <alignment horizontal="center"/>
    </xf>
    <xf numFmtId="39" fontId="4" fillId="3" borderId="72" xfId="223" quotePrefix="1" applyNumberFormat="1" applyFont="1" applyFill="1" applyBorder="1" applyAlignment="1">
      <alignment horizontal="center"/>
    </xf>
    <xf numFmtId="39" fontId="4" fillId="3" borderId="7" xfId="223" quotePrefix="1" applyNumberFormat="1" applyFont="1" applyFill="1" applyBorder="1" applyAlignment="1">
      <alignment horizontal="center"/>
    </xf>
    <xf numFmtId="39" fontId="4" fillId="3" borderId="73" xfId="223" quotePrefix="1" applyNumberFormat="1" applyFont="1" applyFill="1" applyBorder="1" applyAlignment="1">
      <alignment horizontal="center"/>
    </xf>
    <xf numFmtId="39" fontId="4" fillId="3" borderId="87" xfId="223" applyNumberFormat="1" applyFont="1" applyFill="1" applyBorder="1" applyAlignment="1">
      <alignment horizontal="center" vertical="center"/>
    </xf>
    <xf numFmtId="176" fontId="4" fillId="7" borderId="48" xfId="154" applyNumberFormat="1" applyFont="1" applyFill="1" applyBorder="1" applyAlignment="1">
      <alignment horizontal="center" vertical="center"/>
    </xf>
    <xf numFmtId="176" fontId="4" fillId="7" borderId="38" xfId="154" applyNumberFormat="1" applyFont="1" applyFill="1" applyBorder="1" applyAlignment="1">
      <alignment horizontal="center" vertical="center"/>
    </xf>
    <xf numFmtId="176" fontId="4" fillId="7" borderId="42" xfId="154" applyNumberFormat="1" applyFont="1" applyFill="1" applyBorder="1" applyAlignment="1">
      <alignment horizontal="center" vertical="center"/>
    </xf>
    <xf numFmtId="0" fontId="4" fillId="3" borderId="72" xfId="223" applyNumberFormat="1" applyFont="1" applyFill="1" applyBorder="1" applyAlignment="1">
      <alignment horizontal="center"/>
    </xf>
    <xf numFmtId="0" fontId="4" fillId="3" borderId="7" xfId="223" applyNumberFormat="1" applyFont="1" applyFill="1" applyBorder="1" applyAlignment="1">
      <alignment horizontal="center"/>
    </xf>
    <xf numFmtId="0" fontId="4" fillId="3" borderId="73" xfId="223" applyNumberFormat="1" applyFont="1" applyFill="1" applyBorder="1" applyAlignment="1">
      <alignment horizontal="center"/>
    </xf>
    <xf numFmtId="0" fontId="4" fillId="3" borderId="6" xfId="223" applyNumberFormat="1" applyFont="1" applyFill="1" applyBorder="1" applyAlignment="1">
      <alignment horizontal="center"/>
    </xf>
    <xf numFmtId="0" fontId="4" fillId="3" borderId="8" xfId="223" applyNumberFormat="1" applyFont="1" applyFill="1" applyBorder="1" applyAlignment="1">
      <alignment horizontal="center"/>
    </xf>
    <xf numFmtId="0" fontId="4" fillId="3" borderId="72" xfId="223" applyFont="1" applyFill="1" applyBorder="1" applyAlignment="1">
      <alignment horizontal="center" vertical="center" wrapText="1"/>
    </xf>
    <xf numFmtId="0" fontId="4" fillId="3" borderId="7" xfId="223" applyFont="1" applyFill="1" applyBorder="1" applyAlignment="1">
      <alignment horizontal="center" vertical="center" wrapText="1"/>
    </xf>
    <xf numFmtId="0" fontId="4" fillId="3" borderId="73" xfId="223" applyFont="1" applyFill="1" applyBorder="1" applyAlignment="1">
      <alignment horizontal="center" vertical="center" wrapText="1"/>
    </xf>
    <xf numFmtId="164" fontId="4" fillId="8" borderId="83" xfId="0" applyNumberFormat="1" applyFont="1" applyFill="1" applyBorder="1" applyAlignment="1">
      <alignment horizontal="center" vertical="center"/>
    </xf>
    <xf numFmtId="164" fontId="4" fillId="8" borderId="84" xfId="0" applyNumberFormat="1" applyFont="1" applyFill="1" applyBorder="1" applyAlignment="1">
      <alignment horizontal="center" vertical="center"/>
    </xf>
    <xf numFmtId="0" fontId="4" fillId="8" borderId="101" xfId="0" applyFont="1" applyFill="1" applyBorder="1" applyAlignment="1">
      <alignment horizontal="center"/>
    </xf>
    <xf numFmtId="0" fontId="4" fillId="8" borderId="33" xfId="0" applyFont="1" applyFill="1" applyBorder="1" applyAlignment="1">
      <alignment horizontal="center"/>
    </xf>
    <xf numFmtId="0" fontId="4" fillId="8" borderId="102" xfId="0" applyFont="1" applyFill="1" applyBorder="1" applyAlignment="1">
      <alignment horizontal="center"/>
    </xf>
    <xf numFmtId="0" fontId="4" fillId="8" borderId="44" xfId="0" applyFont="1" applyFill="1" applyBorder="1" applyAlignment="1">
      <alignment horizontal="center"/>
    </xf>
    <xf numFmtId="39" fontId="4" fillId="8" borderId="103" xfId="0" quotePrefix="1" applyNumberFormat="1" applyFont="1" applyFill="1" applyBorder="1" applyAlignment="1" applyProtection="1">
      <alignment horizontal="center"/>
    </xf>
    <xf numFmtId="39" fontId="4" fillId="8" borderId="51" xfId="0" quotePrefix="1" applyNumberFormat="1" applyFont="1" applyFill="1" applyBorder="1" applyAlignment="1" applyProtection="1">
      <alignment horizontal="center"/>
    </xf>
    <xf numFmtId="39" fontId="4" fillId="8" borderId="6" xfId="0" quotePrefix="1" applyNumberFormat="1" applyFont="1" applyFill="1" applyBorder="1" applyAlignment="1" applyProtection="1">
      <alignment horizontal="center"/>
    </xf>
    <xf numFmtId="39" fontId="14" fillId="8" borderId="51" xfId="0" quotePrefix="1" applyNumberFormat="1" applyFont="1" applyFill="1" applyBorder="1" applyAlignment="1" applyProtection="1">
      <alignment horizontal="center"/>
    </xf>
    <xf numFmtId="39" fontId="14" fillId="8" borderId="104" xfId="0" quotePrefix="1" applyNumberFormat="1" applyFont="1" applyFill="1" applyBorder="1" applyAlignment="1" applyProtection="1">
      <alignment horizontal="center"/>
    </xf>
    <xf numFmtId="39" fontId="4" fillId="8" borderId="53" xfId="0" quotePrefix="1" applyNumberFormat="1" applyFont="1" applyFill="1" applyBorder="1" applyAlignment="1" applyProtection="1">
      <alignment horizontal="center" vertical="center"/>
    </xf>
    <xf numFmtId="39" fontId="4" fillId="8" borderId="59" xfId="0" quotePrefix="1" applyNumberFormat="1" applyFont="1" applyFill="1" applyBorder="1" applyAlignment="1" applyProtection="1">
      <alignment horizontal="center" vertical="center"/>
    </xf>
    <xf numFmtId="39" fontId="4" fillId="8" borderId="55" xfId="0" quotePrefix="1" applyNumberFormat="1" applyFont="1" applyFill="1" applyBorder="1" applyAlignment="1" applyProtection="1">
      <alignment horizontal="center" vertical="center"/>
    </xf>
    <xf numFmtId="39" fontId="4" fillId="8" borderId="48" xfId="0" quotePrefix="1" applyNumberFormat="1" applyFont="1" applyFill="1" applyBorder="1" applyAlignment="1" applyProtection="1">
      <alignment horizontal="center" vertical="center"/>
    </xf>
    <xf numFmtId="39" fontId="4" fillId="8" borderId="63" xfId="0" quotePrefix="1" applyNumberFormat="1" applyFont="1" applyFill="1" applyBorder="1" applyAlignment="1" applyProtection="1">
      <alignment horizontal="center" vertical="center"/>
    </xf>
    <xf numFmtId="39" fontId="4" fillId="8" borderId="40" xfId="0" quotePrefix="1" applyNumberFormat="1" applyFont="1" applyFill="1" applyBorder="1" applyAlignment="1" applyProtection="1">
      <alignment horizontal="center" vertical="center"/>
    </xf>
    <xf numFmtId="39" fontId="4" fillId="8" borderId="103" xfId="0" applyNumberFormat="1" applyFont="1" applyFill="1" applyBorder="1" applyAlignment="1" applyProtection="1">
      <alignment horizontal="center" vertical="center"/>
    </xf>
    <xf numFmtId="39" fontId="4" fillId="8" borderId="6" xfId="0" applyNumberFormat="1" applyFont="1" applyFill="1" applyBorder="1" applyAlignment="1" applyProtection="1">
      <alignment horizontal="center" vertical="center"/>
    </xf>
    <xf numFmtId="39" fontId="4" fillId="8" borderId="5" xfId="0" applyNumberFormat="1" applyFont="1" applyFill="1" applyBorder="1" applyAlignment="1" applyProtection="1">
      <alignment horizontal="center" vertical="center"/>
    </xf>
    <xf numFmtId="39" fontId="4" fillId="8" borderId="51" xfId="0" applyNumberFormat="1" applyFont="1" applyFill="1" applyBorder="1" applyAlignment="1" applyProtection="1">
      <alignment horizontal="center" vertical="center" wrapText="1"/>
    </xf>
    <xf numFmtId="39" fontId="4" fillId="8" borderId="6" xfId="0" applyNumberFormat="1" applyFont="1" applyFill="1" applyBorder="1" applyAlignment="1" applyProtection="1">
      <alignment horizontal="center" vertical="center" wrapText="1"/>
    </xf>
    <xf numFmtId="39" fontId="14" fillId="8" borderId="51" xfId="0" applyNumberFormat="1" applyFont="1" applyFill="1" applyBorder="1" applyAlignment="1" applyProtection="1">
      <alignment horizontal="center" vertical="center"/>
    </xf>
    <xf numFmtId="39" fontId="14" fillId="8" borderId="6" xfId="0" applyNumberFormat="1" applyFont="1" applyFill="1" applyBorder="1" applyAlignment="1" applyProtection="1">
      <alignment horizontal="center" vertical="center"/>
    </xf>
    <xf numFmtId="39" fontId="14" fillId="8" borderId="5" xfId="0" applyNumberFormat="1" applyFont="1" applyFill="1" applyBorder="1" applyAlignment="1" applyProtection="1">
      <alignment horizontal="center" vertical="center"/>
    </xf>
    <xf numFmtId="39" fontId="14" fillId="8" borderId="51" xfId="0" applyNumberFormat="1" applyFont="1" applyFill="1" applyBorder="1" applyAlignment="1" applyProtection="1">
      <alignment horizontal="center" vertical="center" wrapText="1"/>
    </xf>
    <xf numFmtId="39" fontId="14" fillId="8" borderId="104" xfId="0" applyNumberFormat="1" applyFont="1" applyFill="1" applyBorder="1" applyAlignment="1" applyProtection="1">
      <alignment horizontal="center" vertical="center" wrapText="1"/>
    </xf>
    <xf numFmtId="0" fontId="5" fillId="0" borderId="20" xfId="1" applyFont="1" applyFill="1" applyBorder="1" applyAlignment="1">
      <alignment horizontal="left"/>
    </xf>
    <xf numFmtId="0" fontId="4" fillId="3" borderId="51" xfId="1" applyFont="1" applyFill="1" applyBorder="1" applyAlignment="1">
      <alignment horizontal="center"/>
    </xf>
    <xf numFmtId="0" fontId="4" fillId="3" borderId="5" xfId="1" quotePrefix="1" applyFont="1" applyFill="1" applyBorder="1" applyAlignment="1">
      <alignment horizontal="center"/>
    </xf>
    <xf numFmtId="0" fontId="4" fillId="3" borderId="6" xfId="1" applyFont="1" applyFill="1" applyBorder="1" applyAlignment="1">
      <alignment horizontal="center"/>
    </xf>
    <xf numFmtId="0" fontId="4" fillId="3" borderId="60" xfId="1" applyFont="1" applyFill="1" applyBorder="1" applyAlignment="1">
      <alignment horizontal="center"/>
    </xf>
    <xf numFmtId="0" fontId="30" fillId="0" borderId="34" xfId="1" applyFont="1" applyBorder="1" applyAlignment="1">
      <alignment horizontal="right"/>
    </xf>
    <xf numFmtId="0" fontId="4" fillId="3" borderId="70" xfId="222" applyFont="1" applyFill="1" applyBorder="1" applyAlignment="1">
      <alignment horizontal="center" vertical="center"/>
    </xf>
    <xf numFmtId="0" fontId="4" fillId="3" borderId="29" xfId="222" applyFont="1" applyFill="1" applyBorder="1" applyAlignment="1">
      <alignment horizontal="center" vertical="center"/>
    </xf>
    <xf numFmtId="0" fontId="4" fillId="3" borderId="68" xfId="222" applyFont="1" applyFill="1" applyBorder="1" applyAlignment="1">
      <alignment horizontal="center" vertical="center"/>
    </xf>
    <xf numFmtId="0" fontId="4" fillId="3" borderId="101" xfId="222" applyFont="1" applyFill="1" applyBorder="1" applyAlignment="1">
      <alignment horizontal="center"/>
    </xf>
    <xf numFmtId="0" fontId="4" fillId="3" borderId="33" xfId="222" applyFont="1" applyFill="1" applyBorder="1" applyAlignment="1">
      <alignment horizontal="center"/>
    </xf>
    <xf numFmtId="0" fontId="4" fillId="3" borderId="102" xfId="222" applyFont="1" applyFill="1" applyBorder="1" applyAlignment="1">
      <alignment horizontal="center"/>
    </xf>
    <xf numFmtId="0" fontId="4" fillId="3" borderId="44" xfId="222" applyFont="1" applyFill="1" applyBorder="1" applyAlignment="1">
      <alignment horizontal="center"/>
    </xf>
    <xf numFmtId="0" fontId="4" fillId="3" borderId="103" xfId="222" applyFont="1" applyFill="1" applyBorder="1" applyAlignment="1">
      <alignment horizontal="center"/>
    </xf>
    <xf numFmtId="0" fontId="4" fillId="3" borderId="6" xfId="222" applyFont="1" applyFill="1" applyBorder="1" applyAlignment="1">
      <alignment horizontal="center"/>
    </xf>
    <xf numFmtId="0" fontId="4" fillId="3" borderId="5" xfId="222" applyFont="1" applyFill="1" applyBorder="1" applyAlignment="1">
      <alignment horizontal="center"/>
    </xf>
    <xf numFmtId="0" fontId="4" fillId="3" borderId="51" xfId="222" applyFont="1" applyFill="1" applyBorder="1" applyAlignment="1">
      <alignment horizontal="center"/>
    </xf>
    <xf numFmtId="0" fontId="4" fillId="3" borderId="104" xfId="222" applyFont="1" applyFill="1" applyBorder="1" applyAlignment="1">
      <alignment horizontal="center"/>
    </xf>
    <xf numFmtId="0" fontId="6" fillId="0" borderId="0" xfId="1" applyFont="1" applyFill="1" applyBorder="1" applyAlignment="1">
      <alignment horizontal="left"/>
    </xf>
    <xf numFmtId="0" fontId="4" fillId="3" borderId="1" xfId="1" applyFont="1" applyFill="1" applyBorder="1" applyAlignment="1">
      <alignment horizontal="center"/>
    </xf>
    <xf numFmtId="0" fontId="4" fillId="3" borderId="35" xfId="1" applyFont="1" applyFill="1" applyBorder="1" applyAlignment="1">
      <alignment horizontal="center"/>
    </xf>
    <xf numFmtId="0" fontId="4" fillId="3" borderId="110" xfId="1" applyFont="1" applyFill="1" applyBorder="1" applyAlignment="1">
      <alignment horizontal="center"/>
    </xf>
    <xf numFmtId="0" fontId="4" fillId="3" borderId="71" xfId="1" applyFont="1" applyFill="1" applyBorder="1" applyAlignment="1">
      <alignment horizontal="center"/>
    </xf>
    <xf numFmtId="0" fontId="30" fillId="0" borderId="34" xfId="1" applyFont="1" applyFill="1" applyBorder="1" applyAlignment="1">
      <alignment horizontal="right"/>
    </xf>
    <xf numFmtId="0" fontId="4" fillId="0" borderId="0" xfId="1" applyFont="1" applyAlignment="1">
      <alignment horizontal="center" vertical="center"/>
    </xf>
    <xf numFmtId="0" fontId="4" fillId="3" borderId="70" xfId="222" applyFont="1" applyFill="1" applyBorder="1" applyAlignment="1" applyProtection="1">
      <alignment horizontal="center" vertical="center"/>
    </xf>
    <xf numFmtId="0" fontId="4" fillId="3" borderId="68" xfId="222" applyFont="1" applyFill="1" applyBorder="1" applyAlignment="1" applyProtection="1">
      <alignment horizontal="center" vertical="center"/>
    </xf>
    <xf numFmtId="0" fontId="4" fillId="3" borderId="101" xfId="222" applyFont="1" applyFill="1" applyBorder="1" applyAlignment="1" applyProtection="1">
      <alignment horizontal="center" vertical="center"/>
    </xf>
    <xf numFmtId="0" fontId="4" fillId="3" borderId="33" xfId="222" applyFont="1" applyFill="1" applyBorder="1" applyAlignment="1" applyProtection="1">
      <alignment horizontal="center" vertical="center"/>
    </xf>
    <xf numFmtId="0" fontId="4" fillId="3" borderId="102" xfId="222" applyFont="1" applyFill="1" applyBorder="1" applyAlignment="1" applyProtection="1">
      <alignment horizontal="center" vertical="center"/>
    </xf>
    <xf numFmtId="0" fontId="4" fillId="3" borderId="20" xfId="222" applyFont="1" applyFill="1" applyBorder="1" applyAlignment="1" applyProtection="1">
      <alignment horizontal="center" vertical="center"/>
    </xf>
    <xf numFmtId="0" fontId="4" fillId="3" borderId="37" xfId="222" applyFont="1" applyFill="1" applyBorder="1" applyAlignment="1" applyProtection="1">
      <alignment horizontal="center" vertical="center"/>
    </xf>
    <xf numFmtId="0" fontId="4" fillId="0" borderId="0" xfId="252" applyFont="1" applyFill="1" applyBorder="1" applyAlignment="1">
      <alignment horizontal="center"/>
    </xf>
    <xf numFmtId="0" fontId="4" fillId="3" borderId="57" xfId="252" applyFont="1" applyFill="1" applyBorder="1" applyAlignment="1">
      <alignment horizontal="center" vertical="center"/>
    </xf>
    <xf numFmtId="0" fontId="4" fillId="4" borderId="41" xfId="252" applyFont="1" applyFill="1" applyBorder="1" applyAlignment="1">
      <alignment horizontal="center" vertical="center"/>
    </xf>
    <xf numFmtId="0" fontId="4" fillId="3" borderId="2" xfId="252" applyFont="1" applyFill="1" applyBorder="1" applyAlignment="1">
      <alignment horizontal="center" vertical="center"/>
    </xf>
    <xf numFmtId="0" fontId="4" fillId="3" borderId="3" xfId="252" applyFont="1" applyFill="1" applyBorder="1" applyAlignment="1">
      <alignment horizontal="center" vertical="center"/>
    </xf>
    <xf numFmtId="0" fontId="4" fillId="3" borderId="7" xfId="252" applyFont="1" applyFill="1" applyBorder="1" applyAlignment="1">
      <alignment horizontal="center" vertical="center"/>
    </xf>
    <xf numFmtId="0" fontId="4" fillId="3" borderId="8" xfId="252" applyFont="1" applyFill="1" applyBorder="1" applyAlignment="1">
      <alignment horizontal="center" vertical="center"/>
    </xf>
    <xf numFmtId="0" fontId="5" fillId="0" borderId="0" xfId="252" applyFont="1" applyAlignment="1">
      <alignment horizontal="left"/>
    </xf>
    <xf numFmtId="0" fontId="4" fillId="0" borderId="0" xfId="252" applyFont="1" applyAlignment="1">
      <alignment horizontal="center"/>
    </xf>
    <xf numFmtId="0" fontId="5" fillId="0" borderId="0" xfId="252" applyFont="1" applyBorder="1" applyAlignment="1">
      <alignment horizontal="center" vertical="center"/>
    </xf>
    <xf numFmtId="0" fontId="5" fillId="0" borderId="0" xfId="252" applyFont="1" applyBorder="1" applyAlignment="1">
      <alignment horizontal="left"/>
    </xf>
    <xf numFmtId="0" fontId="4" fillId="0" borderId="0" xfId="252" applyFont="1" applyBorder="1" applyAlignment="1">
      <alignment horizontal="center" vertical="center"/>
    </xf>
    <xf numFmtId="0" fontId="4" fillId="3" borderId="1" xfId="252" applyFont="1" applyFill="1" applyBorder="1" applyAlignment="1">
      <alignment horizontal="center" vertical="center" wrapText="1"/>
    </xf>
    <xf numFmtId="0" fontId="4" fillId="3" borderId="4" xfId="252" applyFont="1" applyFill="1" applyBorder="1" applyAlignment="1">
      <alignment horizontal="center" vertical="center" wrapText="1"/>
    </xf>
    <xf numFmtId="0" fontId="4" fillId="3" borderId="21" xfId="252" applyFont="1" applyFill="1" applyBorder="1" applyAlignment="1">
      <alignment horizontal="center" vertical="center" wrapText="1"/>
    </xf>
    <xf numFmtId="0" fontId="4" fillId="3" borderId="22" xfId="252" applyFont="1" applyFill="1" applyBorder="1" applyAlignment="1">
      <alignment horizontal="center" vertical="center"/>
    </xf>
    <xf numFmtId="0" fontId="4" fillId="3" borderId="33" xfId="252" applyFont="1" applyFill="1" applyBorder="1" applyAlignment="1">
      <alignment horizontal="center" vertical="center"/>
    </xf>
    <xf numFmtId="0" fontId="4" fillId="3" borderId="23" xfId="252" applyFont="1" applyFill="1" applyBorder="1" applyAlignment="1">
      <alignment horizontal="center" vertical="center"/>
    </xf>
    <xf numFmtId="0" fontId="4" fillId="3" borderId="44" xfId="252" applyFont="1" applyFill="1" applyBorder="1" applyAlignment="1">
      <alignment horizontal="center" vertical="center"/>
    </xf>
    <xf numFmtId="0" fontId="4" fillId="3" borderId="39" xfId="252" applyFont="1" applyFill="1" applyBorder="1" applyAlignment="1">
      <alignment horizontal="center" vertical="center"/>
    </xf>
    <xf numFmtId="0" fontId="4" fillId="3" borderId="55" xfId="252" applyFont="1" applyFill="1" applyBorder="1" applyAlignment="1">
      <alignment horizontal="center" vertical="center"/>
    </xf>
    <xf numFmtId="0" fontId="4" fillId="3" borderId="48" xfId="252" applyFont="1" applyFill="1" applyBorder="1" applyAlignment="1">
      <alignment horizontal="center" vertical="center"/>
    </xf>
    <xf numFmtId="0" fontId="4" fillId="3" borderId="5" xfId="252" applyFont="1" applyFill="1" applyBorder="1" applyAlignment="1">
      <alignment horizontal="center" vertical="center"/>
    </xf>
    <xf numFmtId="0" fontId="4" fillId="3" borderId="51" xfId="252" applyFont="1" applyFill="1" applyBorder="1" applyAlignment="1">
      <alignment horizontal="center" vertical="center"/>
    </xf>
    <xf numFmtId="0" fontId="4" fillId="3" borderId="60" xfId="252" applyFont="1" applyFill="1" applyBorder="1" applyAlignment="1">
      <alignment horizontal="center" vertical="center"/>
    </xf>
    <xf numFmtId="0" fontId="4" fillId="3" borderId="6" xfId="252" applyFont="1" applyFill="1" applyBorder="1" applyAlignment="1">
      <alignment horizontal="center" vertical="center"/>
    </xf>
    <xf numFmtId="0" fontId="5" fillId="0" borderId="20" xfId="252" applyFont="1" applyBorder="1" applyAlignment="1">
      <alignment horizontal="left"/>
    </xf>
    <xf numFmtId="0" fontId="4" fillId="3" borderId="25" xfId="252" applyFont="1" applyFill="1" applyBorder="1" applyAlignment="1">
      <alignment horizontal="center" vertical="center" wrapText="1"/>
    </xf>
    <xf numFmtId="0" fontId="4" fillId="3" borderId="38" xfId="252" applyFont="1" applyFill="1" applyBorder="1" applyAlignment="1">
      <alignment horizontal="center" vertical="center" wrapText="1"/>
    </xf>
    <xf numFmtId="0" fontId="4" fillId="3" borderId="28" xfId="252" applyFont="1" applyFill="1" applyBorder="1" applyAlignment="1">
      <alignment horizontal="center" vertical="center" wrapText="1"/>
    </xf>
    <xf numFmtId="0" fontId="4" fillId="3" borderId="42" xfId="252" applyFont="1" applyFill="1" applyBorder="1" applyAlignment="1">
      <alignment horizontal="center" vertical="center" wrapText="1"/>
    </xf>
    <xf numFmtId="0" fontId="4" fillId="0" borderId="0" xfId="252" applyFont="1" applyFill="1" applyBorder="1" applyAlignment="1">
      <alignment horizontal="center" vertical="top"/>
    </xf>
    <xf numFmtId="0" fontId="4" fillId="3" borderId="57" xfId="252" applyFont="1" applyFill="1" applyBorder="1" applyAlignment="1">
      <alignment horizontal="center" vertical="center" wrapText="1"/>
    </xf>
    <xf numFmtId="0" fontId="4" fillId="3" borderId="41" xfId="252" applyFont="1" applyFill="1" applyBorder="1" applyAlignment="1">
      <alignment horizontal="center" vertical="center" wrapText="1"/>
    </xf>
    <xf numFmtId="0" fontId="4" fillId="0" borderId="0" xfId="252" applyFont="1" applyBorder="1" applyAlignment="1">
      <alignment horizontal="center"/>
    </xf>
    <xf numFmtId="0" fontId="4" fillId="0" borderId="0" xfId="252" applyFont="1" applyFill="1" applyBorder="1" applyAlignment="1">
      <alignment horizontal="center" vertical="center"/>
    </xf>
    <xf numFmtId="0" fontId="4" fillId="3" borderId="41" xfId="252" applyFont="1" applyFill="1" applyBorder="1" applyAlignment="1">
      <alignment horizontal="center" vertical="center"/>
    </xf>
  </cellXfs>
  <cellStyles count="280">
    <cellStyle name="Comma 10" xfId="3"/>
    <cellStyle name="Comma 10 2" xfId="4"/>
    <cellStyle name="Comma 11" xfId="5"/>
    <cellStyle name="Comma 12" xfId="6"/>
    <cellStyle name="Comma 13" xfId="7"/>
    <cellStyle name="Comma 14" xfId="8"/>
    <cellStyle name="Comma 15" xfId="9"/>
    <cellStyle name="Comma 16" xfId="10"/>
    <cellStyle name="Comma 17" xfId="11"/>
    <cellStyle name="Comma 17 2" xfId="12"/>
    <cellStyle name="Comma 18" xfId="13"/>
    <cellStyle name="Comma 18 2" xfId="14"/>
    <cellStyle name="Comma 19" xfId="15"/>
    <cellStyle name="Comma 19 2" xfId="16"/>
    <cellStyle name="Comma 2" xfId="17"/>
    <cellStyle name="Comma 2 10" xfId="18"/>
    <cellStyle name="Comma 2 11" xfId="19"/>
    <cellStyle name="Comma 2 12" xfId="20"/>
    <cellStyle name="Comma 2 13" xfId="21"/>
    <cellStyle name="Comma 2 14" xfId="22"/>
    <cellStyle name="Comma 2 15" xfId="23"/>
    <cellStyle name="Comma 2 16" xfId="24"/>
    <cellStyle name="Comma 2 17" xfId="25"/>
    <cellStyle name="Comma 2 18" xfId="26"/>
    <cellStyle name="Comma 2 19" xfId="27"/>
    <cellStyle name="Comma 2 2" xfId="28"/>
    <cellStyle name="Comma 2 2 2" xfId="29"/>
    <cellStyle name="Comma 2 2 2 2" xfId="30"/>
    <cellStyle name="Comma 2 2 2 2 2" xfId="31"/>
    <cellStyle name="Comma 2 2 2 2 3" xfId="32"/>
    <cellStyle name="Comma 2 2 2 2 3 2" xfId="33"/>
    <cellStyle name="Comma 2 2 2 2 3 2 2" xfId="34"/>
    <cellStyle name="Comma 2 2 2 2 3 3" xfId="35"/>
    <cellStyle name="Comma 2 2 2 2 3 3 2" xfId="36"/>
    <cellStyle name="Comma 2 2 2 2 3 4" xfId="37"/>
    <cellStyle name="Comma 2 2 2 2 3 4 2" xfId="38"/>
    <cellStyle name="Comma 2 2 2 2 3 4 2 2" xfId="39"/>
    <cellStyle name="Comma 2 2 2 2 3 4 3" xfId="40"/>
    <cellStyle name="Comma 2 2 2 2 3 4 4" xfId="41"/>
    <cellStyle name="Comma 2 2 2 2 3 5" xfId="42"/>
    <cellStyle name="Comma 2 2 2 2 4" xfId="43"/>
    <cellStyle name="Comma 2 2 2 2 4 2" xfId="44"/>
    <cellStyle name="Comma 2 2 2 2 4 2 2" xfId="45"/>
    <cellStyle name="Comma 2 2 2 2 4 2 3" xfId="46"/>
    <cellStyle name="Comma 2 2 2 2 4 3" xfId="47"/>
    <cellStyle name="Comma 2 2 2 2 5" xfId="48"/>
    <cellStyle name="Comma 2 2 2 3" xfId="49"/>
    <cellStyle name="Comma 2 2 3" xfId="50"/>
    <cellStyle name="Comma 2 2 3 2" xfId="51"/>
    <cellStyle name="Comma 2 2 3 2 2" xfId="52"/>
    <cellStyle name="Comma 2 2 3 3" xfId="53"/>
    <cellStyle name="Comma 2 20" xfId="54"/>
    <cellStyle name="Comma 2 21" xfId="55"/>
    <cellStyle name="Comma 2 22" xfId="56"/>
    <cellStyle name="Comma 2 23" xfId="57"/>
    <cellStyle name="Comma 2 24" xfId="58"/>
    <cellStyle name="Comma 2 25" xfId="59"/>
    <cellStyle name="Comma 2 26" xfId="60"/>
    <cellStyle name="Comma 2 27" xfId="270"/>
    <cellStyle name="Comma 2 3" xfId="61"/>
    <cellStyle name="Comma 2 4" xfId="62"/>
    <cellStyle name="Comma 2 5" xfId="63"/>
    <cellStyle name="Comma 2 6" xfId="64"/>
    <cellStyle name="Comma 2 7" xfId="65"/>
    <cellStyle name="Comma 2 8" xfId="66"/>
    <cellStyle name="Comma 2 9" xfId="67"/>
    <cellStyle name="Comma 20" xfId="68"/>
    <cellStyle name="Comma 20 2" xfId="69"/>
    <cellStyle name="Comma 21" xfId="245"/>
    <cellStyle name="Comma 22" xfId="246"/>
    <cellStyle name="Comma 27" xfId="70"/>
    <cellStyle name="Comma 27 2" xfId="71"/>
    <cellStyle name="Comma 29" xfId="72"/>
    <cellStyle name="Comma 29 2" xfId="73"/>
    <cellStyle name="Comma 3" xfId="74"/>
    <cellStyle name="Comma 3 2" xfId="75"/>
    <cellStyle name="Comma 3 3" xfId="76"/>
    <cellStyle name="Comma 3 39" xfId="77"/>
    <cellStyle name="Comma 3 4" xfId="78"/>
    <cellStyle name="Comma 3 4 2" xfId="79"/>
    <cellStyle name="Comma 3 4 2 2" xfId="80"/>
    <cellStyle name="Comma 3 4 2 3" xfId="81"/>
    <cellStyle name="Comma 3 4 3" xfId="82"/>
    <cellStyle name="Comma 30" xfId="83"/>
    <cellStyle name="Comma 30 2" xfId="84"/>
    <cellStyle name="Comma 4" xfId="85"/>
    <cellStyle name="Comma 4 2" xfId="86"/>
    <cellStyle name="Comma 4 2 2" xfId="87"/>
    <cellStyle name="Comma 4 3" xfId="88"/>
    <cellStyle name="Comma 4 3 2" xfId="89"/>
    <cellStyle name="Comma 4 4" xfId="90"/>
    <cellStyle name="Comma 5" xfId="91"/>
    <cellStyle name="Comma 5 2" xfId="92"/>
    <cellStyle name="Comma 6" xfId="93"/>
    <cellStyle name="Comma 67 2" xfId="94"/>
    <cellStyle name="Comma 7" xfId="95"/>
    <cellStyle name="Comma 70" xfId="96"/>
    <cellStyle name="Comma 8" xfId="97"/>
    <cellStyle name="Comma 9" xfId="98"/>
    <cellStyle name="Currency 2" xfId="99"/>
    <cellStyle name="Excel Built-in Comma 2" xfId="100"/>
    <cellStyle name="Excel Built-in Normal" xfId="101"/>
    <cellStyle name="Excel Built-in Normal 2" xfId="102"/>
    <cellStyle name="Excel Built-in Normal 2 2" xfId="103"/>
    <cellStyle name="Excel Built-in Normal 3" xfId="104"/>
    <cellStyle name="Excel Built-in Normal_50. Bishwo" xfId="105"/>
    <cellStyle name="Hyperlink 2" xfId="106"/>
    <cellStyle name="Normal" xfId="0" builtinId="0"/>
    <cellStyle name="Normal 10" xfId="1"/>
    <cellStyle name="Normal 10 2" xfId="107"/>
    <cellStyle name="Normal 11" xfId="108"/>
    <cellStyle name="Normal 12" xfId="109"/>
    <cellStyle name="Normal 13" xfId="110"/>
    <cellStyle name="Normal 14" xfId="111"/>
    <cellStyle name="Normal 15" xfId="112"/>
    <cellStyle name="Normal 16" xfId="113"/>
    <cellStyle name="Normal 17" xfId="114"/>
    <cellStyle name="Normal 18" xfId="115"/>
    <cellStyle name="Normal 19" xfId="116"/>
    <cellStyle name="Normal 2" xfId="117"/>
    <cellStyle name="Normal 2 10" xfId="118"/>
    <cellStyle name="Normal 2 11" xfId="119"/>
    <cellStyle name="Normal 2 12" xfId="120"/>
    <cellStyle name="Normal 2 13" xfId="121"/>
    <cellStyle name="Normal 2 14" xfId="122"/>
    <cellStyle name="Normal 2 15" xfId="123"/>
    <cellStyle name="Normal 2 16" xfId="124"/>
    <cellStyle name="Normal 2 2" xfId="125"/>
    <cellStyle name="Normal 2 2 2" xfId="126"/>
    <cellStyle name="Normal 2 2 2 2 4 2" xfId="127"/>
    <cellStyle name="Normal 2 2 3" xfId="128"/>
    <cellStyle name="Normal 2 2 4" xfId="129"/>
    <cellStyle name="Normal 2 2 5" xfId="130"/>
    <cellStyle name="Normal 2 2 6" xfId="131"/>
    <cellStyle name="Normal 2 2 7" xfId="132"/>
    <cellStyle name="Normal 2 2_50. Bishwo" xfId="133"/>
    <cellStyle name="Normal 2 3" xfId="134"/>
    <cellStyle name="Normal 2 3 2" xfId="135"/>
    <cellStyle name="Normal 2 4" xfId="136"/>
    <cellStyle name="Normal 2 5" xfId="137"/>
    <cellStyle name="Normal 2 6" xfId="138"/>
    <cellStyle name="Normal 2 7" xfId="139"/>
    <cellStyle name="Normal 2 8" xfId="140"/>
    <cellStyle name="Normal 2 9" xfId="141"/>
    <cellStyle name="Normal 2_50. Bishwo" xfId="142"/>
    <cellStyle name="Normal 20" xfId="143"/>
    <cellStyle name="Normal 20 2" xfId="144"/>
    <cellStyle name="Normal 21" xfId="145"/>
    <cellStyle name="Normal 21 2" xfId="146"/>
    <cellStyle name="Normal 22" xfId="147"/>
    <cellStyle name="Normal 22 2" xfId="148"/>
    <cellStyle name="Normal 23" xfId="149"/>
    <cellStyle name="Normal 24" xfId="150"/>
    <cellStyle name="Normal 24 2" xfId="151"/>
    <cellStyle name="Normal 25" xfId="152"/>
    <cellStyle name="Normal 25 2" xfId="153"/>
    <cellStyle name="Normal 26" xfId="154"/>
    <cellStyle name="Normal 26 2" xfId="155"/>
    <cellStyle name="Normal 27" xfId="156"/>
    <cellStyle name="Normal 27 2" xfId="157"/>
    <cellStyle name="Normal 28" xfId="158"/>
    <cellStyle name="Normal 28 2" xfId="159"/>
    <cellStyle name="Normal 29" xfId="160"/>
    <cellStyle name="Normal 3" xfId="161"/>
    <cellStyle name="Normal 3 2" xfId="162"/>
    <cellStyle name="Normal 3 2 2" xfId="163"/>
    <cellStyle name="Normal 3 3" xfId="164"/>
    <cellStyle name="Normal 3 4" xfId="165"/>
    <cellStyle name="Normal 3 5" xfId="166"/>
    <cellStyle name="Normal 3 6" xfId="167"/>
    <cellStyle name="Normal 3 7" xfId="168"/>
    <cellStyle name="Normal 3 7 2" xfId="271"/>
    <cellStyle name="Normal 3_9.1 &amp; 9.2" xfId="169"/>
    <cellStyle name="Normal 30" xfId="170"/>
    <cellStyle name="Normal 30 2" xfId="171"/>
    <cellStyle name="Normal 31" xfId="172"/>
    <cellStyle name="Normal 32" xfId="173"/>
    <cellStyle name="Normal 32 2" xfId="2"/>
    <cellStyle name="Normal 33" xfId="174"/>
    <cellStyle name="Normal 33 2" xfId="175"/>
    <cellStyle name="Normal 34" xfId="176"/>
    <cellStyle name="Normal 34 2" xfId="177"/>
    <cellStyle name="Normal 34 3" xfId="178"/>
    <cellStyle name="Normal 34 3 2" xfId="272"/>
    <cellStyle name="Normal 34 4" xfId="179"/>
    <cellStyle name="Normal 35" xfId="180"/>
    <cellStyle name="Normal 35 2" xfId="273"/>
    <cellStyle name="Normal 36" xfId="181"/>
    <cellStyle name="Normal 36 2" xfId="274"/>
    <cellStyle name="Normal 37" xfId="182"/>
    <cellStyle name="Normal 37 2" xfId="275"/>
    <cellStyle name="Normal 38" xfId="183"/>
    <cellStyle name="Normal 38 2" xfId="276"/>
    <cellStyle name="Normal 39" xfId="184"/>
    <cellStyle name="Normal 4" xfId="185"/>
    <cellStyle name="Normal 4 10" xfId="186"/>
    <cellStyle name="Normal 4 11" xfId="187"/>
    <cellStyle name="Normal 4 12" xfId="188"/>
    <cellStyle name="Normal 4 13" xfId="189"/>
    <cellStyle name="Normal 4 14" xfId="190"/>
    <cellStyle name="Normal 4 15" xfId="191"/>
    <cellStyle name="Normal 4 16" xfId="192"/>
    <cellStyle name="Normal 4 17" xfId="193"/>
    <cellStyle name="Normal 4 18" xfId="194"/>
    <cellStyle name="Normal 4 19" xfId="195"/>
    <cellStyle name="Normal 4 2" xfId="196"/>
    <cellStyle name="Normal 4 20" xfId="197"/>
    <cellStyle name="Normal 4 21" xfId="198"/>
    <cellStyle name="Normal 4 22" xfId="199"/>
    <cellStyle name="Normal 4 23" xfId="200"/>
    <cellStyle name="Normal 4 24" xfId="201"/>
    <cellStyle name="Normal 4 25" xfId="202"/>
    <cellStyle name="Normal 4 26" xfId="203"/>
    <cellStyle name="Normal 4 26 2" xfId="277"/>
    <cellStyle name="Normal 4 3" xfId="204"/>
    <cellStyle name="Normal 4 4" xfId="205"/>
    <cellStyle name="Normal 4 5" xfId="206"/>
    <cellStyle name="Normal 4 6" xfId="207"/>
    <cellStyle name="Normal 4 7" xfId="208"/>
    <cellStyle name="Normal 4 8" xfId="209"/>
    <cellStyle name="Normal 4 9" xfId="210"/>
    <cellStyle name="Normal 4_50. Bishwo" xfId="211"/>
    <cellStyle name="Normal 40" xfId="212"/>
    <cellStyle name="Normal 41" xfId="213"/>
    <cellStyle name="Normal 42" xfId="214"/>
    <cellStyle name="Normal 43" xfId="215"/>
    <cellStyle name="Normal 44" xfId="216"/>
    <cellStyle name="Normal 44 2" xfId="278"/>
    <cellStyle name="Normal 45" xfId="217"/>
    <cellStyle name="Normal 45 2" xfId="279"/>
    <cellStyle name="Normal 46" xfId="247"/>
    <cellStyle name="Normal 47" xfId="248"/>
    <cellStyle name="Normal 48" xfId="249"/>
    <cellStyle name="Normal 49" xfId="218"/>
    <cellStyle name="Normal 5" xfId="219"/>
    <cellStyle name="Normal 5 2" xfId="220"/>
    <cellStyle name="Normal 50" xfId="250"/>
    <cellStyle name="Normal 51" xfId="251"/>
    <cellStyle name="Normal 52" xfId="221"/>
    <cellStyle name="Normal 53" xfId="252"/>
    <cellStyle name="Normal 6" xfId="222"/>
    <cellStyle name="Normal 6 2" xfId="223"/>
    <cellStyle name="Normal 6 3" xfId="224"/>
    <cellStyle name="Normal 67" xfId="225"/>
    <cellStyle name="Normal 7" xfId="226"/>
    <cellStyle name="Normal 8" xfId="227"/>
    <cellStyle name="Normal 8 2" xfId="228"/>
    <cellStyle name="Normal 9" xfId="229"/>
    <cellStyle name="Normal_bartaman point 2 2" xfId="253"/>
    <cellStyle name="Normal_bartaman point 2 2 2 2" xfId="263"/>
    <cellStyle name="Normal_bartaman point 2 3" xfId="257"/>
    <cellStyle name="Normal_bartaman point 3 3" xfId="256"/>
    <cellStyle name="Normal_bartaman point 3 4" xfId="259"/>
    <cellStyle name="Normal_Bartamane_Book1" xfId="254"/>
    <cellStyle name="Normal_Comm_wt" xfId="255"/>
    <cellStyle name="Normal_CPI 2" xfId="258"/>
    <cellStyle name="Normal_Direction of Trade_BartamanFormat 2063-64" xfId="260"/>
    <cellStyle name="Normal_Direction of Trade_BartamanFormat 2063-64 2" xfId="262"/>
    <cellStyle name="Normal_Sheet1" xfId="261"/>
    <cellStyle name="Normal_Sheet1 2" xfId="264"/>
    <cellStyle name="Normal_Sheet1 2 2" xfId="265"/>
    <cellStyle name="Normal_Sheet1 3" xfId="266"/>
    <cellStyle name="Normal_Sheet1 4" xfId="267"/>
    <cellStyle name="Normal_Sheet1 5" xfId="268"/>
    <cellStyle name="Normal_Sheet1 6" xfId="269"/>
    <cellStyle name="Percent 2" xfId="230"/>
    <cellStyle name="Percent 2 2" xfId="231"/>
    <cellStyle name="Percent 2 2 2" xfId="232"/>
    <cellStyle name="Percent 2 2 2 2" xfId="233"/>
    <cellStyle name="Percent 2 2 3" xfId="234"/>
    <cellStyle name="Percent 2 3" xfId="235"/>
    <cellStyle name="Percent 2 3 2" xfId="236"/>
    <cellStyle name="Percent 2 4" xfId="237"/>
    <cellStyle name="Percent 2 4 2" xfId="238"/>
    <cellStyle name="Percent 2 5" xfId="239"/>
    <cellStyle name="Percent 3" xfId="240"/>
    <cellStyle name="Percent 3 2" xfId="241"/>
    <cellStyle name="Percent 4" xfId="242"/>
    <cellStyle name="Percent 67 2" xfId="243"/>
    <cellStyle name="SHEET" xfId="24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kitco.com/gold.londonfix.html"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S172"/>
  <sheetViews>
    <sheetView tabSelected="1" zoomScaleSheetLayoutView="100" zoomScalePageLayoutView="89" workbookViewId="0">
      <selection activeCell="F9" sqref="F9"/>
    </sheetView>
  </sheetViews>
  <sheetFormatPr defaultRowHeight="15.75"/>
  <cols>
    <col min="1" max="1" width="10.42578125" style="70" customWidth="1"/>
    <col min="2" max="2" width="60.42578125" style="70" bestFit="1" customWidth="1"/>
    <col min="3" max="4" width="9.140625" style="70"/>
    <col min="5" max="5" width="10.5703125" style="70" customWidth="1"/>
    <col min="6" max="256" width="9.140625" style="70"/>
    <col min="257" max="257" width="10.42578125" style="70" customWidth="1"/>
    <col min="258" max="258" width="61.7109375" style="70" bestFit="1" customWidth="1"/>
    <col min="259" max="260" width="9.140625" style="70"/>
    <col min="261" max="261" width="16.42578125" style="70" customWidth="1"/>
    <col min="262" max="512" width="9.140625" style="70"/>
    <col min="513" max="513" width="10.42578125" style="70" customWidth="1"/>
    <col min="514" max="514" width="61.7109375" style="70" bestFit="1" customWidth="1"/>
    <col min="515" max="516" width="9.140625" style="70"/>
    <col min="517" max="517" width="16.42578125" style="70" customWidth="1"/>
    <col min="518" max="768" width="9.140625" style="70"/>
    <col min="769" max="769" width="10.42578125" style="70" customWidth="1"/>
    <col min="770" max="770" width="61.7109375" style="70" bestFit="1" customWidth="1"/>
    <col min="771" max="772" width="9.140625" style="70"/>
    <col min="773" max="773" width="16.42578125" style="70" customWidth="1"/>
    <col min="774" max="1024" width="9.140625" style="70"/>
    <col min="1025" max="1025" width="10.42578125" style="70" customWidth="1"/>
    <col min="1026" max="1026" width="61.7109375" style="70" bestFit="1" customWidth="1"/>
    <col min="1027" max="1028" width="9.140625" style="70"/>
    <col min="1029" max="1029" width="16.42578125" style="70" customWidth="1"/>
    <col min="1030" max="1280" width="9.140625" style="70"/>
    <col min="1281" max="1281" width="10.42578125" style="70" customWidth="1"/>
    <col min="1282" max="1282" width="61.7109375" style="70" bestFit="1" customWidth="1"/>
    <col min="1283" max="1284" width="9.140625" style="70"/>
    <col min="1285" max="1285" width="16.42578125" style="70" customWidth="1"/>
    <col min="1286" max="1536" width="9.140625" style="70"/>
    <col min="1537" max="1537" width="10.42578125" style="70" customWidth="1"/>
    <col min="1538" max="1538" width="61.7109375" style="70" bestFit="1" customWidth="1"/>
    <col min="1539" max="1540" width="9.140625" style="70"/>
    <col min="1541" max="1541" width="16.42578125" style="70" customWidth="1"/>
    <col min="1542" max="1792" width="9.140625" style="70"/>
    <col min="1793" max="1793" width="10.42578125" style="70" customWidth="1"/>
    <col min="1794" max="1794" width="61.7109375" style="70" bestFit="1" customWidth="1"/>
    <col min="1795" max="1796" width="9.140625" style="70"/>
    <col min="1797" max="1797" width="16.42578125" style="70" customWidth="1"/>
    <col min="1798" max="2048" width="9.140625" style="70"/>
    <col min="2049" max="2049" width="10.42578125" style="70" customWidth="1"/>
    <col min="2050" max="2050" width="61.7109375" style="70" bestFit="1" customWidth="1"/>
    <col min="2051" max="2052" width="9.140625" style="70"/>
    <col min="2053" max="2053" width="16.42578125" style="70" customWidth="1"/>
    <col min="2054" max="2304" width="9.140625" style="70"/>
    <col min="2305" max="2305" width="10.42578125" style="70" customWidth="1"/>
    <col min="2306" max="2306" width="61.7109375" style="70" bestFit="1" customWidth="1"/>
    <col min="2307" max="2308" width="9.140625" style="70"/>
    <col min="2309" max="2309" width="16.42578125" style="70" customWidth="1"/>
    <col min="2310" max="2560" width="9.140625" style="70"/>
    <col min="2561" max="2561" width="10.42578125" style="70" customWidth="1"/>
    <col min="2562" max="2562" width="61.7109375" style="70" bestFit="1" customWidth="1"/>
    <col min="2563" max="2564" width="9.140625" style="70"/>
    <col min="2565" max="2565" width="16.42578125" style="70" customWidth="1"/>
    <col min="2566" max="2816" width="9.140625" style="70"/>
    <col min="2817" max="2817" width="10.42578125" style="70" customWidth="1"/>
    <col min="2818" max="2818" width="61.7109375" style="70" bestFit="1" customWidth="1"/>
    <col min="2819" max="2820" width="9.140625" style="70"/>
    <col min="2821" max="2821" width="16.42578125" style="70" customWidth="1"/>
    <col min="2822" max="3072" width="9.140625" style="70"/>
    <col min="3073" max="3073" width="10.42578125" style="70" customWidth="1"/>
    <col min="3074" max="3074" width="61.7109375" style="70" bestFit="1" customWidth="1"/>
    <col min="3075" max="3076" width="9.140625" style="70"/>
    <col min="3077" max="3077" width="16.42578125" style="70" customWidth="1"/>
    <col min="3078" max="3328" width="9.140625" style="70"/>
    <col min="3329" max="3329" width="10.42578125" style="70" customWidth="1"/>
    <col min="3330" max="3330" width="61.7109375" style="70" bestFit="1" customWidth="1"/>
    <col min="3331" max="3332" width="9.140625" style="70"/>
    <col min="3333" max="3333" width="16.42578125" style="70" customWidth="1"/>
    <col min="3334" max="3584" width="9.140625" style="70"/>
    <col min="3585" max="3585" width="10.42578125" style="70" customWidth="1"/>
    <col min="3586" max="3586" width="61.7109375" style="70" bestFit="1" customWidth="1"/>
    <col min="3587" max="3588" width="9.140625" style="70"/>
    <col min="3589" max="3589" width="16.42578125" style="70" customWidth="1"/>
    <col min="3590" max="3840" width="9.140625" style="70"/>
    <col min="3841" max="3841" width="10.42578125" style="70" customWidth="1"/>
    <col min="3842" max="3842" width="61.7109375" style="70" bestFit="1" customWidth="1"/>
    <col min="3843" max="3844" width="9.140625" style="70"/>
    <col min="3845" max="3845" width="16.42578125" style="70" customWidth="1"/>
    <col min="3846" max="4096" width="9.140625" style="70"/>
    <col min="4097" max="4097" width="10.42578125" style="70" customWidth="1"/>
    <col min="4098" max="4098" width="61.7109375" style="70" bestFit="1" customWidth="1"/>
    <col min="4099" max="4100" width="9.140625" style="70"/>
    <col min="4101" max="4101" width="16.42578125" style="70" customWidth="1"/>
    <col min="4102" max="4352" width="9.140625" style="70"/>
    <col min="4353" max="4353" width="10.42578125" style="70" customWidth="1"/>
    <col min="4354" max="4354" width="61.7109375" style="70" bestFit="1" customWidth="1"/>
    <col min="4355" max="4356" width="9.140625" style="70"/>
    <col min="4357" max="4357" width="16.42578125" style="70" customWidth="1"/>
    <col min="4358" max="4608" width="9.140625" style="70"/>
    <col min="4609" max="4609" width="10.42578125" style="70" customWidth="1"/>
    <col min="4610" max="4610" width="61.7109375" style="70" bestFit="1" customWidth="1"/>
    <col min="4611" max="4612" width="9.140625" style="70"/>
    <col min="4613" max="4613" width="16.42578125" style="70" customWidth="1"/>
    <col min="4614" max="4864" width="9.140625" style="70"/>
    <col min="4865" max="4865" width="10.42578125" style="70" customWidth="1"/>
    <col min="4866" max="4866" width="61.7109375" style="70" bestFit="1" customWidth="1"/>
    <col min="4867" max="4868" width="9.140625" style="70"/>
    <col min="4869" max="4869" width="16.42578125" style="70" customWidth="1"/>
    <col min="4870" max="5120" width="9.140625" style="70"/>
    <col min="5121" max="5121" width="10.42578125" style="70" customWidth="1"/>
    <col min="5122" max="5122" width="61.7109375" style="70" bestFit="1" customWidth="1"/>
    <col min="5123" max="5124" width="9.140625" style="70"/>
    <col min="5125" max="5125" width="16.42578125" style="70" customWidth="1"/>
    <col min="5126" max="5376" width="9.140625" style="70"/>
    <col min="5377" max="5377" width="10.42578125" style="70" customWidth="1"/>
    <col min="5378" max="5378" width="61.7109375" style="70" bestFit="1" customWidth="1"/>
    <col min="5379" max="5380" width="9.140625" style="70"/>
    <col min="5381" max="5381" width="16.42578125" style="70" customWidth="1"/>
    <col min="5382" max="5632" width="9.140625" style="70"/>
    <col min="5633" max="5633" width="10.42578125" style="70" customWidth="1"/>
    <col min="5634" max="5634" width="61.7109375" style="70" bestFit="1" customWidth="1"/>
    <col min="5635" max="5636" width="9.140625" style="70"/>
    <col min="5637" max="5637" width="16.42578125" style="70" customWidth="1"/>
    <col min="5638" max="5888" width="9.140625" style="70"/>
    <col min="5889" max="5889" width="10.42578125" style="70" customWidth="1"/>
    <col min="5890" max="5890" width="61.7109375" style="70" bestFit="1" customWidth="1"/>
    <col min="5891" max="5892" width="9.140625" style="70"/>
    <col min="5893" max="5893" width="16.42578125" style="70" customWidth="1"/>
    <col min="5894" max="6144" width="9.140625" style="70"/>
    <col min="6145" max="6145" width="10.42578125" style="70" customWidth="1"/>
    <col min="6146" max="6146" width="61.7109375" style="70" bestFit="1" customWidth="1"/>
    <col min="6147" max="6148" width="9.140625" style="70"/>
    <col min="6149" max="6149" width="16.42578125" style="70" customWidth="1"/>
    <col min="6150" max="6400" width="9.140625" style="70"/>
    <col min="6401" max="6401" width="10.42578125" style="70" customWidth="1"/>
    <col min="6402" max="6402" width="61.7109375" style="70" bestFit="1" customWidth="1"/>
    <col min="6403" max="6404" width="9.140625" style="70"/>
    <col min="6405" max="6405" width="16.42578125" style="70" customWidth="1"/>
    <col min="6406" max="6656" width="9.140625" style="70"/>
    <col min="6657" max="6657" width="10.42578125" style="70" customWidth="1"/>
    <col min="6658" max="6658" width="61.7109375" style="70" bestFit="1" customWidth="1"/>
    <col min="6659" max="6660" width="9.140625" style="70"/>
    <col min="6661" max="6661" width="16.42578125" style="70" customWidth="1"/>
    <col min="6662" max="6912" width="9.140625" style="70"/>
    <col min="6913" max="6913" width="10.42578125" style="70" customWidth="1"/>
    <col min="6914" max="6914" width="61.7109375" style="70" bestFit="1" customWidth="1"/>
    <col min="6915" max="6916" width="9.140625" style="70"/>
    <col min="6917" max="6917" width="16.42578125" style="70" customWidth="1"/>
    <col min="6918" max="7168" width="9.140625" style="70"/>
    <col min="7169" max="7169" width="10.42578125" style="70" customWidth="1"/>
    <col min="7170" max="7170" width="61.7109375" style="70" bestFit="1" customWidth="1"/>
    <col min="7171" max="7172" width="9.140625" style="70"/>
    <col min="7173" max="7173" width="16.42578125" style="70" customWidth="1"/>
    <col min="7174" max="7424" width="9.140625" style="70"/>
    <col min="7425" max="7425" width="10.42578125" style="70" customWidth="1"/>
    <col min="7426" max="7426" width="61.7109375" style="70" bestFit="1" customWidth="1"/>
    <col min="7427" max="7428" width="9.140625" style="70"/>
    <col min="7429" max="7429" width="16.42578125" style="70" customWidth="1"/>
    <col min="7430" max="7680" width="9.140625" style="70"/>
    <col min="7681" max="7681" width="10.42578125" style="70" customWidth="1"/>
    <col min="7682" max="7682" width="61.7109375" style="70" bestFit="1" customWidth="1"/>
    <col min="7683" max="7684" width="9.140625" style="70"/>
    <col min="7685" max="7685" width="16.42578125" style="70" customWidth="1"/>
    <col min="7686" max="7936" width="9.140625" style="70"/>
    <col min="7937" max="7937" width="10.42578125" style="70" customWidth="1"/>
    <col min="7938" max="7938" width="61.7109375" style="70" bestFit="1" customWidth="1"/>
    <col min="7939" max="7940" width="9.140625" style="70"/>
    <col min="7941" max="7941" width="16.42578125" style="70" customWidth="1"/>
    <col min="7942" max="8192" width="9.140625" style="70"/>
    <col min="8193" max="8193" width="10.42578125" style="70" customWidth="1"/>
    <col min="8194" max="8194" width="61.7109375" style="70" bestFit="1" customWidth="1"/>
    <col min="8195" max="8196" width="9.140625" style="70"/>
    <col min="8197" max="8197" width="16.42578125" style="70" customWidth="1"/>
    <col min="8198" max="8448" width="9.140625" style="70"/>
    <col min="8449" max="8449" width="10.42578125" style="70" customWidth="1"/>
    <col min="8450" max="8450" width="61.7109375" style="70" bestFit="1" customWidth="1"/>
    <col min="8451" max="8452" width="9.140625" style="70"/>
    <col min="8453" max="8453" width="16.42578125" style="70" customWidth="1"/>
    <col min="8454" max="8704" width="9.140625" style="70"/>
    <col min="8705" max="8705" width="10.42578125" style="70" customWidth="1"/>
    <col min="8706" max="8706" width="61.7109375" style="70" bestFit="1" customWidth="1"/>
    <col min="8707" max="8708" width="9.140625" style="70"/>
    <col min="8709" max="8709" width="16.42578125" style="70" customWidth="1"/>
    <col min="8710" max="8960" width="9.140625" style="70"/>
    <col min="8961" max="8961" width="10.42578125" style="70" customWidth="1"/>
    <col min="8962" max="8962" width="61.7109375" style="70" bestFit="1" customWidth="1"/>
    <col min="8963" max="8964" width="9.140625" style="70"/>
    <col min="8965" max="8965" width="16.42578125" style="70" customWidth="1"/>
    <col min="8966" max="9216" width="9.140625" style="70"/>
    <col min="9217" max="9217" width="10.42578125" style="70" customWidth="1"/>
    <col min="9218" max="9218" width="61.7109375" style="70" bestFit="1" customWidth="1"/>
    <col min="9219" max="9220" width="9.140625" style="70"/>
    <col min="9221" max="9221" width="16.42578125" style="70" customWidth="1"/>
    <col min="9222" max="9472" width="9.140625" style="70"/>
    <col min="9473" max="9473" width="10.42578125" style="70" customWidth="1"/>
    <col min="9474" max="9474" width="61.7109375" style="70" bestFit="1" customWidth="1"/>
    <col min="9475" max="9476" width="9.140625" style="70"/>
    <col min="9477" max="9477" width="16.42578125" style="70" customWidth="1"/>
    <col min="9478" max="9728" width="9.140625" style="70"/>
    <col min="9729" max="9729" width="10.42578125" style="70" customWidth="1"/>
    <col min="9730" max="9730" width="61.7109375" style="70" bestFit="1" customWidth="1"/>
    <col min="9731" max="9732" width="9.140625" style="70"/>
    <col min="9733" max="9733" width="16.42578125" style="70" customWidth="1"/>
    <col min="9734" max="9984" width="9.140625" style="70"/>
    <col min="9985" max="9985" width="10.42578125" style="70" customWidth="1"/>
    <col min="9986" max="9986" width="61.7109375" style="70" bestFit="1" customWidth="1"/>
    <col min="9987" max="9988" width="9.140625" style="70"/>
    <col min="9989" max="9989" width="16.42578125" style="70" customWidth="1"/>
    <col min="9990" max="10240" width="9.140625" style="70"/>
    <col min="10241" max="10241" width="10.42578125" style="70" customWidth="1"/>
    <col min="10242" max="10242" width="61.7109375" style="70" bestFit="1" customWidth="1"/>
    <col min="10243" max="10244" width="9.140625" style="70"/>
    <col min="10245" max="10245" width="16.42578125" style="70" customWidth="1"/>
    <col min="10246" max="10496" width="9.140625" style="70"/>
    <col min="10497" max="10497" width="10.42578125" style="70" customWidth="1"/>
    <col min="10498" max="10498" width="61.7109375" style="70" bestFit="1" customWidth="1"/>
    <col min="10499" max="10500" width="9.140625" style="70"/>
    <col min="10501" max="10501" width="16.42578125" style="70" customWidth="1"/>
    <col min="10502" max="10752" width="9.140625" style="70"/>
    <col min="10753" max="10753" width="10.42578125" style="70" customWidth="1"/>
    <col min="10754" max="10754" width="61.7109375" style="70" bestFit="1" customWidth="1"/>
    <col min="10755" max="10756" width="9.140625" style="70"/>
    <col min="10757" max="10757" width="16.42578125" style="70" customWidth="1"/>
    <col min="10758" max="11008" width="9.140625" style="70"/>
    <col min="11009" max="11009" width="10.42578125" style="70" customWidth="1"/>
    <col min="11010" max="11010" width="61.7109375" style="70" bestFit="1" customWidth="1"/>
    <col min="11011" max="11012" width="9.140625" style="70"/>
    <col min="11013" max="11013" width="16.42578125" style="70" customWidth="1"/>
    <col min="11014" max="11264" width="9.140625" style="70"/>
    <col min="11265" max="11265" width="10.42578125" style="70" customWidth="1"/>
    <col min="11266" max="11266" width="61.7109375" style="70" bestFit="1" customWidth="1"/>
    <col min="11267" max="11268" width="9.140625" style="70"/>
    <col min="11269" max="11269" width="16.42578125" style="70" customWidth="1"/>
    <col min="11270" max="11520" width="9.140625" style="70"/>
    <col min="11521" max="11521" width="10.42578125" style="70" customWidth="1"/>
    <col min="11522" max="11522" width="61.7109375" style="70" bestFit="1" customWidth="1"/>
    <col min="11523" max="11524" width="9.140625" style="70"/>
    <col min="11525" max="11525" width="16.42578125" style="70" customWidth="1"/>
    <col min="11526" max="11776" width="9.140625" style="70"/>
    <col min="11777" max="11777" width="10.42578125" style="70" customWidth="1"/>
    <col min="11778" max="11778" width="61.7109375" style="70" bestFit="1" customWidth="1"/>
    <col min="11779" max="11780" width="9.140625" style="70"/>
    <col min="11781" max="11781" width="16.42578125" style="70" customWidth="1"/>
    <col min="11782" max="12032" width="9.140625" style="70"/>
    <col min="12033" max="12033" width="10.42578125" style="70" customWidth="1"/>
    <col min="12034" max="12034" width="61.7109375" style="70" bestFit="1" customWidth="1"/>
    <col min="12035" max="12036" width="9.140625" style="70"/>
    <col min="12037" max="12037" width="16.42578125" style="70" customWidth="1"/>
    <col min="12038" max="12288" width="9.140625" style="70"/>
    <col min="12289" max="12289" width="10.42578125" style="70" customWidth="1"/>
    <col min="12290" max="12290" width="61.7109375" style="70" bestFit="1" customWidth="1"/>
    <col min="12291" max="12292" width="9.140625" style="70"/>
    <col min="12293" max="12293" width="16.42578125" style="70" customWidth="1"/>
    <col min="12294" max="12544" width="9.140625" style="70"/>
    <col min="12545" max="12545" width="10.42578125" style="70" customWidth="1"/>
    <col min="12546" max="12546" width="61.7109375" style="70" bestFit="1" customWidth="1"/>
    <col min="12547" max="12548" width="9.140625" style="70"/>
    <col min="12549" max="12549" width="16.42578125" style="70" customWidth="1"/>
    <col min="12550" max="12800" width="9.140625" style="70"/>
    <col min="12801" max="12801" width="10.42578125" style="70" customWidth="1"/>
    <col min="12802" max="12802" width="61.7109375" style="70" bestFit="1" customWidth="1"/>
    <col min="12803" max="12804" width="9.140625" style="70"/>
    <col min="12805" max="12805" width="16.42578125" style="70" customWidth="1"/>
    <col min="12806" max="13056" width="9.140625" style="70"/>
    <col min="13057" max="13057" width="10.42578125" style="70" customWidth="1"/>
    <col min="13058" max="13058" width="61.7109375" style="70" bestFit="1" customWidth="1"/>
    <col min="13059" max="13060" width="9.140625" style="70"/>
    <col min="13061" max="13061" width="16.42578125" style="70" customWidth="1"/>
    <col min="13062" max="13312" width="9.140625" style="70"/>
    <col min="13313" max="13313" width="10.42578125" style="70" customWidth="1"/>
    <col min="13314" max="13314" width="61.7109375" style="70" bestFit="1" customWidth="1"/>
    <col min="13315" max="13316" width="9.140625" style="70"/>
    <col min="13317" max="13317" width="16.42578125" style="70" customWidth="1"/>
    <col min="13318" max="13568" width="9.140625" style="70"/>
    <col min="13569" max="13569" width="10.42578125" style="70" customWidth="1"/>
    <col min="13570" max="13570" width="61.7109375" style="70" bestFit="1" customWidth="1"/>
    <col min="13571" max="13572" width="9.140625" style="70"/>
    <col min="13573" max="13573" width="16.42578125" style="70" customWidth="1"/>
    <col min="13574" max="13824" width="9.140625" style="70"/>
    <col min="13825" max="13825" width="10.42578125" style="70" customWidth="1"/>
    <col min="13826" max="13826" width="61.7109375" style="70" bestFit="1" customWidth="1"/>
    <col min="13827" max="13828" width="9.140625" style="70"/>
    <col min="13829" max="13829" width="16.42578125" style="70" customWidth="1"/>
    <col min="13830" max="14080" width="9.140625" style="70"/>
    <col min="14081" max="14081" width="10.42578125" style="70" customWidth="1"/>
    <col min="14082" max="14082" width="61.7109375" style="70" bestFit="1" customWidth="1"/>
    <col min="14083" max="14084" width="9.140625" style="70"/>
    <col min="14085" max="14085" width="16.42578125" style="70" customWidth="1"/>
    <col min="14086" max="14336" width="9.140625" style="70"/>
    <col min="14337" max="14337" width="10.42578125" style="70" customWidth="1"/>
    <col min="14338" max="14338" width="61.7109375" style="70" bestFit="1" customWidth="1"/>
    <col min="14339" max="14340" width="9.140625" style="70"/>
    <col min="14341" max="14341" width="16.42578125" style="70" customWidth="1"/>
    <col min="14342" max="14592" width="9.140625" style="70"/>
    <col min="14593" max="14593" width="10.42578125" style="70" customWidth="1"/>
    <col min="14594" max="14594" width="61.7109375" style="70" bestFit="1" customWidth="1"/>
    <col min="14595" max="14596" width="9.140625" style="70"/>
    <col min="14597" max="14597" width="16.42578125" style="70" customWidth="1"/>
    <col min="14598" max="14848" width="9.140625" style="70"/>
    <col min="14849" max="14849" width="10.42578125" style="70" customWidth="1"/>
    <col min="14850" max="14850" width="61.7109375" style="70" bestFit="1" customWidth="1"/>
    <col min="14851" max="14852" width="9.140625" style="70"/>
    <col min="14853" max="14853" width="16.42578125" style="70" customWidth="1"/>
    <col min="14854" max="15104" width="9.140625" style="70"/>
    <col min="15105" max="15105" width="10.42578125" style="70" customWidth="1"/>
    <col min="15106" max="15106" width="61.7109375" style="70" bestFit="1" customWidth="1"/>
    <col min="15107" max="15108" width="9.140625" style="70"/>
    <col min="15109" max="15109" width="16.42578125" style="70" customWidth="1"/>
    <col min="15110" max="15360" width="9.140625" style="70"/>
    <col min="15361" max="15361" width="10.42578125" style="70" customWidth="1"/>
    <col min="15362" max="15362" width="61.7109375" style="70" bestFit="1" customWidth="1"/>
    <col min="15363" max="15364" width="9.140625" style="70"/>
    <col min="15365" max="15365" width="16.42578125" style="70" customWidth="1"/>
    <col min="15366" max="15616" width="9.140625" style="70"/>
    <col min="15617" max="15617" width="10.42578125" style="70" customWidth="1"/>
    <col min="15618" max="15618" width="61.7109375" style="70" bestFit="1" customWidth="1"/>
    <col min="15619" max="15620" width="9.140625" style="70"/>
    <col min="15621" max="15621" width="16.42578125" style="70" customWidth="1"/>
    <col min="15622" max="15872" width="9.140625" style="70"/>
    <col min="15873" max="15873" width="10.42578125" style="70" customWidth="1"/>
    <col min="15874" max="15874" width="61.7109375" style="70" bestFit="1" customWidth="1"/>
    <col min="15875" max="15876" width="9.140625" style="70"/>
    <col min="15877" max="15877" width="16.42578125" style="70" customWidth="1"/>
    <col min="15878" max="16128" width="9.140625" style="70"/>
    <col min="16129" max="16129" width="10.42578125" style="70" customWidth="1"/>
    <col min="16130" max="16130" width="61.7109375" style="70" bestFit="1" customWidth="1"/>
    <col min="16131" max="16132" width="9.140625" style="70"/>
    <col min="16133" max="16133" width="16.42578125" style="70" customWidth="1"/>
    <col min="16134" max="16384" width="9.140625" style="70"/>
  </cols>
  <sheetData>
    <row r="1" spans="1:19" ht="20.25">
      <c r="A1" s="1535" t="s">
        <v>94</v>
      </c>
      <c r="B1" s="1535"/>
      <c r="C1" s="68"/>
      <c r="D1" s="68"/>
      <c r="E1" s="68"/>
      <c r="F1" s="69"/>
      <c r="G1" s="69"/>
      <c r="H1" s="69"/>
      <c r="I1" s="69"/>
    </row>
    <row r="2" spans="1:19" s="73" customFormat="1">
      <c r="A2" s="1536" t="s">
        <v>149</v>
      </c>
      <c r="B2" s="1536"/>
      <c r="C2" s="71"/>
      <c r="D2" s="71"/>
      <c r="E2" s="71"/>
      <c r="F2" s="72"/>
      <c r="G2" s="72"/>
      <c r="H2" s="72"/>
      <c r="I2" s="72"/>
    </row>
    <row r="3" spans="1:19">
      <c r="A3" s="74" t="s">
        <v>95</v>
      </c>
      <c r="B3" s="74" t="s">
        <v>96</v>
      </c>
      <c r="C3" s="75"/>
      <c r="D3" s="76"/>
    </row>
    <row r="4" spans="1:19" ht="15.75" customHeight="1">
      <c r="A4" s="76">
        <v>1</v>
      </c>
      <c r="B4" s="75" t="s">
        <v>97</v>
      </c>
      <c r="C4" s="77"/>
      <c r="D4" s="77"/>
      <c r="E4" s="78"/>
      <c r="F4" s="78"/>
      <c r="G4" s="78"/>
      <c r="H4" s="78"/>
      <c r="I4" s="78"/>
      <c r="J4" s="78"/>
      <c r="K4" s="78"/>
      <c r="L4" s="78"/>
      <c r="M4" s="78"/>
    </row>
    <row r="5" spans="1:19">
      <c r="A5" s="76">
        <v>2</v>
      </c>
      <c r="B5" s="75" t="s">
        <v>98</v>
      </c>
      <c r="C5" s="75"/>
      <c r="D5" s="75"/>
      <c r="E5" s="75"/>
    </row>
    <row r="6" spans="1:19">
      <c r="A6" s="76">
        <v>3</v>
      </c>
      <c r="B6" s="79" t="s">
        <v>99</v>
      </c>
      <c r="C6" s="75"/>
      <c r="D6" s="75"/>
      <c r="E6" s="75"/>
    </row>
    <row r="7" spans="1:19">
      <c r="A7" s="76">
        <v>4</v>
      </c>
      <c r="B7" s="75" t="s">
        <v>100</v>
      </c>
      <c r="C7" s="75"/>
      <c r="D7" s="75"/>
      <c r="E7" s="75"/>
    </row>
    <row r="8" spans="1:19">
      <c r="A8" s="76">
        <v>5</v>
      </c>
      <c r="B8" s="75" t="s">
        <v>101</v>
      </c>
      <c r="C8" s="75"/>
      <c r="D8" s="75"/>
      <c r="E8" s="75"/>
      <c r="G8" s="80"/>
      <c r="H8" s="80"/>
      <c r="I8" s="80"/>
      <c r="J8" s="80"/>
      <c r="K8" s="80"/>
      <c r="L8" s="80"/>
      <c r="M8" s="80"/>
      <c r="N8" s="80"/>
      <c r="O8" s="80"/>
      <c r="P8" s="80"/>
      <c r="Q8" s="80"/>
      <c r="R8" s="80"/>
      <c r="S8" s="80"/>
    </row>
    <row r="9" spans="1:19">
      <c r="A9" s="76">
        <v>6</v>
      </c>
      <c r="B9" s="75" t="s">
        <v>102</v>
      </c>
      <c r="C9" s="75"/>
      <c r="D9" s="75"/>
      <c r="E9" s="75"/>
    </row>
    <row r="10" spans="1:19" s="81" customFormat="1">
      <c r="A10" s="76"/>
      <c r="B10" s="81" t="s">
        <v>103</v>
      </c>
      <c r="C10" s="74"/>
      <c r="D10" s="74"/>
      <c r="E10" s="74"/>
      <c r="J10" s="70"/>
    </row>
    <row r="11" spans="1:19">
      <c r="A11" s="76">
        <v>7</v>
      </c>
      <c r="B11" s="70" t="s">
        <v>104</v>
      </c>
      <c r="C11" s="75"/>
      <c r="D11" s="75"/>
      <c r="E11" s="75"/>
      <c r="G11" s="76"/>
      <c r="I11" s="75"/>
      <c r="J11" s="75"/>
      <c r="K11" s="75"/>
    </row>
    <row r="12" spans="1:19">
      <c r="A12" s="76">
        <v>8</v>
      </c>
      <c r="B12" s="75" t="s">
        <v>105</v>
      </c>
      <c r="C12" s="75"/>
      <c r="D12" s="75"/>
      <c r="E12" s="75"/>
      <c r="G12" s="76"/>
      <c r="H12" s="75"/>
      <c r="I12" s="75"/>
      <c r="J12" s="75"/>
      <c r="K12" s="75"/>
    </row>
    <row r="13" spans="1:19">
      <c r="A13" s="76">
        <v>9</v>
      </c>
      <c r="B13" s="75" t="s">
        <v>106</v>
      </c>
      <c r="C13" s="75"/>
      <c r="D13" s="75"/>
      <c r="E13" s="75"/>
      <c r="G13" s="76"/>
      <c r="H13" s="75"/>
      <c r="I13" s="75"/>
      <c r="J13" s="75"/>
      <c r="K13" s="75"/>
    </row>
    <row r="14" spans="1:19">
      <c r="A14" s="76">
        <v>10</v>
      </c>
      <c r="B14" s="75" t="s">
        <v>107</v>
      </c>
      <c r="C14" s="75"/>
      <c r="D14" s="75"/>
      <c r="E14" s="75"/>
      <c r="G14" s="76"/>
      <c r="H14" s="75"/>
      <c r="I14" s="75"/>
      <c r="J14" s="75"/>
      <c r="K14" s="75"/>
    </row>
    <row r="15" spans="1:19">
      <c r="A15" s="76">
        <v>11</v>
      </c>
      <c r="B15" s="75" t="s">
        <v>108</v>
      </c>
      <c r="C15" s="75"/>
      <c r="D15" s="75"/>
      <c r="E15" s="75"/>
      <c r="G15" s="76"/>
      <c r="H15" s="75"/>
      <c r="I15" s="75"/>
      <c r="J15" s="75"/>
      <c r="K15" s="75"/>
    </row>
    <row r="16" spans="1:19">
      <c r="A16" s="76">
        <v>12</v>
      </c>
      <c r="B16" s="75" t="s">
        <v>109</v>
      </c>
      <c r="C16" s="75"/>
      <c r="D16" s="75"/>
      <c r="E16" s="75"/>
      <c r="G16" s="76"/>
      <c r="H16" s="75"/>
      <c r="I16" s="75"/>
      <c r="J16" s="75"/>
      <c r="K16" s="75"/>
    </row>
    <row r="17" spans="1:11">
      <c r="A17" s="76">
        <v>13</v>
      </c>
      <c r="B17" s="75" t="s">
        <v>110</v>
      </c>
      <c r="C17" s="75"/>
      <c r="D17" s="75"/>
      <c r="E17" s="75"/>
      <c r="G17" s="76"/>
      <c r="H17" s="75"/>
      <c r="I17" s="75"/>
      <c r="J17" s="75"/>
      <c r="K17" s="75"/>
    </row>
    <row r="18" spans="1:11">
      <c r="A18" s="76">
        <v>14</v>
      </c>
      <c r="B18" s="82" t="s">
        <v>111</v>
      </c>
      <c r="C18" s="75"/>
      <c r="D18" s="75"/>
      <c r="E18" s="75"/>
      <c r="G18" s="76"/>
      <c r="H18" s="82"/>
      <c r="I18" s="75"/>
      <c r="J18" s="75"/>
      <c r="K18" s="75"/>
    </row>
    <row r="19" spans="1:11">
      <c r="A19" s="76">
        <v>15</v>
      </c>
      <c r="B19" s="75" t="s">
        <v>112</v>
      </c>
      <c r="C19" s="75"/>
      <c r="D19" s="75"/>
      <c r="E19" s="75"/>
      <c r="G19" s="76"/>
      <c r="H19" s="75"/>
      <c r="I19" s="75"/>
      <c r="J19" s="75"/>
      <c r="K19" s="75"/>
    </row>
    <row r="20" spans="1:11">
      <c r="A20" s="76">
        <v>16</v>
      </c>
      <c r="B20" s="75" t="s">
        <v>113</v>
      </c>
      <c r="C20" s="75"/>
      <c r="D20" s="75"/>
      <c r="E20" s="75"/>
      <c r="G20" s="76"/>
      <c r="H20" s="75"/>
      <c r="I20" s="75"/>
      <c r="J20" s="75"/>
      <c r="K20" s="75"/>
    </row>
    <row r="21" spans="1:11">
      <c r="A21" s="76">
        <v>17</v>
      </c>
      <c r="B21" s="75" t="s">
        <v>114</v>
      </c>
      <c r="C21" s="75"/>
      <c r="D21" s="75"/>
      <c r="E21" s="75"/>
      <c r="G21" s="76"/>
      <c r="H21" s="75"/>
      <c r="I21" s="75"/>
      <c r="J21" s="75"/>
      <c r="K21" s="75"/>
    </row>
    <row r="22" spans="1:11">
      <c r="A22" s="76">
        <v>18</v>
      </c>
      <c r="B22" s="75" t="s">
        <v>115</v>
      </c>
      <c r="C22" s="75"/>
      <c r="D22" s="75"/>
      <c r="E22" s="75"/>
      <c r="G22" s="76"/>
      <c r="H22" s="75"/>
      <c r="I22" s="75"/>
      <c r="J22" s="75"/>
      <c r="K22" s="75"/>
    </row>
    <row r="23" spans="1:11">
      <c r="A23" s="76">
        <v>19</v>
      </c>
      <c r="B23" s="75" t="s">
        <v>116</v>
      </c>
      <c r="C23" s="75"/>
      <c r="D23" s="75"/>
      <c r="E23" s="75"/>
      <c r="G23" s="76"/>
      <c r="H23" s="75"/>
      <c r="I23" s="75"/>
      <c r="J23" s="75"/>
      <c r="K23" s="75"/>
    </row>
    <row r="24" spans="1:11">
      <c r="A24" s="76">
        <v>20</v>
      </c>
      <c r="B24" s="82" t="s">
        <v>117</v>
      </c>
      <c r="C24" s="75"/>
      <c r="D24" s="75"/>
      <c r="E24" s="75"/>
      <c r="G24" s="76"/>
      <c r="H24" s="82"/>
      <c r="I24" s="75"/>
      <c r="J24" s="75"/>
      <c r="K24" s="75"/>
    </row>
    <row r="25" spans="1:11">
      <c r="A25" s="76">
        <v>21</v>
      </c>
      <c r="B25" s="82" t="s">
        <v>118</v>
      </c>
      <c r="C25" s="75"/>
      <c r="D25" s="75"/>
      <c r="E25" s="75"/>
      <c r="G25" s="76"/>
      <c r="H25" s="82"/>
      <c r="I25" s="75"/>
      <c r="J25" s="75"/>
      <c r="K25" s="75"/>
    </row>
    <row r="26" spans="1:11">
      <c r="A26" s="76"/>
      <c r="B26" s="74" t="s">
        <v>119</v>
      </c>
      <c r="C26" s="75"/>
      <c r="D26" s="75"/>
      <c r="E26" s="75"/>
      <c r="G26" s="76"/>
      <c r="H26" s="82"/>
      <c r="I26" s="75"/>
      <c r="J26" s="75"/>
      <c r="K26" s="75"/>
    </row>
    <row r="27" spans="1:11">
      <c r="A27" s="76">
        <v>22</v>
      </c>
      <c r="B27" s="75" t="s">
        <v>120</v>
      </c>
      <c r="C27" s="75"/>
      <c r="D27" s="75"/>
      <c r="E27" s="75"/>
      <c r="J27" s="81"/>
    </row>
    <row r="28" spans="1:11">
      <c r="A28" s="76">
        <v>23</v>
      </c>
      <c r="B28" s="70" t="s">
        <v>47</v>
      </c>
      <c r="C28" s="75"/>
      <c r="D28" s="75"/>
      <c r="E28" s="75"/>
      <c r="H28" s="75"/>
      <c r="I28" s="75"/>
      <c r="J28" s="75"/>
      <c r="K28" s="75"/>
    </row>
    <row r="29" spans="1:11">
      <c r="A29" s="76">
        <v>24</v>
      </c>
      <c r="B29" s="75" t="s">
        <v>121</v>
      </c>
      <c r="C29" s="75"/>
      <c r="D29" s="75"/>
      <c r="E29" s="75"/>
      <c r="H29" s="75"/>
      <c r="I29" s="75"/>
      <c r="J29" s="75"/>
      <c r="K29" s="75"/>
    </row>
    <row r="30" spans="1:11">
      <c r="A30" s="76"/>
      <c r="B30" s="83" t="s">
        <v>122</v>
      </c>
      <c r="C30" s="75"/>
      <c r="D30" s="75"/>
      <c r="E30" s="75"/>
      <c r="J30" s="75"/>
    </row>
    <row r="31" spans="1:11">
      <c r="A31" s="76">
        <v>25</v>
      </c>
      <c r="B31" s="75" t="s">
        <v>123</v>
      </c>
      <c r="J31" s="75"/>
    </row>
    <row r="32" spans="1:11">
      <c r="A32" s="76">
        <v>26</v>
      </c>
      <c r="B32" s="75" t="s">
        <v>124</v>
      </c>
      <c r="C32" s="75"/>
      <c r="D32" s="75"/>
      <c r="E32" s="75"/>
      <c r="J32" s="75"/>
    </row>
    <row r="33" spans="1:10">
      <c r="A33" s="76">
        <v>27</v>
      </c>
      <c r="B33" s="70" t="s">
        <v>125</v>
      </c>
      <c r="C33" s="75"/>
      <c r="D33" s="75"/>
      <c r="E33" s="75"/>
      <c r="J33" s="74"/>
    </row>
    <row r="34" spans="1:10">
      <c r="A34" s="76">
        <v>28</v>
      </c>
      <c r="B34" s="70" t="s">
        <v>126</v>
      </c>
      <c r="C34" s="75"/>
      <c r="D34" s="75"/>
      <c r="E34" s="75"/>
      <c r="J34" s="75"/>
    </row>
    <row r="35" spans="1:10">
      <c r="A35" s="76">
        <v>29</v>
      </c>
      <c r="B35" s="70" t="s">
        <v>127</v>
      </c>
      <c r="C35" s="75"/>
      <c r="D35" s="75"/>
      <c r="E35" s="75"/>
      <c r="J35" s="75"/>
    </row>
    <row r="36" spans="1:10">
      <c r="A36" s="76">
        <v>30</v>
      </c>
      <c r="B36" s="70" t="s">
        <v>128</v>
      </c>
      <c r="C36" s="75"/>
      <c r="D36" s="75"/>
      <c r="E36" s="75"/>
      <c r="F36" s="70" t="s">
        <v>129</v>
      </c>
      <c r="J36" s="75"/>
    </row>
    <row r="37" spans="1:10">
      <c r="A37" s="76">
        <v>31</v>
      </c>
      <c r="B37" s="70" t="s">
        <v>130</v>
      </c>
      <c r="C37" s="75"/>
      <c r="D37" s="75"/>
      <c r="E37" s="75"/>
      <c r="J37" s="74"/>
    </row>
    <row r="38" spans="1:10">
      <c r="A38" s="76">
        <v>32</v>
      </c>
      <c r="B38" s="70" t="s">
        <v>131</v>
      </c>
      <c r="C38" s="75"/>
      <c r="D38" s="75"/>
      <c r="E38" s="75"/>
      <c r="J38" s="74"/>
    </row>
    <row r="39" spans="1:10">
      <c r="A39" s="76">
        <v>33</v>
      </c>
      <c r="B39" s="70" t="s">
        <v>132</v>
      </c>
      <c r="C39" s="75"/>
      <c r="D39" s="75"/>
      <c r="E39" s="75"/>
      <c r="J39" s="74"/>
    </row>
    <row r="40" spans="1:10">
      <c r="A40" s="76">
        <v>34</v>
      </c>
      <c r="B40" s="75" t="s">
        <v>133</v>
      </c>
      <c r="C40" s="75"/>
      <c r="D40" s="75"/>
      <c r="E40" s="75"/>
      <c r="J40" s="74"/>
    </row>
    <row r="41" spans="1:10">
      <c r="A41" s="76">
        <v>35</v>
      </c>
      <c r="B41" s="70" t="s">
        <v>134</v>
      </c>
      <c r="C41" s="75"/>
      <c r="D41" s="75"/>
      <c r="E41" s="75"/>
      <c r="J41" s="74"/>
    </row>
    <row r="42" spans="1:10">
      <c r="A42" s="76"/>
      <c r="B42" s="81" t="s">
        <v>135</v>
      </c>
      <c r="C42" s="75"/>
      <c r="D42" s="75"/>
      <c r="E42" s="75"/>
      <c r="J42" s="75"/>
    </row>
    <row r="43" spans="1:10">
      <c r="A43" s="76">
        <v>36</v>
      </c>
      <c r="B43" s="70" t="s">
        <v>135</v>
      </c>
      <c r="C43" s="75"/>
      <c r="D43" s="75"/>
      <c r="E43" s="75"/>
      <c r="J43" s="75"/>
    </row>
    <row r="44" spans="1:10">
      <c r="A44" s="76">
        <v>37</v>
      </c>
      <c r="B44" s="70" t="s">
        <v>136</v>
      </c>
      <c r="C44" s="75"/>
      <c r="D44" s="75"/>
      <c r="E44" s="75"/>
    </row>
    <row r="45" spans="1:10">
      <c r="A45" s="76"/>
      <c r="B45" s="81" t="s">
        <v>137</v>
      </c>
      <c r="J45" s="82"/>
    </row>
    <row r="46" spans="1:10">
      <c r="A46" s="76">
        <v>38</v>
      </c>
      <c r="B46" s="70" t="s">
        <v>138</v>
      </c>
      <c r="C46" s="75"/>
      <c r="D46" s="75"/>
      <c r="E46" s="75"/>
      <c r="J46" s="82"/>
    </row>
    <row r="47" spans="1:10">
      <c r="A47" s="76">
        <v>39</v>
      </c>
      <c r="B47" s="70" t="s">
        <v>139</v>
      </c>
    </row>
    <row r="48" spans="1:10">
      <c r="A48" s="76">
        <v>40</v>
      </c>
      <c r="B48" s="70" t="s">
        <v>140</v>
      </c>
    </row>
    <row r="49" spans="1:7">
      <c r="A49" s="75"/>
      <c r="B49" s="81" t="s">
        <v>141</v>
      </c>
      <c r="C49" s="75"/>
      <c r="D49" s="75"/>
      <c r="E49" s="75"/>
    </row>
    <row r="50" spans="1:7">
      <c r="A50" s="76">
        <v>41</v>
      </c>
      <c r="B50" s="70" t="s">
        <v>142</v>
      </c>
      <c r="C50" s="75"/>
      <c r="D50" s="75"/>
      <c r="E50" s="75"/>
    </row>
    <row r="51" spans="1:7">
      <c r="A51" s="76">
        <v>42</v>
      </c>
      <c r="B51" s="70" t="s">
        <v>143</v>
      </c>
      <c r="C51" s="75"/>
      <c r="D51" s="75"/>
      <c r="E51" s="75"/>
    </row>
    <row r="52" spans="1:7">
      <c r="A52" s="76">
        <v>43</v>
      </c>
      <c r="B52" s="70" t="s">
        <v>144</v>
      </c>
      <c r="C52" s="75"/>
      <c r="D52" s="75"/>
      <c r="E52" s="75"/>
    </row>
    <row r="53" spans="1:7">
      <c r="A53" s="76">
        <v>44</v>
      </c>
      <c r="B53" s="70" t="s">
        <v>145</v>
      </c>
      <c r="C53" s="75"/>
      <c r="D53" s="75"/>
      <c r="E53" s="75"/>
      <c r="G53" s="70" t="s">
        <v>146</v>
      </c>
    </row>
    <row r="54" spans="1:7">
      <c r="A54" s="76">
        <v>45</v>
      </c>
      <c r="B54" s="70" t="s">
        <v>147</v>
      </c>
      <c r="C54" s="75"/>
      <c r="D54" s="75"/>
      <c r="E54" s="75"/>
    </row>
    <row r="55" spans="1:7">
      <c r="A55" s="76">
        <v>46</v>
      </c>
      <c r="B55" s="70" t="s">
        <v>148</v>
      </c>
      <c r="C55" s="75"/>
      <c r="D55" s="75"/>
      <c r="E55" s="75"/>
    </row>
    <row r="56" spans="1:7">
      <c r="A56" s="75"/>
      <c r="B56" s="75"/>
      <c r="C56" s="75"/>
      <c r="D56" s="75"/>
      <c r="E56" s="75"/>
    </row>
    <row r="57" spans="1:7">
      <c r="A57" s="75"/>
      <c r="B57" s="75"/>
      <c r="C57" s="75"/>
      <c r="D57" s="75"/>
      <c r="E57" s="75"/>
    </row>
    <row r="58" spans="1:7">
      <c r="A58" s="75"/>
      <c r="B58" s="75"/>
      <c r="C58" s="75"/>
      <c r="D58" s="75"/>
      <c r="E58" s="75"/>
    </row>
    <row r="59" spans="1:7">
      <c r="A59" s="75"/>
      <c r="B59" s="75"/>
      <c r="C59" s="75"/>
      <c r="D59" s="75"/>
      <c r="E59" s="75"/>
    </row>
    <row r="60" spans="1:7">
      <c r="A60" s="75"/>
      <c r="B60" s="75"/>
      <c r="C60" s="75"/>
      <c r="D60" s="75"/>
      <c r="E60" s="75"/>
    </row>
    <row r="61" spans="1:7">
      <c r="A61" s="75"/>
      <c r="B61" s="75"/>
      <c r="C61" s="75"/>
      <c r="D61" s="75"/>
      <c r="E61" s="75"/>
    </row>
    <row r="62" spans="1:7">
      <c r="A62" s="75"/>
      <c r="B62" s="75"/>
      <c r="C62" s="75"/>
      <c r="D62" s="75"/>
      <c r="E62" s="75"/>
    </row>
    <row r="63" spans="1:7">
      <c r="A63" s="75"/>
      <c r="B63" s="75"/>
      <c r="C63" s="75"/>
      <c r="D63" s="75"/>
      <c r="E63" s="75"/>
    </row>
    <row r="64" spans="1:7">
      <c r="A64" s="75"/>
      <c r="B64" s="75"/>
      <c r="C64" s="75"/>
      <c r="D64" s="75"/>
      <c r="E64" s="75"/>
    </row>
    <row r="65" spans="1:5">
      <c r="A65" s="75"/>
      <c r="B65" s="75"/>
      <c r="C65" s="75"/>
      <c r="D65" s="75"/>
      <c r="E65" s="75"/>
    </row>
    <row r="66" spans="1:5">
      <c r="A66" s="75"/>
      <c r="B66" s="75"/>
      <c r="C66" s="75"/>
      <c r="D66" s="75"/>
      <c r="E66" s="75"/>
    </row>
    <row r="67" spans="1:5">
      <c r="A67" s="75"/>
      <c r="B67" s="75"/>
      <c r="C67" s="75"/>
      <c r="D67" s="75"/>
      <c r="E67" s="75"/>
    </row>
    <row r="68" spans="1:5">
      <c r="A68" s="75"/>
      <c r="B68" s="75"/>
      <c r="C68" s="75"/>
      <c r="D68" s="75"/>
      <c r="E68" s="75"/>
    </row>
    <row r="69" spans="1:5">
      <c r="A69" s="75"/>
      <c r="B69" s="75"/>
      <c r="C69" s="75"/>
      <c r="D69" s="75"/>
      <c r="E69" s="75"/>
    </row>
    <row r="70" spans="1:5">
      <c r="A70" s="75"/>
      <c r="B70" s="75"/>
      <c r="C70" s="75"/>
      <c r="D70" s="75"/>
      <c r="E70" s="75"/>
    </row>
    <row r="71" spans="1:5">
      <c r="A71" s="75"/>
      <c r="B71" s="75"/>
      <c r="C71" s="75"/>
      <c r="D71" s="75"/>
      <c r="E71" s="75"/>
    </row>
    <row r="72" spans="1:5">
      <c r="A72" s="75"/>
      <c r="B72" s="75"/>
      <c r="C72" s="75"/>
      <c r="D72" s="75"/>
      <c r="E72" s="75"/>
    </row>
    <row r="73" spans="1:5">
      <c r="A73" s="75"/>
      <c r="B73" s="75"/>
      <c r="C73" s="75"/>
      <c r="D73" s="75"/>
      <c r="E73" s="75"/>
    </row>
    <row r="74" spans="1:5">
      <c r="A74" s="75"/>
      <c r="B74" s="75"/>
      <c r="C74" s="75"/>
      <c r="D74" s="75"/>
      <c r="E74" s="75"/>
    </row>
    <row r="75" spans="1:5">
      <c r="A75" s="75"/>
      <c r="B75" s="75"/>
      <c r="C75" s="75"/>
      <c r="D75" s="75"/>
      <c r="E75" s="75"/>
    </row>
    <row r="76" spans="1:5">
      <c r="A76" s="75"/>
      <c r="B76" s="75"/>
      <c r="C76" s="75"/>
      <c r="D76" s="75"/>
      <c r="E76" s="75"/>
    </row>
    <row r="77" spans="1:5">
      <c r="A77" s="75"/>
      <c r="B77" s="75"/>
      <c r="C77" s="75"/>
      <c r="D77" s="75"/>
      <c r="E77" s="75"/>
    </row>
    <row r="78" spans="1:5">
      <c r="A78" s="75"/>
      <c r="B78" s="75"/>
      <c r="C78" s="75"/>
      <c r="D78" s="75"/>
      <c r="E78" s="75"/>
    </row>
    <row r="79" spans="1:5">
      <c r="A79" s="75"/>
      <c r="B79" s="75"/>
      <c r="C79" s="75"/>
      <c r="D79" s="75"/>
      <c r="E79" s="75"/>
    </row>
    <row r="80" spans="1:5">
      <c r="A80" s="75"/>
      <c r="B80" s="75"/>
      <c r="C80" s="75"/>
      <c r="D80" s="75"/>
      <c r="E80" s="75"/>
    </row>
    <row r="81" spans="1:5">
      <c r="A81" s="75"/>
      <c r="B81" s="75"/>
      <c r="C81" s="75"/>
      <c r="D81" s="75"/>
      <c r="E81" s="75"/>
    </row>
    <row r="82" spans="1:5">
      <c r="A82" s="75"/>
      <c r="B82" s="75"/>
      <c r="C82" s="75"/>
      <c r="D82" s="75"/>
      <c r="E82" s="75"/>
    </row>
    <row r="83" spans="1:5">
      <c r="A83" s="75"/>
      <c r="B83" s="75"/>
      <c r="C83" s="75"/>
      <c r="D83" s="75"/>
      <c r="E83" s="75"/>
    </row>
    <row r="84" spans="1:5">
      <c r="A84" s="75"/>
      <c r="B84" s="75"/>
      <c r="C84" s="75"/>
      <c r="D84" s="75"/>
      <c r="E84" s="75"/>
    </row>
    <row r="85" spans="1:5">
      <c r="A85" s="75"/>
      <c r="B85" s="75"/>
      <c r="C85" s="75"/>
      <c r="D85" s="75"/>
      <c r="E85" s="75"/>
    </row>
    <row r="86" spans="1:5">
      <c r="A86" s="75"/>
      <c r="B86" s="75"/>
      <c r="C86" s="75"/>
      <c r="D86" s="75"/>
      <c r="E86" s="75"/>
    </row>
    <row r="87" spans="1:5">
      <c r="A87" s="75"/>
      <c r="B87" s="75"/>
      <c r="C87" s="75"/>
      <c r="D87" s="75"/>
      <c r="E87" s="75"/>
    </row>
    <row r="88" spans="1:5">
      <c r="A88" s="75"/>
      <c r="B88" s="75"/>
      <c r="C88" s="75"/>
      <c r="D88" s="75"/>
      <c r="E88" s="75"/>
    </row>
    <row r="89" spans="1:5">
      <c r="A89" s="75"/>
      <c r="B89" s="75"/>
      <c r="C89" s="75"/>
      <c r="D89" s="75"/>
      <c r="E89" s="75"/>
    </row>
    <row r="90" spans="1:5">
      <c r="A90" s="75"/>
      <c r="B90" s="75"/>
      <c r="C90" s="75"/>
      <c r="D90" s="75"/>
      <c r="E90" s="75"/>
    </row>
    <row r="91" spans="1:5">
      <c r="A91" s="75"/>
      <c r="B91" s="75"/>
      <c r="C91" s="75"/>
      <c r="D91" s="75"/>
      <c r="E91" s="75"/>
    </row>
    <row r="92" spans="1:5">
      <c r="A92" s="75"/>
      <c r="B92" s="75"/>
      <c r="C92" s="75"/>
      <c r="D92" s="75"/>
      <c r="E92" s="75"/>
    </row>
    <row r="93" spans="1:5">
      <c r="A93" s="75"/>
      <c r="B93" s="75"/>
      <c r="C93" s="75"/>
      <c r="D93" s="75"/>
      <c r="E93" s="75"/>
    </row>
    <row r="94" spans="1:5">
      <c r="A94" s="75"/>
      <c r="B94" s="75"/>
      <c r="C94" s="75"/>
      <c r="D94" s="75"/>
      <c r="E94" s="75"/>
    </row>
    <row r="95" spans="1:5">
      <c r="A95" s="75"/>
      <c r="B95" s="75"/>
      <c r="C95" s="75"/>
      <c r="D95" s="75"/>
      <c r="E95" s="75"/>
    </row>
    <row r="96" spans="1:5">
      <c r="A96" s="75"/>
      <c r="B96" s="75"/>
      <c r="C96" s="75"/>
      <c r="D96" s="75"/>
      <c r="E96" s="75"/>
    </row>
    <row r="97" spans="1:5">
      <c r="A97" s="75"/>
      <c r="B97" s="75"/>
      <c r="C97" s="75"/>
      <c r="D97" s="75"/>
      <c r="E97" s="75"/>
    </row>
    <row r="98" spans="1:5">
      <c r="A98" s="75"/>
      <c r="B98" s="75"/>
      <c r="C98" s="75"/>
      <c r="D98" s="75"/>
      <c r="E98" s="75"/>
    </row>
    <row r="99" spans="1:5">
      <c r="A99" s="75"/>
      <c r="B99" s="75"/>
      <c r="C99" s="75"/>
      <c r="D99" s="75"/>
      <c r="E99" s="75"/>
    </row>
    <row r="100" spans="1:5">
      <c r="A100" s="75"/>
      <c r="B100" s="75"/>
      <c r="C100" s="75"/>
      <c r="D100" s="75"/>
      <c r="E100" s="75"/>
    </row>
    <row r="101" spans="1:5">
      <c r="A101" s="75"/>
      <c r="B101" s="75"/>
      <c r="C101" s="75"/>
      <c r="D101" s="75"/>
      <c r="E101" s="75"/>
    </row>
    <row r="102" spans="1:5">
      <c r="A102" s="75"/>
      <c r="B102" s="75"/>
      <c r="C102" s="75"/>
      <c r="D102" s="75"/>
      <c r="E102" s="75"/>
    </row>
    <row r="103" spans="1:5">
      <c r="A103" s="75"/>
      <c r="B103" s="75"/>
      <c r="C103" s="75"/>
      <c r="D103" s="75"/>
      <c r="E103" s="75"/>
    </row>
    <row r="104" spans="1:5">
      <c r="A104" s="75"/>
      <c r="B104" s="75"/>
      <c r="C104" s="75"/>
      <c r="D104" s="75"/>
      <c r="E104" s="75"/>
    </row>
    <row r="105" spans="1:5">
      <c r="A105" s="75"/>
      <c r="B105" s="75"/>
      <c r="C105" s="75"/>
      <c r="D105" s="75"/>
      <c r="E105" s="75"/>
    </row>
    <row r="106" spans="1:5">
      <c r="A106" s="75"/>
      <c r="B106" s="75"/>
      <c r="C106" s="75"/>
      <c r="D106" s="75"/>
      <c r="E106" s="75"/>
    </row>
    <row r="107" spans="1:5">
      <c r="A107" s="75"/>
      <c r="B107" s="75"/>
      <c r="C107" s="75"/>
      <c r="D107" s="75"/>
      <c r="E107" s="75"/>
    </row>
    <row r="108" spans="1:5">
      <c r="A108" s="75"/>
      <c r="B108" s="75"/>
      <c r="C108" s="75"/>
      <c r="D108" s="75"/>
      <c r="E108" s="75"/>
    </row>
    <row r="109" spans="1:5">
      <c r="A109" s="75"/>
      <c r="B109" s="75"/>
      <c r="C109" s="75"/>
      <c r="D109" s="75"/>
      <c r="E109" s="75"/>
    </row>
    <row r="110" spans="1:5">
      <c r="A110" s="75"/>
      <c r="B110" s="75"/>
      <c r="C110" s="75"/>
      <c r="D110" s="75"/>
      <c r="E110" s="75"/>
    </row>
    <row r="111" spans="1:5">
      <c r="A111" s="75"/>
      <c r="B111" s="75"/>
      <c r="C111" s="75"/>
      <c r="D111" s="75"/>
      <c r="E111" s="75"/>
    </row>
    <row r="112" spans="1:5">
      <c r="A112" s="75"/>
      <c r="B112" s="75"/>
      <c r="C112" s="75"/>
      <c r="D112" s="75"/>
      <c r="E112" s="75"/>
    </row>
    <row r="113" spans="1:5">
      <c r="A113" s="75"/>
      <c r="B113" s="75"/>
      <c r="C113" s="75"/>
      <c r="D113" s="75"/>
      <c r="E113" s="75"/>
    </row>
    <row r="114" spans="1:5">
      <c r="A114" s="75"/>
      <c r="B114" s="75"/>
      <c r="C114" s="75"/>
      <c r="D114" s="75"/>
      <c r="E114" s="75"/>
    </row>
    <row r="115" spans="1:5">
      <c r="A115" s="75"/>
      <c r="B115" s="75"/>
      <c r="C115" s="75"/>
      <c r="D115" s="75"/>
      <c r="E115" s="75"/>
    </row>
    <row r="116" spans="1:5">
      <c r="A116" s="75"/>
      <c r="B116" s="75"/>
      <c r="C116" s="75"/>
      <c r="D116" s="75"/>
      <c r="E116" s="75"/>
    </row>
    <row r="117" spans="1:5">
      <c r="A117" s="75"/>
      <c r="B117" s="75"/>
      <c r="C117" s="75"/>
      <c r="D117" s="75"/>
      <c r="E117" s="75"/>
    </row>
    <row r="118" spans="1:5">
      <c r="A118" s="75"/>
      <c r="B118" s="75"/>
      <c r="C118" s="75"/>
      <c r="D118" s="75"/>
      <c r="E118" s="75"/>
    </row>
    <row r="119" spans="1:5">
      <c r="A119" s="75"/>
      <c r="B119" s="75"/>
      <c r="C119" s="75"/>
      <c r="D119" s="75"/>
      <c r="E119" s="75"/>
    </row>
    <row r="120" spans="1:5">
      <c r="A120" s="75"/>
      <c r="B120" s="75"/>
      <c r="C120" s="75"/>
      <c r="D120" s="75"/>
      <c r="E120" s="75"/>
    </row>
    <row r="121" spans="1:5">
      <c r="A121" s="75"/>
      <c r="B121" s="75"/>
      <c r="C121" s="75"/>
      <c r="D121" s="75"/>
      <c r="E121" s="75"/>
    </row>
    <row r="122" spans="1:5">
      <c r="A122" s="75"/>
      <c r="B122" s="75"/>
      <c r="C122" s="75"/>
      <c r="D122" s="75"/>
      <c r="E122" s="75"/>
    </row>
    <row r="123" spans="1:5">
      <c r="A123" s="75"/>
      <c r="B123" s="75"/>
      <c r="C123" s="75"/>
      <c r="D123" s="75"/>
      <c r="E123" s="75"/>
    </row>
    <row r="124" spans="1:5">
      <c r="A124" s="75"/>
      <c r="B124" s="75"/>
      <c r="C124" s="75"/>
      <c r="D124" s="75"/>
      <c r="E124" s="75"/>
    </row>
    <row r="125" spans="1:5">
      <c r="A125" s="75"/>
      <c r="B125" s="75"/>
      <c r="C125" s="75"/>
      <c r="D125" s="75"/>
      <c r="E125" s="75"/>
    </row>
    <row r="126" spans="1:5">
      <c r="A126" s="75"/>
      <c r="B126" s="75"/>
      <c r="C126" s="75"/>
      <c r="D126" s="75"/>
      <c r="E126" s="75"/>
    </row>
    <row r="127" spans="1:5">
      <c r="A127" s="75"/>
      <c r="B127" s="75"/>
      <c r="C127" s="75"/>
      <c r="D127" s="75"/>
      <c r="E127" s="75"/>
    </row>
    <row r="128" spans="1:5">
      <c r="A128" s="75"/>
      <c r="B128" s="75"/>
      <c r="C128" s="75"/>
      <c r="D128" s="75"/>
      <c r="E128" s="75"/>
    </row>
    <row r="129" spans="1:5">
      <c r="A129" s="75"/>
      <c r="B129" s="75"/>
      <c r="C129" s="75"/>
      <c r="D129" s="75"/>
      <c r="E129" s="75"/>
    </row>
    <row r="130" spans="1:5">
      <c r="A130" s="75"/>
      <c r="B130" s="75"/>
      <c r="C130" s="75"/>
      <c r="D130" s="75"/>
      <c r="E130" s="75"/>
    </row>
    <row r="131" spans="1:5">
      <c r="A131" s="75"/>
      <c r="B131" s="75"/>
      <c r="C131" s="75"/>
      <c r="D131" s="75"/>
      <c r="E131" s="75"/>
    </row>
    <row r="132" spans="1:5">
      <c r="A132" s="75"/>
      <c r="B132" s="75"/>
      <c r="C132" s="75"/>
      <c r="D132" s="75"/>
      <c r="E132" s="75"/>
    </row>
    <row r="133" spans="1:5">
      <c r="A133" s="75"/>
      <c r="B133" s="75"/>
      <c r="C133" s="75"/>
      <c r="D133" s="75"/>
      <c r="E133" s="75"/>
    </row>
    <row r="134" spans="1:5">
      <c r="A134" s="75"/>
      <c r="B134" s="75"/>
      <c r="C134" s="75"/>
      <c r="D134" s="75"/>
      <c r="E134" s="75"/>
    </row>
    <row r="135" spans="1:5">
      <c r="A135" s="75"/>
      <c r="B135" s="75"/>
      <c r="C135" s="75"/>
      <c r="D135" s="75"/>
      <c r="E135" s="75"/>
    </row>
    <row r="136" spans="1:5">
      <c r="A136" s="75"/>
      <c r="B136" s="75"/>
      <c r="C136" s="75"/>
      <c r="D136" s="75"/>
      <c r="E136" s="75"/>
    </row>
    <row r="137" spans="1:5">
      <c r="A137" s="75"/>
      <c r="B137" s="75"/>
      <c r="C137" s="75"/>
      <c r="D137" s="75"/>
      <c r="E137" s="75"/>
    </row>
    <row r="138" spans="1:5">
      <c r="A138" s="75"/>
      <c r="B138" s="75"/>
      <c r="C138" s="75"/>
      <c r="D138" s="75"/>
      <c r="E138" s="75"/>
    </row>
    <row r="139" spans="1:5">
      <c r="A139" s="75"/>
      <c r="B139" s="75"/>
      <c r="C139" s="75"/>
      <c r="D139" s="75"/>
      <c r="E139" s="75"/>
    </row>
    <row r="140" spans="1:5">
      <c r="A140" s="75"/>
      <c r="B140" s="75"/>
      <c r="C140" s="75"/>
      <c r="D140" s="75"/>
      <c r="E140" s="75"/>
    </row>
    <row r="141" spans="1:5">
      <c r="A141" s="75"/>
      <c r="B141" s="75"/>
      <c r="C141" s="75"/>
      <c r="D141" s="75"/>
      <c r="E141" s="75"/>
    </row>
    <row r="142" spans="1:5">
      <c r="A142" s="75"/>
      <c r="B142" s="75"/>
      <c r="C142" s="75"/>
      <c r="D142" s="75"/>
      <c r="E142" s="75"/>
    </row>
    <row r="143" spans="1:5">
      <c r="A143" s="75"/>
      <c r="B143" s="75"/>
      <c r="C143" s="75"/>
      <c r="D143" s="75"/>
      <c r="E143" s="75"/>
    </row>
    <row r="144" spans="1:5">
      <c r="A144" s="75"/>
      <c r="B144" s="75"/>
      <c r="C144" s="75"/>
      <c r="D144" s="75"/>
      <c r="E144" s="75"/>
    </row>
    <row r="145" spans="1:5">
      <c r="A145" s="75"/>
      <c r="B145" s="75"/>
      <c r="C145" s="75"/>
      <c r="D145" s="75"/>
      <c r="E145" s="75"/>
    </row>
    <row r="146" spans="1:5">
      <c r="A146" s="75"/>
      <c r="B146" s="75"/>
      <c r="C146" s="75"/>
      <c r="D146" s="75"/>
      <c r="E146" s="75"/>
    </row>
    <row r="147" spans="1:5">
      <c r="A147" s="75"/>
      <c r="B147" s="75"/>
      <c r="C147" s="75"/>
      <c r="D147" s="75"/>
      <c r="E147" s="75"/>
    </row>
    <row r="148" spans="1:5">
      <c r="A148" s="75"/>
      <c r="B148" s="75"/>
      <c r="C148" s="75"/>
      <c r="D148" s="75"/>
      <c r="E148" s="75"/>
    </row>
    <row r="149" spans="1:5">
      <c r="A149" s="75"/>
      <c r="B149" s="75"/>
      <c r="C149" s="75"/>
      <c r="D149" s="75"/>
      <c r="E149" s="75"/>
    </row>
    <row r="150" spans="1:5">
      <c r="A150" s="75"/>
      <c r="B150" s="75"/>
      <c r="C150" s="75"/>
      <c r="D150" s="75"/>
      <c r="E150" s="75"/>
    </row>
    <row r="151" spans="1:5">
      <c r="A151" s="75"/>
      <c r="B151" s="75"/>
      <c r="C151" s="75"/>
      <c r="D151" s="75"/>
      <c r="E151" s="75"/>
    </row>
    <row r="152" spans="1:5">
      <c r="A152" s="75"/>
      <c r="B152" s="75"/>
      <c r="C152" s="75"/>
      <c r="D152" s="75"/>
      <c r="E152" s="75"/>
    </row>
    <row r="153" spans="1:5">
      <c r="A153" s="75"/>
      <c r="B153" s="75"/>
      <c r="C153" s="75"/>
      <c r="D153" s="75"/>
      <c r="E153" s="75"/>
    </row>
    <row r="154" spans="1:5">
      <c r="A154" s="75"/>
      <c r="B154" s="75"/>
      <c r="C154" s="75"/>
      <c r="D154" s="75"/>
      <c r="E154" s="75"/>
    </row>
    <row r="155" spans="1:5">
      <c r="A155" s="75"/>
      <c r="B155" s="75"/>
      <c r="C155" s="75"/>
      <c r="D155" s="75"/>
      <c r="E155" s="75"/>
    </row>
    <row r="156" spans="1:5">
      <c r="A156" s="75"/>
      <c r="B156" s="75"/>
      <c r="C156" s="75"/>
      <c r="D156" s="75"/>
      <c r="E156" s="75"/>
    </row>
    <row r="157" spans="1:5">
      <c r="A157" s="75"/>
      <c r="B157" s="75"/>
      <c r="C157" s="75"/>
      <c r="D157" s="75"/>
      <c r="E157" s="75"/>
    </row>
    <row r="158" spans="1:5">
      <c r="A158" s="75"/>
      <c r="B158" s="75"/>
      <c r="C158" s="75"/>
      <c r="D158" s="75"/>
      <c r="E158" s="75"/>
    </row>
    <row r="159" spans="1:5">
      <c r="A159" s="75"/>
      <c r="B159" s="75"/>
      <c r="C159" s="75"/>
      <c r="D159" s="75"/>
      <c r="E159" s="75"/>
    </row>
    <row r="160" spans="1:5">
      <c r="A160" s="75"/>
      <c r="B160" s="75"/>
      <c r="C160" s="75"/>
      <c r="D160" s="75"/>
      <c r="E160" s="75"/>
    </row>
    <row r="161" spans="1:5">
      <c r="A161" s="75"/>
      <c r="B161" s="75"/>
      <c r="C161" s="75"/>
      <c r="D161" s="75"/>
      <c r="E161" s="75"/>
    </row>
    <row r="162" spans="1:5">
      <c r="A162" s="75"/>
      <c r="B162" s="75"/>
      <c r="C162" s="75"/>
      <c r="D162" s="75"/>
      <c r="E162" s="75"/>
    </row>
    <row r="163" spans="1:5">
      <c r="A163" s="75"/>
      <c r="B163" s="75"/>
      <c r="C163" s="75"/>
      <c r="D163" s="75"/>
      <c r="E163" s="75"/>
    </row>
    <row r="164" spans="1:5">
      <c r="A164" s="75"/>
      <c r="B164" s="75"/>
      <c r="C164" s="75"/>
      <c r="D164" s="75"/>
      <c r="E164" s="75"/>
    </row>
    <row r="165" spans="1:5">
      <c r="A165" s="75"/>
      <c r="B165" s="75"/>
      <c r="C165" s="75"/>
      <c r="D165" s="75"/>
      <c r="E165" s="75"/>
    </row>
    <row r="166" spans="1:5">
      <c r="A166" s="75"/>
      <c r="B166" s="75"/>
      <c r="C166" s="75"/>
      <c r="D166" s="75"/>
      <c r="E166" s="75"/>
    </row>
    <row r="167" spans="1:5">
      <c r="A167" s="75"/>
      <c r="B167" s="75"/>
      <c r="C167" s="75"/>
      <c r="D167" s="75"/>
      <c r="E167" s="75"/>
    </row>
    <row r="168" spans="1:5">
      <c r="A168" s="75"/>
      <c r="B168" s="75"/>
      <c r="C168" s="75"/>
      <c r="D168" s="75"/>
      <c r="E168" s="75"/>
    </row>
    <row r="169" spans="1:5">
      <c r="A169" s="75"/>
      <c r="B169" s="75"/>
      <c r="C169" s="75"/>
      <c r="D169" s="75"/>
      <c r="E169" s="75"/>
    </row>
    <row r="170" spans="1:5">
      <c r="A170" s="75"/>
      <c r="B170" s="75"/>
      <c r="C170" s="75"/>
      <c r="D170" s="75"/>
      <c r="E170" s="75"/>
    </row>
    <row r="171" spans="1:5">
      <c r="A171" s="75"/>
      <c r="B171" s="75"/>
      <c r="C171" s="75"/>
      <c r="D171" s="75"/>
      <c r="E171" s="75"/>
    </row>
    <row r="172" spans="1:5">
      <c r="A172" s="75"/>
      <c r="B172" s="75"/>
      <c r="C172" s="75"/>
      <c r="D172" s="75"/>
      <c r="E172" s="75"/>
    </row>
  </sheetData>
  <mergeCells count="2">
    <mergeCell ref="A1:B1"/>
    <mergeCell ref="A2:B2"/>
  </mergeCells>
  <printOptions horizontalCentered="1"/>
  <pageMargins left="0.81" right="0.78740157480314965" top="0.7" bottom="0.51181102362204722" header="0" footer="0"/>
  <pageSetup paperSize="9" scale="86"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H30"/>
  <sheetViews>
    <sheetView workbookViewId="0">
      <selection activeCell="M15" sqref="M15"/>
    </sheetView>
  </sheetViews>
  <sheetFormatPr defaultRowHeight="15.75"/>
  <cols>
    <col min="1" max="1" width="9.140625" style="779"/>
    <col min="2" max="2" width="5" style="779" customWidth="1"/>
    <col min="3" max="3" width="39.42578125" style="779" bestFit="1" customWidth="1"/>
    <col min="4" max="4" width="10.42578125" style="779" customWidth="1"/>
    <col min="5" max="5" width="11.42578125" style="779" customWidth="1"/>
    <col min="6" max="6" width="11.140625" style="779" customWidth="1"/>
    <col min="7" max="7" width="9.7109375" style="779" customWidth="1"/>
    <col min="8" max="8" width="9.5703125" style="779" customWidth="1"/>
    <col min="9" max="9" width="9.140625" style="779"/>
    <col min="10" max="10" width="7.28515625" style="779" customWidth="1"/>
    <col min="11" max="257" width="9.140625" style="779"/>
    <col min="258" max="258" width="5" style="779" customWidth="1"/>
    <col min="259" max="259" width="31.28515625" style="779" bestFit="1" customWidth="1"/>
    <col min="260" max="260" width="10.42578125" style="779" customWidth="1"/>
    <col min="261" max="261" width="11.42578125" style="779" customWidth="1"/>
    <col min="262" max="262" width="11.140625" style="779" customWidth="1"/>
    <col min="263" max="263" width="9.7109375" style="779" customWidth="1"/>
    <col min="264" max="264" width="9.5703125" style="779" customWidth="1"/>
    <col min="265" max="265" width="9.140625" style="779"/>
    <col min="266" max="266" width="7.28515625" style="779" customWidth="1"/>
    <col min="267" max="513" width="9.140625" style="779"/>
    <col min="514" max="514" width="5" style="779" customWidth="1"/>
    <col min="515" max="515" width="31.28515625" style="779" bestFit="1" customWidth="1"/>
    <col min="516" max="516" width="10.42578125" style="779" customWidth="1"/>
    <col min="517" max="517" width="11.42578125" style="779" customWidth="1"/>
    <col min="518" max="518" width="11.140625" style="779" customWidth="1"/>
    <col min="519" max="519" width="9.7109375" style="779" customWidth="1"/>
    <col min="520" max="520" width="9.5703125" style="779" customWidth="1"/>
    <col min="521" max="521" width="9.140625" style="779"/>
    <col min="522" max="522" width="7.28515625" style="779" customWidth="1"/>
    <col min="523" max="769" width="9.140625" style="779"/>
    <col min="770" max="770" width="5" style="779" customWidth="1"/>
    <col min="771" max="771" width="31.28515625" style="779" bestFit="1" customWidth="1"/>
    <col min="772" max="772" width="10.42578125" style="779" customWidth="1"/>
    <col min="773" max="773" width="11.42578125" style="779" customWidth="1"/>
    <col min="774" max="774" width="11.140625" style="779" customWidth="1"/>
    <col min="775" max="775" width="9.7109375" style="779" customWidth="1"/>
    <col min="776" max="776" width="9.5703125" style="779" customWidth="1"/>
    <col min="777" max="777" width="9.140625" style="779"/>
    <col min="778" max="778" width="7.28515625" style="779" customWidth="1"/>
    <col min="779" max="1025" width="9.140625" style="779"/>
    <col min="1026" max="1026" width="5" style="779" customWidth="1"/>
    <col min="1027" max="1027" width="31.28515625" style="779" bestFit="1" customWidth="1"/>
    <col min="1028" max="1028" width="10.42578125" style="779" customWidth="1"/>
    <col min="1029" max="1029" width="11.42578125" style="779" customWidth="1"/>
    <col min="1030" max="1030" width="11.140625" style="779" customWidth="1"/>
    <col min="1031" max="1031" width="9.7109375" style="779" customWidth="1"/>
    <col min="1032" max="1032" width="9.5703125" style="779" customWidth="1"/>
    <col min="1033" max="1033" width="9.140625" style="779"/>
    <col min="1034" max="1034" width="7.28515625" style="779" customWidth="1"/>
    <col min="1035" max="1281" width="9.140625" style="779"/>
    <col min="1282" max="1282" width="5" style="779" customWidth="1"/>
    <col min="1283" max="1283" width="31.28515625" style="779" bestFit="1" customWidth="1"/>
    <col min="1284" max="1284" width="10.42578125" style="779" customWidth="1"/>
    <col min="1285" max="1285" width="11.42578125" style="779" customWidth="1"/>
    <col min="1286" max="1286" width="11.140625" style="779" customWidth="1"/>
    <col min="1287" max="1287" width="9.7109375" style="779" customWidth="1"/>
    <col min="1288" max="1288" width="9.5703125" style="779" customWidth="1"/>
    <col min="1289" max="1289" width="9.140625" style="779"/>
    <col min="1290" max="1290" width="7.28515625" style="779" customWidth="1"/>
    <col min="1291" max="1537" width="9.140625" style="779"/>
    <col min="1538" max="1538" width="5" style="779" customWidth="1"/>
    <col min="1539" max="1539" width="31.28515625" style="779" bestFit="1" customWidth="1"/>
    <col min="1540" max="1540" width="10.42578125" style="779" customWidth="1"/>
    <col min="1541" max="1541" width="11.42578125" style="779" customWidth="1"/>
    <col min="1542" max="1542" width="11.140625" style="779" customWidth="1"/>
    <col min="1543" max="1543" width="9.7109375" style="779" customWidth="1"/>
    <col min="1544" max="1544" width="9.5703125" style="779" customWidth="1"/>
    <col min="1545" max="1545" width="9.140625" style="779"/>
    <col min="1546" max="1546" width="7.28515625" style="779" customWidth="1"/>
    <col min="1547" max="1793" width="9.140625" style="779"/>
    <col min="1794" max="1794" width="5" style="779" customWidth="1"/>
    <col min="1795" max="1795" width="31.28515625" style="779" bestFit="1" customWidth="1"/>
    <col min="1796" max="1796" width="10.42578125" style="779" customWidth="1"/>
    <col min="1797" max="1797" width="11.42578125" style="779" customWidth="1"/>
    <col min="1798" max="1798" width="11.140625" style="779" customWidth="1"/>
    <col min="1799" max="1799" width="9.7109375" style="779" customWidth="1"/>
    <col min="1800" max="1800" width="9.5703125" style="779" customWidth="1"/>
    <col min="1801" max="1801" width="9.140625" style="779"/>
    <col min="1802" max="1802" width="7.28515625" style="779" customWidth="1"/>
    <col min="1803" max="2049" width="9.140625" style="779"/>
    <col min="2050" max="2050" width="5" style="779" customWidth="1"/>
    <col min="2051" max="2051" width="31.28515625" style="779" bestFit="1" customWidth="1"/>
    <col min="2052" max="2052" width="10.42578125" style="779" customWidth="1"/>
    <col min="2053" max="2053" width="11.42578125" style="779" customWidth="1"/>
    <col min="2054" max="2054" width="11.140625" style="779" customWidth="1"/>
    <col min="2055" max="2055" width="9.7109375" style="779" customWidth="1"/>
    <col min="2056" max="2056" width="9.5703125" style="779" customWidth="1"/>
    <col min="2057" max="2057" width="9.140625" style="779"/>
    <col min="2058" max="2058" width="7.28515625" style="779" customWidth="1"/>
    <col min="2059" max="2305" width="9.140625" style="779"/>
    <col min="2306" max="2306" width="5" style="779" customWidth="1"/>
    <col min="2307" max="2307" width="31.28515625" style="779" bestFit="1" customWidth="1"/>
    <col min="2308" max="2308" width="10.42578125" style="779" customWidth="1"/>
    <col min="2309" max="2309" width="11.42578125" style="779" customWidth="1"/>
    <col min="2310" max="2310" width="11.140625" style="779" customWidth="1"/>
    <col min="2311" max="2311" width="9.7109375" style="779" customWidth="1"/>
    <col min="2312" max="2312" width="9.5703125" style="779" customWidth="1"/>
    <col min="2313" max="2313" width="9.140625" style="779"/>
    <col min="2314" max="2314" width="7.28515625" style="779" customWidth="1"/>
    <col min="2315" max="2561" width="9.140625" style="779"/>
    <col min="2562" max="2562" width="5" style="779" customWidth="1"/>
    <col min="2563" max="2563" width="31.28515625" style="779" bestFit="1" customWidth="1"/>
    <col min="2564" max="2564" width="10.42578125" style="779" customWidth="1"/>
    <col min="2565" max="2565" width="11.42578125" style="779" customWidth="1"/>
    <col min="2566" max="2566" width="11.140625" style="779" customWidth="1"/>
    <col min="2567" max="2567" width="9.7109375" style="779" customWidth="1"/>
    <col min="2568" max="2568" width="9.5703125" style="779" customWidth="1"/>
    <col min="2569" max="2569" width="9.140625" style="779"/>
    <col min="2570" max="2570" width="7.28515625" style="779" customWidth="1"/>
    <col min="2571" max="2817" width="9.140625" style="779"/>
    <col min="2818" max="2818" width="5" style="779" customWidth="1"/>
    <col min="2819" max="2819" width="31.28515625" style="779" bestFit="1" customWidth="1"/>
    <col min="2820" max="2820" width="10.42578125" style="779" customWidth="1"/>
    <col min="2821" max="2821" width="11.42578125" style="779" customWidth="1"/>
    <col min="2822" max="2822" width="11.140625" style="779" customWidth="1"/>
    <col min="2823" max="2823" width="9.7109375" style="779" customWidth="1"/>
    <col min="2824" max="2824" width="9.5703125" style="779" customWidth="1"/>
    <col min="2825" max="2825" width="9.140625" style="779"/>
    <col min="2826" max="2826" width="7.28515625" style="779" customWidth="1"/>
    <col min="2827" max="3073" width="9.140625" style="779"/>
    <col min="3074" max="3074" width="5" style="779" customWidth="1"/>
    <col min="3075" max="3075" width="31.28515625" style="779" bestFit="1" customWidth="1"/>
    <col min="3076" max="3076" width="10.42578125" style="779" customWidth="1"/>
    <col min="3077" max="3077" width="11.42578125" style="779" customWidth="1"/>
    <col min="3078" max="3078" width="11.140625" style="779" customWidth="1"/>
    <col min="3079" max="3079" width="9.7109375" style="779" customWidth="1"/>
    <col min="3080" max="3080" width="9.5703125" style="779" customWidth="1"/>
    <col min="3081" max="3081" width="9.140625" style="779"/>
    <col min="3082" max="3082" width="7.28515625" style="779" customWidth="1"/>
    <col min="3083" max="3329" width="9.140625" style="779"/>
    <col min="3330" max="3330" width="5" style="779" customWidth="1"/>
    <col min="3331" max="3331" width="31.28515625" style="779" bestFit="1" customWidth="1"/>
    <col min="3332" max="3332" width="10.42578125" style="779" customWidth="1"/>
    <col min="3333" max="3333" width="11.42578125" style="779" customWidth="1"/>
    <col min="3334" max="3334" width="11.140625" style="779" customWidth="1"/>
    <col min="3335" max="3335" width="9.7109375" style="779" customWidth="1"/>
    <col min="3336" max="3336" width="9.5703125" style="779" customWidth="1"/>
    <col min="3337" max="3337" width="9.140625" style="779"/>
    <col min="3338" max="3338" width="7.28515625" style="779" customWidth="1"/>
    <col min="3339" max="3585" width="9.140625" style="779"/>
    <col min="3586" max="3586" width="5" style="779" customWidth="1"/>
    <col min="3587" max="3587" width="31.28515625" style="779" bestFit="1" customWidth="1"/>
    <col min="3588" max="3588" width="10.42578125" style="779" customWidth="1"/>
    <col min="3589" max="3589" width="11.42578125" style="779" customWidth="1"/>
    <col min="3590" max="3590" width="11.140625" style="779" customWidth="1"/>
    <col min="3591" max="3591" width="9.7109375" style="779" customWidth="1"/>
    <col min="3592" max="3592" width="9.5703125" style="779" customWidth="1"/>
    <col min="3593" max="3593" width="9.140625" style="779"/>
    <col min="3594" max="3594" width="7.28515625" style="779" customWidth="1"/>
    <col min="3595" max="3841" width="9.140625" style="779"/>
    <col min="3842" max="3842" width="5" style="779" customWidth="1"/>
    <col min="3843" max="3843" width="31.28515625" style="779" bestFit="1" customWidth="1"/>
    <col min="3844" max="3844" width="10.42578125" style="779" customWidth="1"/>
    <col min="3845" max="3845" width="11.42578125" style="779" customWidth="1"/>
    <col min="3846" max="3846" width="11.140625" style="779" customWidth="1"/>
    <col min="3847" max="3847" width="9.7109375" style="779" customWidth="1"/>
    <col min="3848" max="3848" width="9.5703125" style="779" customWidth="1"/>
    <col min="3849" max="3849" width="9.140625" style="779"/>
    <col min="3850" max="3850" width="7.28515625" style="779" customWidth="1"/>
    <col min="3851" max="4097" width="9.140625" style="779"/>
    <col min="4098" max="4098" width="5" style="779" customWidth="1"/>
    <col min="4099" max="4099" width="31.28515625" style="779" bestFit="1" customWidth="1"/>
    <col min="4100" max="4100" width="10.42578125" style="779" customWidth="1"/>
    <col min="4101" max="4101" width="11.42578125" style="779" customWidth="1"/>
    <col min="4102" max="4102" width="11.140625" style="779" customWidth="1"/>
    <col min="4103" max="4103" width="9.7109375" style="779" customWidth="1"/>
    <col min="4104" max="4104" width="9.5703125" style="779" customWidth="1"/>
    <col min="4105" max="4105" width="9.140625" style="779"/>
    <col min="4106" max="4106" width="7.28515625" style="779" customWidth="1"/>
    <col min="4107" max="4353" width="9.140625" style="779"/>
    <col min="4354" max="4354" width="5" style="779" customWidth="1"/>
    <col min="4355" max="4355" width="31.28515625" style="779" bestFit="1" customWidth="1"/>
    <col min="4356" max="4356" width="10.42578125" style="779" customWidth="1"/>
    <col min="4357" max="4357" width="11.42578125" style="779" customWidth="1"/>
    <col min="4358" max="4358" width="11.140625" style="779" customWidth="1"/>
    <col min="4359" max="4359" width="9.7109375" style="779" customWidth="1"/>
    <col min="4360" max="4360" width="9.5703125" style="779" customWidth="1"/>
    <col min="4361" max="4361" width="9.140625" style="779"/>
    <col min="4362" max="4362" width="7.28515625" style="779" customWidth="1"/>
    <col min="4363" max="4609" width="9.140625" style="779"/>
    <col min="4610" max="4610" width="5" style="779" customWidth="1"/>
    <col min="4611" max="4611" width="31.28515625" style="779" bestFit="1" customWidth="1"/>
    <col min="4612" max="4612" width="10.42578125" style="779" customWidth="1"/>
    <col min="4613" max="4613" width="11.42578125" style="779" customWidth="1"/>
    <col min="4614" max="4614" width="11.140625" style="779" customWidth="1"/>
    <col min="4615" max="4615" width="9.7109375" style="779" customWidth="1"/>
    <col min="4616" max="4616" width="9.5703125" style="779" customWidth="1"/>
    <col min="4617" max="4617" width="9.140625" style="779"/>
    <col min="4618" max="4618" width="7.28515625" style="779" customWidth="1"/>
    <col min="4619" max="4865" width="9.140625" style="779"/>
    <col min="4866" max="4866" width="5" style="779" customWidth="1"/>
    <col min="4867" max="4867" width="31.28515625" style="779" bestFit="1" customWidth="1"/>
    <col min="4868" max="4868" width="10.42578125" style="779" customWidth="1"/>
    <col min="4869" max="4869" width="11.42578125" style="779" customWidth="1"/>
    <col min="4870" max="4870" width="11.140625" style="779" customWidth="1"/>
    <col min="4871" max="4871" width="9.7109375" style="779" customWidth="1"/>
    <col min="4872" max="4872" width="9.5703125" style="779" customWidth="1"/>
    <col min="4873" max="4873" width="9.140625" style="779"/>
    <col min="4874" max="4874" width="7.28515625" style="779" customWidth="1"/>
    <col min="4875" max="5121" width="9.140625" style="779"/>
    <col min="5122" max="5122" width="5" style="779" customWidth="1"/>
    <col min="5123" max="5123" width="31.28515625" style="779" bestFit="1" customWidth="1"/>
    <col min="5124" max="5124" width="10.42578125" style="779" customWidth="1"/>
    <col min="5125" max="5125" width="11.42578125" style="779" customWidth="1"/>
    <col min="5126" max="5126" width="11.140625" style="779" customWidth="1"/>
    <col min="5127" max="5127" width="9.7109375" style="779" customWidth="1"/>
    <col min="5128" max="5128" width="9.5703125" style="779" customWidth="1"/>
    <col min="5129" max="5129" width="9.140625" style="779"/>
    <col min="5130" max="5130" width="7.28515625" style="779" customWidth="1"/>
    <col min="5131" max="5377" width="9.140625" style="779"/>
    <col min="5378" max="5378" width="5" style="779" customWidth="1"/>
    <col min="5379" max="5379" width="31.28515625" style="779" bestFit="1" customWidth="1"/>
    <col min="5380" max="5380" width="10.42578125" style="779" customWidth="1"/>
    <col min="5381" max="5381" width="11.42578125" style="779" customWidth="1"/>
    <col min="5382" max="5382" width="11.140625" style="779" customWidth="1"/>
    <col min="5383" max="5383" width="9.7109375" style="779" customWidth="1"/>
    <col min="5384" max="5384" width="9.5703125" style="779" customWidth="1"/>
    <col min="5385" max="5385" width="9.140625" style="779"/>
    <col min="5386" max="5386" width="7.28515625" style="779" customWidth="1"/>
    <col min="5387" max="5633" width="9.140625" style="779"/>
    <col min="5634" max="5634" width="5" style="779" customWidth="1"/>
    <col min="5635" max="5635" width="31.28515625" style="779" bestFit="1" customWidth="1"/>
    <col min="5636" max="5636" width="10.42578125" style="779" customWidth="1"/>
    <col min="5637" max="5637" width="11.42578125" style="779" customWidth="1"/>
    <col min="5638" max="5638" width="11.140625" style="779" customWidth="1"/>
    <col min="5639" max="5639" width="9.7109375" style="779" customWidth="1"/>
    <col min="5640" max="5640" width="9.5703125" style="779" customWidth="1"/>
    <col min="5641" max="5641" width="9.140625" style="779"/>
    <col min="5642" max="5642" width="7.28515625" style="779" customWidth="1"/>
    <col min="5643" max="5889" width="9.140625" style="779"/>
    <col min="5890" max="5890" width="5" style="779" customWidth="1"/>
    <col min="5891" max="5891" width="31.28515625" style="779" bestFit="1" customWidth="1"/>
    <col min="5892" max="5892" width="10.42578125" style="779" customWidth="1"/>
    <col min="5893" max="5893" width="11.42578125" style="779" customWidth="1"/>
    <col min="5894" max="5894" width="11.140625" style="779" customWidth="1"/>
    <col min="5895" max="5895" width="9.7109375" style="779" customWidth="1"/>
    <col min="5896" max="5896" width="9.5703125" style="779" customWidth="1"/>
    <col min="5897" max="5897" width="9.140625" style="779"/>
    <col min="5898" max="5898" width="7.28515625" style="779" customWidth="1"/>
    <col min="5899" max="6145" width="9.140625" style="779"/>
    <col min="6146" max="6146" width="5" style="779" customWidth="1"/>
    <col min="6147" max="6147" width="31.28515625" style="779" bestFit="1" customWidth="1"/>
    <col min="6148" max="6148" width="10.42578125" style="779" customWidth="1"/>
    <col min="6149" max="6149" width="11.42578125" style="779" customWidth="1"/>
    <col min="6150" max="6150" width="11.140625" style="779" customWidth="1"/>
    <col min="6151" max="6151" width="9.7109375" style="779" customWidth="1"/>
    <col min="6152" max="6152" width="9.5703125" style="779" customWidth="1"/>
    <col min="6153" max="6153" width="9.140625" style="779"/>
    <col min="6154" max="6154" width="7.28515625" style="779" customWidth="1"/>
    <col min="6155" max="6401" width="9.140625" style="779"/>
    <col min="6402" max="6402" width="5" style="779" customWidth="1"/>
    <col min="6403" max="6403" width="31.28515625" style="779" bestFit="1" customWidth="1"/>
    <col min="6404" max="6404" width="10.42578125" style="779" customWidth="1"/>
    <col min="6405" max="6405" width="11.42578125" style="779" customWidth="1"/>
    <col min="6406" max="6406" width="11.140625" style="779" customWidth="1"/>
    <col min="6407" max="6407" width="9.7109375" style="779" customWidth="1"/>
    <col min="6408" max="6408" width="9.5703125" style="779" customWidth="1"/>
    <col min="6409" max="6409" width="9.140625" style="779"/>
    <col min="6410" max="6410" width="7.28515625" style="779" customWidth="1"/>
    <col min="6411" max="6657" width="9.140625" style="779"/>
    <col min="6658" max="6658" width="5" style="779" customWidth="1"/>
    <col min="6659" max="6659" width="31.28515625" style="779" bestFit="1" customWidth="1"/>
    <col min="6660" max="6660" width="10.42578125" style="779" customWidth="1"/>
    <col min="6661" max="6661" width="11.42578125" style="779" customWidth="1"/>
    <col min="6662" max="6662" width="11.140625" style="779" customWidth="1"/>
    <col min="6663" max="6663" width="9.7109375" style="779" customWidth="1"/>
    <col min="6664" max="6664" width="9.5703125" style="779" customWidth="1"/>
    <col min="6665" max="6665" width="9.140625" style="779"/>
    <col min="6666" max="6666" width="7.28515625" style="779" customWidth="1"/>
    <col min="6667" max="6913" width="9.140625" style="779"/>
    <col min="6914" max="6914" width="5" style="779" customWidth="1"/>
    <col min="6915" max="6915" width="31.28515625" style="779" bestFit="1" customWidth="1"/>
    <col min="6916" max="6916" width="10.42578125" style="779" customWidth="1"/>
    <col min="6917" max="6917" width="11.42578125" style="779" customWidth="1"/>
    <col min="6918" max="6918" width="11.140625" style="779" customWidth="1"/>
    <col min="6919" max="6919" width="9.7109375" style="779" customWidth="1"/>
    <col min="6920" max="6920" width="9.5703125" style="779" customWidth="1"/>
    <col min="6921" max="6921" width="9.140625" style="779"/>
    <col min="6922" max="6922" width="7.28515625" style="779" customWidth="1"/>
    <col min="6923" max="7169" width="9.140625" style="779"/>
    <col min="7170" max="7170" width="5" style="779" customWidth="1"/>
    <col min="7171" max="7171" width="31.28515625" style="779" bestFit="1" customWidth="1"/>
    <col min="7172" max="7172" width="10.42578125" style="779" customWidth="1"/>
    <col min="7173" max="7173" width="11.42578125" style="779" customWidth="1"/>
    <col min="7174" max="7174" width="11.140625" style="779" customWidth="1"/>
    <col min="7175" max="7175" width="9.7109375" style="779" customWidth="1"/>
    <col min="7176" max="7176" width="9.5703125" style="779" customWidth="1"/>
    <col min="7177" max="7177" width="9.140625" style="779"/>
    <col min="7178" max="7178" width="7.28515625" style="779" customWidth="1"/>
    <col min="7179" max="7425" width="9.140625" style="779"/>
    <col min="7426" max="7426" width="5" style="779" customWidth="1"/>
    <col min="7427" max="7427" width="31.28515625" style="779" bestFit="1" customWidth="1"/>
    <col min="7428" max="7428" width="10.42578125" style="779" customWidth="1"/>
    <col min="7429" max="7429" width="11.42578125" style="779" customWidth="1"/>
    <col min="7430" max="7430" width="11.140625" style="779" customWidth="1"/>
    <col min="7431" max="7431" width="9.7109375" style="779" customWidth="1"/>
    <col min="7432" max="7432" width="9.5703125" style="779" customWidth="1"/>
    <col min="7433" max="7433" width="9.140625" style="779"/>
    <col min="7434" max="7434" width="7.28515625" style="779" customWidth="1"/>
    <col min="7435" max="7681" width="9.140625" style="779"/>
    <col min="7682" max="7682" width="5" style="779" customWidth="1"/>
    <col min="7683" max="7683" width="31.28515625" style="779" bestFit="1" customWidth="1"/>
    <col min="7684" max="7684" width="10.42578125" style="779" customWidth="1"/>
    <col min="7685" max="7685" width="11.42578125" style="779" customWidth="1"/>
    <col min="7686" max="7686" width="11.140625" style="779" customWidth="1"/>
    <col min="7687" max="7687" width="9.7109375" style="779" customWidth="1"/>
    <col min="7688" max="7688" width="9.5703125" style="779" customWidth="1"/>
    <col min="7689" max="7689" width="9.140625" style="779"/>
    <col min="7690" max="7690" width="7.28515625" style="779" customWidth="1"/>
    <col min="7691" max="7937" width="9.140625" style="779"/>
    <col min="7938" max="7938" width="5" style="779" customWidth="1"/>
    <col min="7939" max="7939" width="31.28515625" style="779" bestFit="1" customWidth="1"/>
    <col min="7940" max="7940" width="10.42578125" style="779" customWidth="1"/>
    <col min="7941" max="7941" width="11.42578125" style="779" customWidth="1"/>
    <col min="7942" max="7942" width="11.140625" style="779" customWidth="1"/>
    <col min="7943" max="7943" width="9.7109375" style="779" customWidth="1"/>
    <col min="7944" max="7944" width="9.5703125" style="779" customWidth="1"/>
    <col min="7945" max="7945" width="9.140625" style="779"/>
    <col min="7946" max="7946" width="7.28515625" style="779" customWidth="1"/>
    <col min="7947" max="8193" width="9.140625" style="779"/>
    <col min="8194" max="8194" width="5" style="779" customWidth="1"/>
    <col min="8195" max="8195" width="31.28515625" style="779" bestFit="1" customWidth="1"/>
    <col min="8196" max="8196" width="10.42578125" style="779" customWidth="1"/>
    <col min="8197" max="8197" width="11.42578125" style="779" customWidth="1"/>
    <col min="8198" max="8198" width="11.140625" style="779" customWidth="1"/>
    <col min="8199" max="8199" width="9.7109375" style="779" customWidth="1"/>
    <col min="8200" max="8200" width="9.5703125" style="779" customWidth="1"/>
    <col min="8201" max="8201" width="9.140625" style="779"/>
    <col min="8202" max="8202" width="7.28515625" style="779" customWidth="1"/>
    <col min="8203" max="8449" width="9.140625" style="779"/>
    <col min="8450" max="8450" width="5" style="779" customWidth="1"/>
    <col min="8451" max="8451" width="31.28515625" style="779" bestFit="1" customWidth="1"/>
    <col min="8452" max="8452" width="10.42578125" style="779" customWidth="1"/>
    <col min="8453" max="8453" width="11.42578125" style="779" customWidth="1"/>
    <col min="8454" max="8454" width="11.140625" style="779" customWidth="1"/>
    <col min="8455" max="8455" width="9.7109375" style="779" customWidth="1"/>
    <col min="8456" max="8456" width="9.5703125" style="779" customWidth="1"/>
    <col min="8457" max="8457" width="9.140625" style="779"/>
    <col min="8458" max="8458" width="7.28515625" style="779" customWidth="1"/>
    <col min="8459" max="8705" width="9.140625" style="779"/>
    <col min="8706" max="8706" width="5" style="779" customWidth="1"/>
    <col min="8707" max="8707" width="31.28515625" style="779" bestFit="1" customWidth="1"/>
    <col min="8708" max="8708" width="10.42578125" style="779" customWidth="1"/>
    <col min="8709" max="8709" width="11.42578125" style="779" customWidth="1"/>
    <col min="8710" max="8710" width="11.140625" style="779" customWidth="1"/>
    <col min="8711" max="8711" width="9.7109375" style="779" customWidth="1"/>
    <col min="8712" max="8712" width="9.5703125" style="779" customWidth="1"/>
    <col min="8713" max="8713" width="9.140625" style="779"/>
    <col min="8714" max="8714" width="7.28515625" style="779" customWidth="1"/>
    <col min="8715" max="8961" width="9.140625" style="779"/>
    <col min="8962" max="8962" width="5" style="779" customWidth="1"/>
    <col min="8963" max="8963" width="31.28515625" style="779" bestFit="1" customWidth="1"/>
    <col min="8964" max="8964" width="10.42578125" style="779" customWidth="1"/>
    <col min="8965" max="8965" width="11.42578125" style="779" customWidth="1"/>
    <col min="8966" max="8966" width="11.140625" style="779" customWidth="1"/>
    <col min="8967" max="8967" width="9.7109375" style="779" customWidth="1"/>
    <col min="8968" max="8968" width="9.5703125" style="779" customWidth="1"/>
    <col min="8969" max="8969" width="9.140625" style="779"/>
    <col min="8970" max="8970" width="7.28515625" style="779" customWidth="1"/>
    <col min="8971" max="9217" width="9.140625" style="779"/>
    <col min="9218" max="9218" width="5" style="779" customWidth="1"/>
    <col min="9219" max="9219" width="31.28515625" style="779" bestFit="1" customWidth="1"/>
    <col min="9220" max="9220" width="10.42578125" style="779" customWidth="1"/>
    <col min="9221" max="9221" width="11.42578125" style="779" customWidth="1"/>
    <col min="9222" max="9222" width="11.140625" style="779" customWidth="1"/>
    <col min="9223" max="9223" width="9.7109375" style="779" customWidth="1"/>
    <col min="9224" max="9224" width="9.5703125" style="779" customWidth="1"/>
    <col min="9225" max="9225" width="9.140625" style="779"/>
    <col min="9226" max="9226" width="7.28515625" style="779" customWidth="1"/>
    <col min="9227" max="9473" width="9.140625" style="779"/>
    <col min="9474" max="9474" width="5" style="779" customWidth="1"/>
    <col min="9475" max="9475" width="31.28515625" style="779" bestFit="1" customWidth="1"/>
    <col min="9476" max="9476" width="10.42578125" style="779" customWidth="1"/>
    <col min="9477" max="9477" width="11.42578125" style="779" customWidth="1"/>
    <col min="9478" max="9478" width="11.140625" style="779" customWidth="1"/>
    <col min="9479" max="9479" width="9.7109375" style="779" customWidth="1"/>
    <col min="9480" max="9480" width="9.5703125" style="779" customWidth="1"/>
    <col min="9481" max="9481" width="9.140625" style="779"/>
    <col min="9482" max="9482" width="7.28515625" style="779" customWidth="1"/>
    <col min="9483" max="9729" width="9.140625" style="779"/>
    <col min="9730" max="9730" width="5" style="779" customWidth="1"/>
    <col min="9731" max="9731" width="31.28515625" style="779" bestFit="1" customWidth="1"/>
    <col min="9732" max="9732" width="10.42578125" style="779" customWidth="1"/>
    <col min="9733" max="9733" width="11.42578125" style="779" customWidth="1"/>
    <col min="9734" max="9734" width="11.140625" style="779" customWidth="1"/>
    <col min="9735" max="9735" width="9.7109375" style="779" customWidth="1"/>
    <col min="9736" max="9736" width="9.5703125" style="779" customWidth="1"/>
    <col min="9737" max="9737" width="9.140625" style="779"/>
    <col min="9738" max="9738" width="7.28515625" style="779" customWidth="1"/>
    <col min="9739" max="9985" width="9.140625" style="779"/>
    <col min="9986" max="9986" width="5" style="779" customWidth="1"/>
    <col min="9987" max="9987" width="31.28515625" style="779" bestFit="1" customWidth="1"/>
    <col min="9988" max="9988" width="10.42578125" style="779" customWidth="1"/>
    <col min="9989" max="9989" width="11.42578125" style="779" customWidth="1"/>
    <col min="9990" max="9990" width="11.140625" style="779" customWidth="1"/>
    <col min="9991" max="9991" width="9.7109375" style="779" customWidth="1"/>
    <col min="9992" max="9992" width="9.5703125" style="779" customWidth="1"/>
    <col min="9993" max="9993" width="9.140625" style="779"/>
    <col min="9994" max="9994" width="7.28515625" style="779" customWidth="1"/>
    <col min="9995" max="10241" width="9.140625" style="779"/>
    <col min="10242" max="10242" width="5" style="779" customWidth="1"/>
    <col min="10243" max="10243" width="31.28515625" style="779" bestFit="1" customWidth="1"/>
    <col min="10244" max="10244" width="10.42578125" style="779" customWidth="1"/>
    <col min="10245" max="10245" width="11.42578125" style="779" customWidth="1"/>
    <col min="10246" max="10246" width="11.140625" style="779" customWidth="1"/>
    <col min="10247" max="10247" width="9.7109375" style="779" customWidth="1"/>
    <col min="10248" max="10248" width="9.5703125" style="779" customWidth="1"/>
    <col min="10249" max="10249" width="9.140625" style="779"/>
    <col min="10250" max="10250" width="7.28515625" style="779" customWidth="1"/>
    <col min="10251" max="10497" width="9.140625" style="779"/>
    <col min="10498" max="10498" width="5" style="779" customWidth="1"/>
    <col min="10499" max="10499" width="31.28515625" style="779" bestFit="1" customWidth="1"/>
    <col min="10500" max="10500" width="10.42578125" style="779" customWidth="1"/>
    <col min="10501" max="10501" width="11.42578125" style="779" customWidth="1"/>
    <col min="10502" max="10502" width="11.140625" style="779" customWidth="1"/>
    <col min="10503" max="10503" width="9.7109375" style="779" customWidth="1"/>
    <col min="10504" max="10504" width="9.5703125" style="779" customWidth="1"/>
    <col min="10505" max="10505" width="9.140625" style="779"/>
    <col min="10506" max="10506" width="7.28515625" style="779" customWidth="1"/>
    <col min="10507" max="10753" width="9.140625" style="779"/>
    <col min="10754" max="10754" width="5" style="779" customWidth="1"/>
    <col min="10755" max="10755" width="31.28515625" style="779" bestFit="1" customWidth="1"/>
    <col min="10756" max="10756" width="10.42578125" style="779" customWidth="1"/>
    <col min="10757" max="10757" width="11.42578125" style="779" customWidth="1"/>
    <col min="10758" max="10758" width="11.140625" style="779" customWidth="1"/>
    <col min="10759" max="10759" width="9.7109375" style="779" customWidth="1"/>
    <col min="10760" max="10760" width="9.5703125" style="779" customWidth="1"/>
    <col min="10761" max="10761" width="9.140625" style="779"/>
    <col min="10762" max="10762" width="7.28515625" style="779" customWidth="1"/>
    <col min="10763" max="11009" width="9.140625" style="779"/>
    <col min="11010" max="11010" width="5" style="779" customWidth="1"/>
    <col min="11011" max="11011" width="31.28515625" style="779" bestFit="1" customWidth="1"/>
    <col min="11012" max="11012" width="10.42578125" style="779" customWidth="1"/>
    <col min="11013" max="11013" width="11.42578125" style="779" customWidth="1"/>
    <col min="11014" max="11014" width="11.140625" style="779" customWidth="1"/>
    <col min="11015" max="11015" width="9.7109375" style="779" customWidth="1"/>
    <col min="11016" max="11016" width="9.5703125" style="779" customWidth="1"/>
    <col min="11017" max="11017" width="9.140625" style="779"/>
    <col min="11018" max="11018" width="7.28515625" style="779" customWidth="1"/>
    <col min="11019" max="11265" width="9.140625" style="779"/>
    <col min="11266" max="11266" width="5" style="779" customWidth="1"/>
    <col min="11267" max="11267" width="31.28515625" style="779" bestFit="1" customWidth="1"/>
    <col min="11268" max="11268" width="10.42578125" style="779" customWidth="1"/>
    <col min="11269" max="11269" width="11.42578125" style="779" customWidth="1"/>
    <col min="11270" max="11270" width="11.140625" style="779" customWidth="1"/>
    <col min="11271" max="11271" width="9.7109375" style="779" customWidth="1"/>
    <col min="11272" max="11272" width="9.5703125" style="779" customWidth="1"/>
    <col min="11273" max="11273" width="9.140625" style="779"/>
    <col min="11274" max="11274" width="7.28515625" style="779" customWidth="1"/>
    <col min="11275" max="11521" width="9.140625" style="779"/>
    <col min="11522" max="11522" width="5" style="779" customWidth="1"/>
    <col min="11523" max="11523" width="31.28515625" style="779" bestFit="1" customWidth="1"/>
    <col min="11524" max="11524" width="10.42578125" style="779" customWidth="1"/>
    <col min="11525" max="11525" width="11.42578125" style="779" customWidth="1"/>
    <col min="11526" max="11526" width="11.140625" style="779" customWidth="1"/>
    <col min="11527" max="11527" width="9.7109375" style="779" customWidth="1"/>
    <col min="11528" max="11528" width="9.5703125" style="779" customWidth="1"/>
    <col min="11529" max="11529" width="9.140625" style="779"/>
    <col min="11530" max="11530" width="7.28515625" style="779" customWidth="1"/>
    <col min="11531" max="11777" width="9.140625" style="779"/>
    <col min="11778" max="11778" width="5" style="779" customWidth="1"/>
    <col min="11779" max="11779" width="31.28515625" style="779" bestFit="1" customWidth="1"/>
    <col min="11780" max="11780" width="10.42578125" style="779" customWidth="1"/>
    <col min="11781" max="11781" width="11.42578125" style="779" customWidth="1"/>
    <col min="11782" max="11782" width="11.140625" style="779" customWidth="1"/>
    <col min="11783" max="11783" width="9.7109375" style="779" customWidth="1"/>
    <col min="11784" max="11784" width="9.5703125" style="779" customWidth="1"/>
    <col min="11785" max="11785" width="9.140625" style="779"/>
    <col min="11786" max="11786" width="7.28515625" style="779" customWidth="1"/>
    <col min="11787" max="12033" width="9.140625" style="779"/>
    <col min="12034" max="12034" width="5" style="779" customWidth="1"/>
    <col min="12035" max="12035" width="31.28515625" style="779" bestFit="1" customWidth="1"/>
    <col min="12036" max="12036" width="10.42578125" style="779" customWidth="1"/>
    <col min="12037" max="12037" width="11.42578125" style="779" customWidth="1"/>
    <col min="12038" max="12038" width="11.140625" style="779" customWidth="1"/>
    <col min="12039" max="12039" width="9.7109375" style="779" customWidth="1"/>
    <col min="12040" max="12040" width="9.5703125" style="779" customWidth="1"/>
    <col min="12041" max="12041" width="9.140625" style="779"/>
    <col min="12042" max="12042" width="7.28515625" style="779" customWidth="1"/>
    <col min="12043" max="12289" width="9.140625" style="779"/>
    <col min="12290" max="12290" width="5" style="779" customWidth="1"/>
    <col min="12291" max="12291" width="31.28515625" style="779" bestFit="1" customWidth="1"/>
    <col min="12292" max="12292" width="10.42578125" style="779" customWidth="1"/>
    <col min="12293" max="12293" width="11.42578125" style="779" customWidth="1"/>
    <col min="12294" max="12294" width="11.140625" style="779" customWidth="1"/>
    <col min="12295" max="12295" width="9.7109375" style="779" customWidth="1"/>
    <col min="12296" max="12296" width="9.5703125" style="779" customWidth="1"/>
    <col min="12297" max="12297" width="9.140625" style="779"/>
    <col min="12298" max="12298" width="7.28515625" style="779" customWidth="1"/>
    <col min="12299" max="12545" width="9.140625" style="779"/>
    <col min="12546" max="12546" width="5" style="779" customWidth="1"/>
    <col min="12547" max="12547" width="31.28515625" style="779" bestFit="1" customWidth="1"/>
    <col min="12548" max="12548" width="10.42578125" style="779" customWidth="1"/>
    <col min="12549" max="12549" width="11.42578125" style="779" customWidth="1"/>
    <col min="12550" max="12550" width="11.140625" style="779" customWidth="1"/>
    <col min="12551" max="12551" width="9.7109375" style="779" customWidth="1"/>
    <col min="12552" max="12552" width="9.5703125" style="779" customWidth="1"/>
    <col min="12553" max="12553" width="9.140625" style="779"/>
    <col min="12554" max="12554" width="7.28515625" style="779" customWidth="1"/>
    <col min="12555" max="12801" width="9.140625" style="779"/>
    <col min="12802" max="12802" width="5" style="779" customWidth="1"/>
    <col min="12803" max="12803" width="31.28515625" style="779" bestFit="1" customWidth="1"/>
    <col min="12804" max="12804" width="10.42578125" style="779" customWidth="1"/>
    <col min="12805" max="12805" width="11.42578125" style="779" customWidth="1"/>
    <col min="12806" max="12806" width="11.140625" style="779" customWidth="1"/>
    <col min="12807" max="12807" width="9.7109375" style="779" customWidth="1"/>
    <col min="12808" max="12808" width="9.5703125" style="779" customWidth="1"/>
    <col min="12809" max="12809" width="9.140625" style="779"/>
    <col min="12810" max="12810" width="7.28515625" style="779" customWidth="1"/>
    <col min="12811" max="13057" width="9.140625" style="779"/>
    <col min="13058" max="13058" width="5" style="779" customWidth="1"/>
    <col min="13059" max="13059" width="31.28515625" style="779" bestFit="1" customWidth="1"/>
    <col min="13060" max="13060" width="10.42578125" style="779" customWidth="1"/>
    <col min="13061" max="13061" width="11.42578125" style="779" customWidth="1"/>
    <col min="13062" max="13062" width="11.140625" style="779" customWidth="1"/>
    <col min="13063" max="13063" width="9.7109375" style="779" customWidth="1"/>
    <col min="13064" max="13064" width="9.5703125" style="779" customWidth="1"/>
    <col min="13065" max="13065" width="9.140625" style="779"/>
    <col min="13066" max="13066" width="7.28515625" style="779" customWidth="1"/>
    <col min="13067" max="13313" width="9.140625" style="779"/>
    <col min="13314" max="13314" width="5" style="779" customWidth="1"/>
    <col min="13315" max="13315" width="31.28515625" style="779" bestFit="1" customWidth="1"/>
    <col min="13316" max="13316" width="10.42578125" style="779" customWidth="1"/>
    <col min="13317" max="13317" width="11.42578125" style="779" customWidth="1"/>
    <col min="13318" max="13318" width="11.140625" style="779" customWidth="1"/>
    <col min="13319" max="13319" width="9.7109375" style="779" customWidth="1"/>
    <col min="13320" max="13320" width="9.5703125" style="779" customWidth="1"/>
    <col min="13321" max="13321" width="9.140625" style="779"/>
    <col min="13322" max="13322" width="7.28515625" style="779" customWidth="1"/>
    <col min="13323" max="13569" width="9.140625" style="779"/>
    <col min="13570" max="13570" width="5" style="779" customWidth="1"/>
    <col min="13571" max="13571" width="31.28515625" style="779" bestFit="1" customWidth="1"/>
    <col min="13572" max="13572" width="10.42578125" style="779" customWidth="1"/>
    <col min="13573" max="13573" width="11.42578125" style="779" customWidth="1"/>
    <col min="13574" max="13574" width="11.140625" style="779" customWidth="1"/>
    <col min="13575" max="13575" width="9.7109375" style="779" customWidth="1"/>
    <col min="13576" max="13576" width="9.5703125" style="779" customWidth="1"/>
    <col min="13577" max="13577" width="9.140625" style="779"/>
    <col min="13578" max="13578" width="7.28515625" style="779" customWidth="1"/>
    <col min="13579" max="13825" width="9.140625" style="779"/>
    <col min="13826" max="13826" width="5" style="779" customWidth="1"/>
    <col min="13827" max="13827" width="31.28515625" style="779" bestFit="1" customWidth="1"/>
    <col min="13828" max="13828" width="10.42578125" style="779" customWidth="1"/>
    <col min="13829" max="13829" width="11.42578125" style="779" customWidth="1"/>
    <col min="13830" max="13830" width="11.140625" style="779" customWidth="1"/>
    <col min="13831" max="13831" width="9.7109375" style="779" customWidth="1"/>
    <col min="13832" max="13832" width="9.5703125" style="779" customWidth="1"/>
    <col min="13833" max="13833" width="9.140625" style="779"/>
    <col min="13834" max="13834" width="7.28515625" style="779" customWidth="1"/>
    <col min="13835" max="14081" width="9.140625" style="779"/>
    <col min="14082" max="14082" width="5" style="779" customWidth="1"/>
    <col min="14083" max="14083" width="31.28515625" style="779" bestFit="1" customWidth="1"/>
    <col min="14084" max="14084" width="10.42578125" style="779" customWidth="1"/>
    <col min="14085" max="14085" width="11.42578125" style="779" customWidth="1"/>
    <col min="14086" max="14086" width="11.140625" style="779" customWidth="1"/>
    <col min="14087" max="14087" width="9.7109375" style="779" customWidth="1"/>
    <col min="14088" max="14088" width="9.5703125" style="779" customWidth="1"/>
    <col min="14089" max="14089" width="9.140625" style="779"/>
    <col min="14090" max="14090" width="7.28515625" style="779" customWidth="1"/>
    <col min="14091" max="14337" width="9.140625" style="779"/>
    <col min="14338" max="14338" width="5" style="779" customWidth="1"/>
    <col min="14339" max="14339" width="31.28515625" style="779" bestFit="1" customWidth="1"/>
    <col min="14340" max="14340" width="10.42578125" style="779" customWidth="1"/>
    <col min="14341" max="14341" width="11.42578125" style="779" customWidth="1"/>
    <col min="14342" max="14342" width="11.140625" style="779" customWidth="1"/>
    <col min="14343" max="14343" width="9.7109375" style="779" customWidth="1"/>
    <col min="14344" max="14344" width="9.5703125" style="779" customWidth="1"/>
    <col min="14345" max="14345" width="9.140625" style="779"/>
    <col min="14346" max="14346" width="7.28515625" style="779" customWidth="1"/>
    <col min="14347" max="14593" width="9.140625" style="779"/>
    <col min="14594" max="14594" width="5" style="779" customWidth="1"/>
    <col min="14595" max="14595" width="31.28515625" style="779" bestFit="1" customWidth="1"/>
    <col min="14596" max="14596" width="10.42578125" style="779" customWidth="1"/>
    <col min="14597" max="14597" width="11.42578125" style="779" customWidth="1"/>
    <col min="14598" max="14598" width="11.140625" style="779" customWidth="1"/>
    <col min="14599" max="14599" width="9.7109375" style="779" customWidth="1"/>
    <col min="14600" max="14600" width="9.5703125" style="779" customWidth="1"/>
    <col min="14601" max="14601" width="9.140625" style="779"/>
    <col min="14602" max="14602" width="7.28515625" style="779" customWidth="1"/>
    <col min="14603" max="14849" width="9.140625" style="779"/>
    <col min="14850" max="14850" width="5" style="779" customWidth="1"/>
    <col min="14851" max="14851" width="31.28515625" style="779" bestFit="1" customWidth="1"/>
    <col min="14852" max="14852" width="10.42578125" style="779" customWidth="1"/>
    <col min="14853" max="14853" width="11.42578125" style="779" customWidth="1"/>
    <col min="14854" max="14854" width="11.140625" style="779" customWidth="1"/>
    <col min="14855" max="14855" width="9.7109375" style="779" customWidth="1"/>
    <col min="14856" max="14856" width="9.5703125" style="779" customWidth="1"/>
    <col min="14857" max="14857" width="9.140625" style="779"/>
    <col min="14858" max="14858" width="7.28515625" style="779" customWidth="1"/>
    <col min="14859" max="15105" width="9.140625" style="779"/>
    <col min="15106" max="15106" width="5" style="779" customWidth="1"/>
    <col min="15107" max="15107" width="31.28515625" style="779" bestFit="1" customWidth="1"/>
    <col min="15108" max="15108" width="10.42578125" style="779" customWidth="1"/>
    <col min="15109" max="15109" width="11.42578125" style="779" customWidth="1"/>
    <col min="15110" max="15110" width="11.140625" style="779" customWidth="1"/>
    <col min="15111" max="15111" width="9.7109375" style="779" customWidth="1"/>
    <col min="15112" max="15112" width="9.5703125" style="779" customWidth="1"/>
    <col min="15113" max="15113" width="9.140625" style="779"/>
    <col min="15114" max="15114" width="7.28515625" style="779" customWidth="1"/>
    <col min="15115" max="15361" width="9.140625" style="779"/>
    <col min="15362" max="15362" width="5" style="779" customWidth="1"/>
    <col min="15363" max="15363" width="31.28515625" style="779" bestFit="1" customWidth="1"/>
    <col min="15364" max="15364" width="10.42578125" style="779" customWidth="1"/>
    <col min="15365" max="15365" width="11.42578125" style="779" customWidth="1"/>
    <col min="15366" max="15366" width="11.140625" style="779" customWidth="1"/>
    <col min="15367" max="15367" width="9.7109375" style="779" customWidth="1"/>
    <col min="15368" max="15368" width="9.5703125" style="779" customWidth="1"/>
    <col min="15369" max="15369" width="9.140625" style="779"/>
    <col min="15370" max="15370" width="7.28515625" style="779" customWidth="1"/>
    <col min="15371" max="15617" width="9.140625" style="779"/>
    <col min="15618" max="15618" width="5" style="779" customWidth="1"/>
    <col min="15619" max="15619" width="31.28515625" style="779" bestFit="1" customWidth="1"/>
    <col min="15620" max="15620" width="10.42578125" style="779" customWidth="1"/>
    <col min="15621" max="15621" width="11.42578125" style="779" customWidth="1"/>
    <col min="15622" max="15622" width="11.140625" style="779" customWidth="1"/>
    <col min="15623" max="15623" width="9.7109375" style="779" customWidth="1"/>
    <col min="15624" max="15624" width="9.5703125" style="779" customWidth="1"/>
    <col min="15625" max="15625" width="9.140625" style="779"/>
    <col min="15626" max="15626" width="7.28515625" style="779" customWidth="1"/>
    <col min="15627" max="15873" width="9.140625" style="779"/>
    <col min="15874" max="15874" width="5" style="779" customWidth="1"/>
    <col min="15875" max="15875" width="31.28515625" style="779" bestFit="1" customWidth="1"/>
    <col min="15876" max="15876" width="10.42578125" style="779" customWidth="1"/>
    <col min="15877" max="15877" width="11.42578125" style="779" customWidth="1"/>
    <col min="15878" max="15878" width="11.140625" style="779" customWidth="1"/>
    <col min="15879" max="15879" width="9.7109375" style="779" customWidth="1"/>
    <col min="15880" max="15880" width="9.5703125" style="779" customWidth="1"/>
    <col min="15881" max="15881" width="9.140625" style="779"/>
    <col min="15882" max="15882" width="7.28515625" style="779" customWidth="1"/>
    <col min="15883" max="16129" width="9.140625" style="779"/>
    <col min="16130" max="16130" width="5" style="779" customWidth="1"/>
    <col min="16131" max="16131" width="31.28515625" style="779" bestFit="1" customWidth="1"/>
    <col min="16132" max="16132" width="10.42578125" style="779" customWidth="1"/>
    <col min="16133" max="16133" width="11.42578125" style="779" customWidth="1"/>
    <col min="16134" max="16134" width="11.140625" style="779" customWidth="1"/>
    <col min="16135" max="16135" width="9.7109375" style="779" customWidth="1"/>
    <col min="16136" max="16136" width="9.5703125" style="779" customWidth="1"/>
    <col min="16137" max="16137" width="9.140625" style="779"/>
    <col min="16138" max="16138" width="7.28515625" style="779" customWidth="1"/>
    <col min="16139" max="16384" width="9.140625" style="779"/>
  </cols>
  <sheetData>
    <row r="1" spans="2:8" ht="15" customHeight="1">
      <c r="B1" s="1618" t="s">
        <v>924</v>
      </c>
      <c r="C1" s="1619"/>
      <c r="D1" s="1619"/>
      <c r="E1" s="1619"/>
      <c r="F1" s="1619"/>
      <c r="G1" s="1620"/>
      <c r="H1" s="1620"/>
    </row>
    <row r="2" spans="2:8" ht="15" customHeight="1">
      <c r="B2" s="1631" t="s">
        <v>925</v>
      </c>
      <c r="C2" s="1632"/>
      <c r="D2" s="1632"/>
      <c r="E2" s="1632"/>
      <c r="F2" s="1632"/>
      <c r="G2" s="1633"/>
      <c r="H2" s="1633"/>
    </row>
    <row r="3" spans="2:8" ht="15" customHeight="1" thickBot="1">
      <c r="B3" s="1634" t="s">
        <v>73</v>
      </c>
      <c r="C3" s="1635"/>
      <c r="D3" s="1635"/>
      <c r="E3" s="1635"/>
      <c r="F3" s="1635"/>
      <c r="G3" s="1636"/>
      <c r="H3" s="1636"/>
    </row>
    <row r="4" spans="2:8" ht="21.75" customHeight="1" thickTop="1">
      <c r="B4" s="805"/>
      <c r="C4" s="806"/>
      <c r="D4" s="1627" t="str">
        <f>'X-India'!D4:F4</f>
        <v>Four  Months</v>
      </c>
      <c r="E4" s="1627"/>
      <c r="F4" s="1627"/>
      <c r="G4" s="1628" t="s">
        <v>5</v>
      </c>
      <c r="H4" s="1629"/>
    </row>
    <row r="5" spans="2:8" ht="21.75" customHeight="1">
      <c r="B5" s="807"/>
      <c r="C5" s="808"/>
      <c r="D5" s="784" t="s">
        <v>6</v>
      </c>
      <c r="E5" s="785" t="s">
        <v>1244</v>
      </c>
      <c r="F5" s="785" t="s">
        <v>1245</v>
      </c>
      <c r="G5" s="785" t="s">
        <v>7</v>
      </c>
      <c r="H5" s="786" t="s">
        <v>54</v>
      </c>
    </row>
    <row r="6" spans="2:8" ht="21.75" customHeight="1">
      <c r="B6" s="787"/>
      <c r="C6" s="788" t="s">
        <v>926</v>
      </c>
      <c r="D6" s="788">
        <v>279.71638200000001</v>
      </c>
      <c r="E6" s="788">
        <v>275.16978799999998</v>
      </c>
      <c r="F6" s="788">
        <v>356.38210200000003</v>
      </c>
      <c r="G6" s="788">
        <v>-1.6254300043105872</v>
      </c>
      <c r="H6" s="789">
        <v>29.513528570949092</v>
      </c>
    </row>
    <row r="7" spans="2:8" ht="21.75" customHeight="1">
      <c r="B7" s="790">
        <v>1</v>
      </c>
      <c r="C7" s="791" t="s">
        <v>927</v>
      </c>
      <c r="D7" s="792">
        <v>7.2338E-2</v>
      </c>
      <c r="E7" s="792">
        <v>2.9834139999999998</v>
      </c>
      <c r="F7" s="792">
        <v>4.0333680000000003</v>
      </c>
      <c r="G7" s="792" t="s">
        <v>717</v>
      </c>
      <c r="H7" s="793">
        <v>35.193037238546196</v>
      </c>
    </row>
    <row r="8" spans="2:8" ht="21.75" customHeight="1">
      <c r="B8" s="790">
        <v>2</v>
      </c>
      <c r="C8" s="791" t="s">
        <v>928</v>
      </c>
      <c r="D8" s="792">
        <v>0</v>
      </c>
      <c r="E8" s="792">
        <v>0</v>
      </c>
      <c r="F8" s="792">
        <v>0</v>
      </c>
      <c r="G8" s="792" t="s">
        <v>717</v>
      </c>
      <c r="H8" s="793" t="s">
        <v>717</v>
      </c>
    </row>
    <row r="9" spans="2:8" ht="21.75" customHeight="1">
      <c r="B9" s="790">
        <v>3</v>
      </c>
      <c r="C9" s="791" t="s">
        <v>929</v>
      </c>
      <c r="D9" s="792">
        <v>115.110446</v>
      </c>
      <c r="E9" s="792">
        <v>123.714405</v>
      </c>
      <c r="F9" s="792">
        <v>102.324376</v>
      </c>
      <c r="G9" s="792">
        <v>7.4745249445041821</v>
      </c>
      <c r="H9" s="793">
        <v>-17.289845107366446</v>
      </c>
    </row>
    <row r="10" spans="2:8" ht="21.75" customHeight="1">
      <c r="B10" s="790">
        <v>4</v>
      </c>
      <c r="C10" s="791" t="s">
        <v>930</v>
      </c>
      <c r="D10" s="792">
        <v>0</v>
      </c>
      <c r="E10" s="792">
        <v>0</v>
      </c>
      <c r="F10" s="792">
        <v>0</v>
      </c>
      <c r="G10" s="792" t="s">
        <v>717</v>
      </c>
      <c r="H10" s="793" t="s">
        <v>717</v>
      </c>
    </row>
    <row r="11" spans="2:8" ht="21.75" customHeight="1">
      <c r="B11" s="790">
        <v>5</v>
      </c>
      <c r="C11" s="791" t="s">
        <v>931</v>
      </c>
      <c r="D11" s="792">
        <v>5.1235099999999996</v>
      </c>
      <c r="E11" s="792">
        <v>0</v>
      </c>
      <c r="F11" s="792">
        <v>0</v>
      </c>
      <c r="G11" s="792">
        <v>-100</v>
      </c>
      <c r="H11" s="793" t="s">
        <v>717</v>
      </c>
    </row>
    <row r="12" spans="2:8" ht="21.75" customHeight="1">
      <c r="B12" s="790">
        <v>6</v>
      </c>
      <c r="C12" s="791" t="s">
        <v>932</v>
      </c>
      <c r="D12" s="792">
        <v>0</v>
      </c>
      <c r="E12" s="792">
        <v>0</v>
      </c>
      <c r="F12" s="792">
        <v>0</v>
      </c>
      <c r="G12" s="792" t="s">
        <v>717</v>
      </c>
      <c r="H12" s="793" t="s">
        <v>717</v>
      </c>
    </row>
    <row r="13" spans="2:8" ht="21.75" customHeight="1">
      <c r="B13" s="790">
        <v>7</v>
      </c>
      <c r="C13" s="791" t="s">
        <v>933</v>
      </c>
      <c r="D13" s="792">
        <v>0</v>
      </c>
      <c r="E13" s="792">
        <v>0</v>
      </c>
      <c r="F13" s="792">
        <v>6.0000000000000001E-3</v>
      </c>
      <c r="G13" s="792" t="s">
        <v>717</v>
      </c>
      <c r="H13" s="793" t="s">
        <v>717</v>
      </c>
    </row>
    <row r="14" spans="2:8" ht="21.75" customHeight="1">
      <c r="B14" s="790">
        <v>8</v>
      </c>
      <c r="C14" s="791" t="s">
        <v>934</v>
      </c>
      <c r="D14" s="792">
        <v>0</v>
      </c>
      <c r="E14" s="792">
        <v>2.2317359999999997</v>
      </c>
      <c r="F14" s="792">
        <v>19.086516</v>
      </c>
      <c r="G14" s="792" t="s">
        <v>717</v>
      </c>
      <c r="H14" s="793">
        <v>755.23180161094331</v>
      </c>
    </row>
    <row r="15" spans="2:8" ht="21.75" customHeight="1">
      <c r="B15" s="790">
        <v>9</v>
      </c>
      <c r="C15" s="791" t="s">
        <v>935</v>
      </c>
      <c r="D15" s="792">
        <v>23.087119000000001</v>
      </c>
      <c r="E15" s="792">
        <v>18.084036000000001</v>
      </c>
      <c r="F15" s="792">
        <v>32.843969999999999</v>
      </c>
      <c r="G15" s="792">
        <v>-21.670451822074469</v>
      </c>
      <c r="H15" s="793">
        <v>81.618583373755712</v>
      </c>
    </row>
    <row r="16" spans="2:8" ht="21.75" customHeight="1">
      <c r="B16" s="790">
        <v>10</v>
      </c>
      <c r="C16" s="791" t="s">
        <v>936</v>
      </c>
      <c r="D16" s="792">
        <v>11.857157999999998</v>
      </c>
      <c r="E16" s="792">
        <v>11.433351000000002</v>
      </c>
      <c r="F16" s="792">
        <v>14.992618</v>
      </c>
      <c r="G16" s="792">
        <v>-3.5742713388823688</v>
      </c>
      <c r="H16" s="793">
        <v>31.130567057724335</v>
      </c>
    </row>
    <row r="17" spans="2:8" ht="21.75" customHeight="1">
      <c r="B17" s="790">
        <v>11</v>
      </c>
      <c r="C17" s="791" t="s">
        <v>937</v>
      </c>
      <c r="D17" s="792">
        <v>3.230302</v>
      </c>
      <c r="E17" s="792">
        <v>18.404530999999999</v>
      </c>
      <c r="F17" s="792">
        <v>36.289262999999998</v>
      </c>
      <c r="G17" s="792">
        <v>469.74645095102562</v>
      </c>
      <c r="H17" s="793">
        <v>97.175700918431431</v>
      </c>
    </row>
    <row r="18" spans="2:8" ht="21.75" customHeight="1">
      <c r="B18" s="790">
        <v>12</v>
      </c>
      <c r="C18" s="791" t="s">
        <v>938</v>
      </c>
      <c r="D18" s="792">
        <v>0</v>
      </c>
      <c r="E18" s="792">
        <v>0.83458899999999991</v>
      </c>
      <c r="F18" s="792">
        <v>4.2540999999999995E-2</v>
      </c>
      <c r="G18" s="792" t="s">
        <v>717</v>
      </c>
      <c r="H18" s="793">
        <v>-94.902760520447785</v>
      </c>
    </row>
    <row r="19" spans="2:8" ht="21.75" customHeight="1">
      <c r="B19" s="790">
        <v>13</v>
      </c>
      <c r="C19" s="791" t="s">
        <v>939</v>
      </c>
      <c r="D19" s="792">
        <v>0</v>
      </c>
      <c r="E19" s="792">
        <v>0</v>
      </c>
      <c r="F19" s="792">
        <v>0</v>
      </c>
      <c r="G19" s="792" t="s">
        <v>717</v>
      </c>
      <c r="H19" s="793" t="s">
        <v>717</v>
      </c>
    </row>
    <row r="20" spans="2:8" ht="21.75" customHeight="1">
      <c r="B20" s="790">
        <v>14</v>
      </c>
      <c r="C20" s="791" t="s">
        <v>940</v>
      </c>
      <c r="D20" s="792">
        <v>0</v>
      </c>
      <c r="E20" s="792">
        <v>0.70272299999999999</v>
      </c>
      <c r="F20" s="792">
        <v>0.75120199999999993</v>
      </c>
      <c r="G20" s="792" t="s">
        <v>717</v>
      </c>
      <c r="H20" s="793">
        <v>6.8987353480674471</v>
      </c>
    </row>
    <row r="21" spans="2:8" ht="21.75" customHeight="1">
      <c r="B21" s="790">
        <v>15</v>
      </c>
      <c r="C21" s="791" t="s">
        <v>941</v>
      </c>
      <c r="D21" s="792">
        <v>44.338781999999995</v>
      </c>
      <c r="E21" s="792">
        <v>27.423784999999999</v>
      </c>
      <c r="F21" s="792">
        <v>48.297380000000004</v>
      </c>
      <c r="G21" s="792">
        <v>-38.149439919211126</v>
      </c>
      <c r="H21" s="793">
        <v>76.114930889372147</v>
      </c>
    </row>
    <row r="22" spans="2:8" ht="21.75" customHeight="1">
      <c r="B22" s="790">
        <v>16</v>
      </c>
      <c r="C22" s="791" t="s">
        <v>942</v>
      </c>
      <c r="D22" s="792">
        <v>4.9242140000000001</v>
      </c>
      <c r="E22" s="792">
        <v>1.4294720000000001</v>
      </c>
      <c r="F22" s="792">
        <v>5.8118759999999998</v>
      </c>
      <c r="G22" s="792">
        <v>-70.970554894649169</v>
      </c>
      <c r="H22" s="793">
        <v>306.57501511047434</v>
      </c>
    </row>
    <row r="23" spans="2:8" ht="21.75" customHeight="1">
      <c r="B23" s="790">
        <v>17</v>
      </c>
      <c r="C23" s="791" t="s">
        <v>943</v>
      </c>
      <c r="D23" s="792">
        <v>0</v>
      </c>
      <c r="E23" s="792">
        <v>0</v>
      </c>
      <c r="F23" s="792">
        <v>0</v>
      </c>
      <c r="G23" s="792" t="s">
        <v>717</v>
      </c>
      <c r="H23" s="793" t="s">
        <v>717</v>
      </c>
    </row>
    <row r="24" spans="2:8" ht="21.75" customHeight="1">
      <c r="B24" s="790">
        <v>18</v>
      </c>
      <c r="C24" s="791" t="s">
        <v>944</v>
      </c>
      <c r="D24" s="792">
        <v>0</v>
      </c>
      <c r="E24" s="792">
        <v>1.4427000000000001</v>
      </c>
      <c r="F24" s="792">
        <v>4.9782259999999994</v>
      </c>
      <c r="G24" s="792" t="s">
        <v>717</v>
      </c>
      <c r="H24" s="793">
        <v>245.06314549109305</v>
      </c>
    </row>
    <row r="25" spans="2:8" ht="21.75" customHeight="1">
      <c r="B25" s="790">
        <v>19</v>
      </c>
      <c r="C25" s="791" t="s">
        <v>945</v>
      </c>
      <c r="D25" s="792">
        <v>71.972512999999992</v>
      </c>
      <c r="E25" s="792">
        <v>66.485045999999997</v>
      </c>
      <c r="F25" s="792">
        <v>86.924766000000005</v>
      </c>
      <c r="G25" s="792">
        <v>-7.6243926622375824</v>
      </c>
      <c r="H25" s="793">
        <v>30.743334373266435</v>
      </c>
    </row>
    <row r="26" spans="2:8" ht="21.75" customHeight="1">
      <c r="B26" s="809"/>
      <c r="C26" s="788" t="s">
        <v>946</v>
      </c>
      <c r="D26" s="810">
        <v>100.76890500000002</v>
      </c>
      <c r="E26" s="810">
        <v>244.55647200000004</v>
      </c>
      <c r="F26" s="810">
        <v>337.69679199999996</v>
      </c>
      <c r="G26" s="810">
        <v>142.69041327778643</v>
      </c>
      <c r="H26" s="811">
        <v>38.085403848972732</v>
      </c>
    </row>
    <row r="27" spans="2:8" ht="21.75" customHeight="1" thickBot="1">
      <c r="B27" s="812"/>
      <c r="C27" s="813" t="s">
        <v>947</v>
      </c>
      <c r="D27" s="798">
        <v>380.48528699999997</v>
      </c>
      <c r="E27" s="798">
        <v>519.72626000000002</v>
      </c>
      <c r="F27" s="798">
        <v>694.07889399999999</v>
      </c>
      <c r="G27" s="798">
        <v>36.59562610104291</v>
      </c>
      <c r="H27" s="799">
        <v>33.547012613909459</v>
      </c>
    </row>
    <row r="28" spans="2:8" ht="15" customHeight="1" thickTop="1">
      <c r="B28" s="1630" t="s">
        <v>1246</v>
      </c>
      <c r="C28" s="1630"/>
      <c r="D28" s="1630"/>
      <c r="E28" s="1630"/>
      <c r="F28" s="1630"/>
      <c r="G28" s="1630"/>
      <c r="H28" s="1630"/>
    </row>
    <row r="29" spans="2:8" ht="15" customHeight="1">
      <c r="B29" s="683"/>
      <c r="C29" s="683"/>
      <c r="D29" s="683"/>
      <c r="E29" s="683"/>
      <c r="F29" s="683"/>
      <c r="G29" s="683"/>
      <c r="H29" s="683"/>
    </row>
    <row r="30" spans="2:8">
      <c r="D30" s="814"/>
      <c r="E30" s="814"/>
      <c r="F30" s="814"/>
      <c r="G30" s="814"/>
    </row>
  </sheetData>
  <mergeCells count="6">
    <mergeCell ref="B28:H28"/>
    <mergeCell ref="B1:H1"/>
    <mergeCell ref="B2:H2"/>
    <mergeCell ref="B3:H3"/>
    <mergeCell ref="D4:F4"/>
    <mergeCell ref="G4:H4"/>
  </mergeCells>
  <printOptions horizontalCentered="1"/>
  <pageMargins left="0.7" right="0.7" top="0.75" bottom="0.75" header="0.3" footer="0.3"/>
  <pageSetup scale="93" orientation="portrait"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B1:H24"/>
  <sheetViews>
    <sheetView workbookViewId="0">
      <selection activeCell="K12" sqref="K12"/>
    </sheetView>
  </sheetViews>
  <sheetFormatPr defaultRowHeight="15.75"/>
  <cols>
    <col min="1" max="1" width="4" style="779" customWidth="1"/>
    <col min="2" max="2" width="6" style="779" customWidth="1"/>
    <col min="3" max="3" width="31.85546875" style="779" bestFit="1" customWidth="1"/>
    <col min="4" max="6" width="15.7109375" style="779" customWidth="1"/>
    <col min="7" max="8" width="11.42578125" style="779" customWidth="1"/>
    <col min="9" max="256" width="9.140625" style="779"/>
    <col min="257" max="257" width="4" style="779" customWidth="1"/>
    <col min="258" max="258" width="6" style="779" customWidth="1"/>
    <col min="259" max="259" width="26.28515625" style="779" customWidth="1"/>
    <col min="260" max="264" width="10.7109375" style="779" customWidth="1"/>
    <col min="265" max="512" width="9.140625" style="779"/>
    <col min="513" max="513" width="4" style="779" customWidth="1"/>
    <col min="514" max="514" width="6" style="779" customWidth="1"/>
    <col min="515" max="515" width="26.28515625" style="779" customWidth="1"/>
    <col min="516" max="520" width="10.7109375" style="779" customWidth="1"/>
    <col min="521" max="768" width="9.140625" style="779"/>
    <col min="769" max="769" width="4" style="779" customWidth="1"/>
    <col min="770" max="770" width="6" style="779" customWidth="1"/>
    <col min="771" max="771" width="26.28515625" style="779" customWidth="1"/>
    <col min="772" max="776" width="10.7109375" style="779" customWidth="1"/>
    <col min="777" max="1024" width="9.140625" style="779"/>
    <col min="1025" max="1025" width="4" style="779" customWidth="1"/>
    <col min="1026" max="1026" width="6" style="779" customWidth="1"/>
    <col min="1027" max="1027" width="26.28515625" style="779" customWidth="1"/>
    <col min="1028" max="1032" width="10.7109375" style="779" customWidth="1"/>
    <col min="1033" max="1280" width="9.140625" style="779"/>
    <col min="1281" max="1281" width="4" style="779" customWidth="1"/>
    <col min="1282" max="1282" width="6" style="779" customWidth="1"/>
    <col min="1283" max="1283" width="26.28515625" style="779" customWidth="1"/>
    <col min="1284" max="1288" width="10.7109375" style="779" customWidth="1"/>
    <col min="1289" max="1536" width="9.140625" style="779"/>
    <col min="1537" max="1537" width="4" style="779" customWidth="1"/>
    <col min="1538" max="1538" width="6" style="779" customWidth="1"/>
    <col min="1539" max="1539" width="26.28515625" style="779" customWidth="1"/>
    <col min="1540" max="1544" width="10.7109375" style="779" customWidth="1"/>
    <col min="1545" max="1792" width="9.140625" style="779"/>
    <col min="1793" max="1793" width="4" style="779" customWidth="1"/>
    <col min="1794" max="1794" width="6" style="779" customWidth="1"/>
    <col min="1795" max="1795" width="26.28515625" style="779" customWidth="1"/>
    <col min="1796" max="1800" width="10.7109375" style="779" customWidth="1"/>
    <col min="1801" max="2048" width="9.140625" style="779"/>
    <col min="2049" max="2049" width="4" style="779" customWidth="1"/>
    <col min="2050" max="2050" width="6" style="779" customWidth="1"/>
    <col min="2051" max="2051" width="26.28515625" style="779" customWidth="1"/>
    <col min="2052" max="2056" width="10.7109375" style="779" customWidth="1"/>
    <col min="2057" max="2304" width="9.140625" style="779"/>
    <col min="2305" max="2305" width="4" style="779" customWidth="1"/>
    <col min="2306" max="2306" width="6" style="779" customWidth="1"/>
    <col min="2307" max="2307" width="26.28515625" style="779" customWidth="1"/>
    <col min="2308" max="2312" width="10.7109375" style="779" customWidth="1"/>
    <col min="2313" max="2560" width="9.140625" style="779"/>
    <col min="2561" max="2561" width="4" style="779" customWidth="1"/>
    <col min="2562" max="2562" width="6" style="779" customWidth="1"/>
    <col min="2563" max="2563" width="26.28515625" style="779" customWidth="1"/>
    <col min="2564" max="2568" width="10.7109375" style="779" customWidth="1"/>
    <col min="2569" max="2816" width="9.140625" style="779"/>
    <col min="2817" max="2817" width="4" style="779" customWidth="1"/>
    <col min="2818" max="2818" width="6" style="779" customWidth="1"/>
    <col min="2819" max="2819" width="26.28515625" style="779" customWidth="1"/>
    <col min="2820" max="2824" width="10.7109375" style="779" customWidth="1"/>
    <col min="2825" max="3072" width="9.140625" style="779"/>
    <col min="3073" max="3073" width="4" style="779" customWidth="1"/>
    <col min="3074" max="3074" width="6" style="779" customWidth="1"/>
    <col min="3075" max="3075" width="26.28515625" style="779" customWidth="1"/>
    <col min="3076" max="3080" width="10.7109375" style="779" customWidth="1"/>
    <col min="3081" max="3328" width="9.140625" style="779"/>
    <col min="3329" max="3329" width="4" style="779" customWidth="1"/>
    <col min="3330" max="3330" width="6" style="779" customWidth="1"/>
    <col min="3331" max="3331" width="26.28515625" style="779" customWidth="1"/>
    <col min="3332" max="3336" width="10.7109375" style="779" customWidth="1"/>
    <col min="3337" max="3584" width="9.140625" style="779"/>
    <col min="3585" max="3585" width="4" style="779" customWidth="1"/>
    <col min="3586" max="3586" width="6" style="779" customWidth="1"/>
    <col min="3587" max="3587" width="26.28515625" style="779" customWidth="1"/>
    <col min="3588" max="3592" width="10.7109375" style="779" customWidth="1"/>
    <col min="3593" max="3840" width="9.140625" style="779"/>
    <col min="3841" max="3841" width="4" style="779" customWidth="1"/>
    <col min="3842" max="3842" width="6" style="779" customWidth="1"/>
    <col min="3843" max="3843" width="26.28515625" style="779" customWidth="1"/>
    <col min="3844" max="3848" width="10.7109375" style="779" customWidth="1"/>
    <col min="3849" max="4096" width="9.140625" style="779"/>
    <col min="4097" max="4097" width="4" style="779" customWidth="1"/>
    <col min="4098" max="4098" width="6" style="779" customWidth="1"/>
    <col min="4099" max="4099" width="26.28515625" style="779" customWidth="1"/>
    <col min="4100" max="4104" width="10.7109375" style="779" customWidth="1"/>
    <col min="4105" max="4352" width="9.140625" style="779"/>
    <col min="4353" max="4353" width="4" style="779" customWidth="1"/>
    <col min="4354" max="4354" width="6" style="779" customWidth="1"/>
    <col min="4355" max="4355" width="26.28515625" style="779" customWidth="1"/>
    <col min="4356" max="4360" width="10.7109375" style="779" customWidth="1"/>
    <col min="4361" max="4608" width="9.140625" style="779"/>
    <col min="4609" max="4609" width="4" style="779" customWidth="1"/>
    <col min="4610" max="4610" width="6" style="779" customWidth="1"/>
    <col min="4611" max="4611" width="26.28515625" style="779" customWidth="1"/>
    <col min="4612" max="4616" width="10.7109375" style="779" customWidth="1"/>
    <col min="4617" max="4864" width="9.140625" style="779"/>
    <col min="4865" max="4865" width="4" style="779" customWidth="1"/>
    <col min="4866" max="4866" width="6" style="779" customWidth="1"/>
    <col min="4867" max="4867" width="26.28515625" style="779" customWidth="1"/>
    <col min="4868" max="4872" width="10.7109375" style="779" customWidth="1"/>
    <col min="4873" max="5120" width="9.140625" style="779"/>
    <col min="5121" max="5121" width="4" style="779" customWidth="1"/>
    <col min="5122" max="5122" width="6" style="779" customWidth="1"/>
    <col min="5123" max="5123" width="26.28515625" style="779" customWidth="1"/>
    <col min="5124" max="5128" width="10.7109375" style="779" customWidth="1"/>
    <col min="5129" max="5376" width="9.140625" style="779"/>
    <col min="5377" max="5377" width="4" style="779" customWidth="1"/>
    <col min="5378" max="5378" width="6" style="779" customWidth="1"/>
    <col min="5379" max="5379" width="26.28515625" style="779" customWidth="1"/>
    <col min="5380" max="5384" width="10.7109375" style="779" customWidth="1"/>
    <col min="5385" max="5632" width="9.140625" style="779"/>
    <col min="5633" max="5633" width="4" style="779" customWidth="1"/>
    <col min="5634" max="5634" width="6" style="779" customWidth="1"/>
    <col min="5635" max="5635" width="26.28515625" style="779" customWidth="1"/>
    <col min="5636" max="5640" width="10.7109375" style="779" customWidth="1"/>
    <col min="5641" max="5888" width="9.140625" style="779"/>
    <col min="5889" max="5889" width="4" style="779" customWidth="1"/>
    <col min="5890" max="5890" width="6" style="779" customWidth="1"/>
    <col min="5891" max="5891" width="26.28515625" style="779" customWidth="1"/>
    <col min="5892" max="5896" width="10.7109375" style="779" customWidth="1"/>
    <col min="5897" max="6144" width="9.140625" style="779"/>
    <col min="6145" max="6145" width="4" style="779" customWidth="1"/>
    <col min="6146" max="6146" width="6" style="779" customWidth="1"/>
    <col min="6147" max="6147" width="26.28515625" style="779" customWidth="1"/>
    <col min="6148" max="6152" width="10.7109375" style="779" customWidth="1"/>
    <col min="6153" max="6400" width="9.140625" style="779"/>
    <col min="6401" max="6401" width="4" style="779" customWidth="1"/>
    <col min="6402" max="6402" width="6" style="779" customWidth="1"/>
    <col min="6403" max="6403" width="26.28515625" style="779" customWidth="1"/>
    <col min="6404" max="6408" width="10.7109375" style="779" customWidth="1"/>
    <col min="6409" max="6656" width="9.140625" style="779"/>
    <col min="6657" max="6657" width="4" style="779" customWidth="1"/>
    <col min="6658" max="6658" width="6" style="779" customWidth="1"/>
    <col min="6659" max="6659" width="26.28515625" style="779" customWidth="1"/>
    <col min="6660" max="6664" width="10.7109375" style="779" customWidth="1"/>
    <col min="6665" max="6912" width="9.140625" style="779"/>
    <col min="6913" max="6913" width="4" style="779" customWidth="1"/>
    <col min="6914" max="6914" width="6" style="779" customWidth="1"/>
    <col min="6915" max="6915" width="26.28515625" style="779" customWidth="1"/>
    <col min="6916" max="6920" width="10.7109375" style="779" customWidth="1"/>
    <col min="6921" max="7168" width="9.140625" style="779"/>
    <col min="7169" max="7169" width="4" style="779" customWidth="1"/>
    <col min="7170" max="7170" width="6" style="779" customWidth="1"/>
    <col min="7171" max="7171" width="26.28515625" style="779" customWidth="1"/>
    <col min="7172" max="7176" width="10.7109375" style="779" customWidth="1"/>
    <col min="7177" max="7424" width="9.140625" style="779"/>
    <col min="7425" max="7425" width="4" style="779" customWidth="1"/>
    <col min="7426" max="7426" width="6" style="779" customWidth="1"/>
    <col min="7427" max="7427" width="26.28515625" style="779" customWidth="1"/>
    <col min="7428" max="7432" width="10.7109375" style="779" customWidth="1"/>
    <col min="7433" max="7680" width="9.140625" style="779"/>
    <col min="7681" max="7681" width="4" style="779" customWidth="1"/>
    <col min="7682" max="7682" width="6" style="779" customWidth="1"/>
    <col min="7683" max="7683" width="26.28515625" style="779" customWidth="1"/>
    <col min="7684" max="7688" width="10.7109375" style="779" customWidth="1"/>
    <col min="7689" max="7936" width="9.140625" style="779"/>
    <col min="7937" max="7937" width="4" style="779" customWidth="1"/>
    <col min="7938" max="7938" width="6" style="779" customWidth="1"/>
    <col min="7939" max="7939" width="26.28515625" style="779" customWidth="1"/>
    <col min="7940" max="7944" width="10.7109375" style="779" customWidth="1"/>
    <col min="7945" max="8192" width="9.140625" style="779"/>
    <col min="8193" max="8193" width="4" style="779" customWidth="1"/>
    <col min="8194" max="8194" width="6" style="779" customWidth="1"/>
    <col min="8195" max="8195" width="26.28515625" style="779" customWidth="1"/>
    <col min="8196" max="8200" width="10.7109375" style="779" customWidth="1"/>
    <col min="8201" max="8448" width="9.140625" style="779"/>
    <col min="8449" max="8449" width="4" style="779" customWidth="1"/>
    <col min="8450" max="8450" width="6" style="779" customWidth="1"/>
    <col min="8451" max="8451" width="26.28515625" style="779" customWidth="1"/>
    <col min="8452" max="8456" width="10.7109375" style="779" customWidth="1"/>
    <col min="8457" max="8704" width="9.140625" style="779"/>
    <col min="8705" max="8705" width="4" style="779" customWidth="1"/>
    <col min="8706" max="8706" width="6" style="779" customWidth="1"/>
    <col min="8707" max="8707" width="26.28515625" style="779" customWidth="1"/>
    <col min="8708" max="8712" width="10.7109375" style="779" customWidth="1"/>
    <col min="8713" max="8960" width="9.140625" style="779"/>
    <col min="8961" max="8961" width="4" style="779" customWidth="1"/>
    <col min="8962" max="8962" width="6" style="779" customWidth="1"/>
    <col min="8963" max="8963" width="26.28515625" style="779" customWidth="1"/>
    <col min="8964" max="8968" width="10.7109375" style="779" customWidth="1"/>
    <col min="8969" max="9216" width="9.140625" style="779"/>
    <col min="9217" max="9217" width="4" style="779" customWidth="1"/>
    <col min="9218" max="9218" width="6" style="779" customWidth="1"/>
    <col min="9219" max="9219" width="26.28515625" style="779" customWidth="1"/>
    <col min="9220" max="9224" width="10.7109375" style="779" customWidth="1"/>
    <col min="9225" max="9472" width="9.140625" style="779"/>
    <col min="9473" max="9473" width="4" style="779" customWidth="1"/>
    <col min="9474" max="9474" width="6" style="779" customWidth="1"/>
    <col min="9475" max="9475" width="26.28515625" style="779" customWidth="1"/>
    <col min="9476" max="9480" width="10.7109375" style="779" customWidth="1"/>
    <col min="9481" max="9728" width="9.140625" style="779"/>
    <col min="9729" max="9729" width="4" style="779" customWidth="1"/>
    <col min="9730" max="9730" width="6" style="779" customWidth="1"/>
    <col min="9731" max="9731" width="26.28515625" style="779" customWidth="1"/>
    <col min="9732" max="9736" width="10.7109375" style="779" customWidth="1"/>
    <col min="9737" max="9984" width="9.140625" style="779"/>
    <col min="9985" max="9985" width="4" style="779" customWidth="1"/>
    <col min="9986" max="9986" width="6" style="779" customWidth="1"/>
    <col min="9987" max="9987" width="26.28515625" style="779" customWidth="1"/>
    <col min="9988" max="9992" width="10.7109375" style="779" customWidth="1"/>
    <col min="9993" max="10240" width="9.140625" style="779"/>
    <col min="10241" max="10241" width="4" style="779" customWidth="1"/>
    <col min="10242" max="10242" width="6" style="779" customWidth="1"/>
    <col min="10243" max="10243" width="26.28515625" style="779" customWidth="1"/>
    <col min="10244" max="10248" width="10.7109375" style="779" customWidth="1"/>
    <col min="10249" max="10496" width="9.140625" style="779"/>
    <col min="10497" max="10497" width="4" style="779" customWidth="1"/>
    <col min="10498" max="10498" width="6" style="779" customWidth="1"/>
    <col min="10499" max="10499" width="26.28515625" style="779" customWidth="1"/>
    <col min="10500" max="10504" width="10.7109375" style="779" customWidth="1"/>
    <col min="10505" max="10752" width="9.140625" style="779"/>
    <col min="10753" max="10753" width="4" style="779" customWidth="1"/>
    <col min="10754" max="10754" width="6" style="779" customWidth="1"/>
    <col min="10755" max="10755" width="26.28515625" style="779" customWidth="1"/>
    <col min="10756" max="10760" width="10.7109375" style="779" customWidth="1"/>
    <col min="10761" max="11008" width="9.140625" style="779"/>
    <col min="11009" max="11009" width="4" style="779" customWidth="1"/>
    <col min="11010" max="11010" width="6" style="779" customWidth="1"/>
    <col min="11011" max="11011" width="26.28515625" style="779" customWidth="1"/>
    <col min="11012" max="11016" width="10.7109375" style="779" customWidth="1"/>
    <col min="11017" max="11264" width="9.140625" style="779"/>
    <col min="11265" max="11265" width="4" style="779" customWidth="1"/>
    <col min="11266" max="11266" width="6" style="779" customWidth="1"/>
    <col min="11267" max="11267" width="26.28515625" style="779" customWidth="1"/>
    <col min="11268" max="11272" width="10.7109375" style="779" customWidth="1"/>
    <col min="11273" max="11520" width="9.140625" style="779"/>
    <col min="11521" max="11521" width="4" style="779" customWidth="1"/>
    <col min="11522" max="11522" width="6" style="779" customWidth="1"/>
    <col min="11523" max="11523" width="26.28515625" style="779" customWidth="1"/>
    <col min="11524" max="11528" width="10.7109375" style="779" customWidth="1"/>
    <col min="11529" max="11776" width="9.140625" style="779"/>
    <col min="11777" max="11777" width="4" style="779" customWidth="1"/>
    <col min="11778" max="11778" width="6" style="779" customWidth="1"/>
    <col min="11779" max="11779" width="26.28515625" style="779" customWidth="1"/>
    <col min="11780" max="11784" width="10.7109375" style="779" customWidth="1"/>
    <col min="11785" max="12032" width="9.140625" style="779"/>
    <col min="12033" max="12033" width="4" style="779" customWidth="1"/>
    <col min="12034" max="12034" width="6" style="779" customWidth="1"/>
    <col min="12035" max="12035" width="26.28515625" style="779" customWidth="1"/>
    <col min="12036" max="12040" width="10.7109375" style="779" customWidth="1"/>
    <col min="12041" max="12288" width="9.140625" style="779"/>
    <col min="12289" max="12289" width="4" style="779" customWidth="1"/>
    <col min="12290" max="12290" width="6" style="779" customWidth="1"/>
    <col min="12291" max="12291" width="26.28515625" style="779" customWidth="1"/>
    <col min="12292" max="12296" width="10.7109375" style="779" customWidth="1"/>
    <col min="12297" max="12544" width="9.140625" style="779"/>
    <col min="12545" max="12545" width="4" style="779" customWidth="1"/>
    <col min="12546" max="12546" width="6" style="779" customWidth="1"/>
    <col min="12547" max="12547" width="26.28515625" style="779" customWidth="1"/>
    <col min="12548" max="12552" width="10.7109375" style="779" customWidth="1"/>
    <col min="12553" max="12800" width="9.140625" style="779"/>
    <col min="12801" max="12801" width="4" style="779" customWidth="1"/>
    <col min="12802" max="12802" width="6" style="779" customWidth="1"/>
    <col min="12803" max="12803" width="26.28515625" style="779" customWidth="1"/>
    <col min="12804" max="12808" width="10.7109375" style="779" customWidth="1"/>
    <col min="12809" max="13056" width="9.140625" style="779"/>
    <col min="13057" max="13057" width="4" style="779" customWidth="1"/>
    <col min="13058" max="13058" width="6" style="779" customWidth="1"/>
    <col min="13059" max="13059" width="26.28515625" style="779" customWidth="1"/>
    <col min="13060" max="13064" width="10.7109375" style="779" customWidth="1"/>
    <col min="13065" max="13312" width="9.140625" style="779"/>
    <col min="13313" max="13313" width="4" style="779" customWidth="1"/>
    <col min="13314" max="13314" width="6" style="779" customWidth="1"/>
    <col min="13315" max="13315" width="26.28515625" style="779" customWidth="1"/>
    <col min="13316" max="13320" width="10.7109375" style="779" customWidth="1"/>
    <col min="13321" max="13568" width="9.140625" style="779"/>
    <col min="13569" max="13569" width="4" style="779" customWidth="1"/>
    <col min="13570" max="13570" width="6" style="779" customWidth="1"/>
    <col min="13571" max="13571" width="26.28515625" style="779" customWidth="1"/>
    <col min="13572" max="13576" width="10.7109375" style="779" customWidth="1"/>
    <col min="13577" max="13824" width="9.140625" style="779"/>
    <col min="13825" max="13825" width="4" style="779" customWidth="1"/>
    <col min="13826" max="13826" width="6" style="779" customWidth="1"/>
    <col min="13827" max="13827" width="26.28515625" style="779" customWidth="1"/>
    <col min="13828" max="13832" width="10.7109375" style="779" customWidth="1"/>
    <col min="13833" max="14080" width="9.140625" style="779"/>
    <col min="14081" max="14081" width="4" style="779" customWidth="1"/>
    <col min="14082" max="14082" width="6" style="779" customWidth="1"/>
    <col min="14083" max="14083" width="26.28515625" style="779" customWidth="1"/>
    <col min="14084" max="14088" width="10.7109375" style="779" customWidth="1"/>
    <col min="14089" max="14336" width="9.140625" style="779"/>
    <col min="14337" max="14337" width="4" style="779" customWidth="1"/>
    <col min="14338" max="14338" width="6" style="779" customWidth="1"/>
    <col min="14339" max="14339" width="26.28515625" style="779" customWidth="1"/>
    <col min="14340" max="14344" width="10.7109375" style="779" customWidth="1"/>
    <col min="14345" max="14592" width="9.140625" style="779"/>
    <col min="14593" max="14593" width="4" style="779" customWidth="1"/>
    <col min="14594" max="14594" width="6" style="779" customWidth="1"/>
    <col min="14595" max="14595" width="26.28515625" style="779" customWidth="1"/>
    <col min="14596" max="14600" width="10.7109375" style="779" customWidth="1"/>
    <col min="14601" max="14848" width="9.140625" style="779"/>
    <col min="14849" max="14849" width="4" style="779" customWidth="1"/>
    <col min="14850" max="14850" width="6" style="779" customWidth="1"/>
    <col min="14851" max="14851" width="26.28515625" style="779" customWidth="1"/>
    <col min="14852" max="14856" width="10.7109375" style="779" customWidth="1"/>
    <col min="14857" max="15104" width="9.140625" style="779"/>
    <col min="15105" max="15105" width="4" style="779" customWidth="1"/>
    <col min="15106" max="15106" width="6" style="779" customWidth="1"/>
    <col min="15107" max="15107" width="26.28515625" style="779" customWidth="1"/>
    <col min="15108" max="15112" width="10.7109375" style="779" customWidth="1"/>
    <col min="15113" max="15360" width="9.140625" style="779"/>
    <col min="15361" max="15361" width="4" style="779" customWidth="1"/>
    <col min="15362" max="15362" width="6" style="779" customWidth="1"/>
    <col min="15363" max="15363" width="26.28515625" style="779" customWidth="1"/>
    <col min="15364" max="15368" width="10.7109375" style="779" customWidth="1"/>
    <col min="15369" max="15616" width="9.140625" style="779"/>
    <col min="15617" max="15617" width="4" style="779" customWidth="1"/>
    <col min="15618" max="15618" width="6" style="779" customWidth="1"/>
    <col min="15619" max="15619" width="26.28515625" style="779" customWidth="1"/>
    <col min="15620" max="15624" width="10.7109375" style="779" customWidth="1"/>
    <col min="15625" max="15872" width="9.140625" style="779"/>
    <col min="15873" max="15873" width="4" style="779" customWidth="1"/>
    <col min="15874" max="15874" width="6" style="779" customWidth="1"/>
    <col min="15875" max="15875" width="26.28515625" style="779" customWidth="1"/>
    <col min="15876" max="15880" width="10.7109375" style="779" customWidth="1"/>
    <col min="15881" max="16128" width="9.140625" style="779"/>
    <col min="16129" max="16129" width="4" style="779" customWidth="1"/>
    <col min="16130" max="16130" width="6" style="779" customWidth="1"/>
    <col min="16131" max="16131" width="26.28515625" style="779" customWidth="1"/>
    <col min="16132" max="16136" width="10.7109375" style="779" customWidth="1"/>
    <col min="16137" max="16384" width="9.140625" style="779"/>
  </cols>
  <sheetData>
    <row r="1" spans="2:8" ht="15" customHeight="1">
      <c r="B1" s="1637" t="s">
        <v>948</v>
      </c>
      <c r="C1" s="1637"/>
      <c r="D1" s="1637"/>
      <c r="E1" s="1637"/>
      <c r="F1" s="1637"/>
      <c r="G1" s="1637"/>
      <c r="H1" s="1637"/>
    </row>
    <row r="2" spans="2:8" ht="15" customHeight="1">
      <c r="B2" s="1638" t="s">
        <v>949</v>
      </c>
      <c r="C2" s="1638"/>
      <c r="D2" s="1638"/>
      <c r="E2" s="1638"/>
      <c r="F2" s="1638"/>
      <c r="G2" s="1638"/>
      <c r="H2" s="1638"/>
    </row>
    <row r="3" spans="2:8" ht="15" customHeight="1" thickBot="1">
      <c r="B3" s="1639" t="s">
        <v>73</v>
      </c>
      <c r="C3" s="1639"/>
      <c r="D3" s="1639"/>
      <c r="E3" s="1639"/>
      <c r="F3" s="1639"/>
      <c r="G3" s="1639"/>
      <c r="H3" s="1639"/>
    </row>
    <row r="4" spans="2:8" ht="22.5" customHeight="1" thickTop="1">
      <c r="B4" s="815"/>
      <c r="C4" s="816"/>
      <c r="D4" s="1627" t="str">
        <f>'X-China'!D4:F4</f>
        <v>Four  Months</v>
      </c>
      <c r="E4" s="1627"/>
      <c r="F4" s="1627"/>
      <c r="G4" s="1628" t="s">
        <v>5</v>
      </c>
      <c r="H4" s="1629"/>
    </row>
    <row r="5" spans="2:8" ht="22.5" customHeight="1">
      <c r="B5" s="817"/>
      <c r="C5" s="818"/>
      <c r="D5" s="784" t="s">
        <v>6</v>
      </c>
      <c r="E5" s="785" t="s">
        <v>1244</v>
      </c>
      <c r="F5" s="785" t="s">
        <v>1245</v>
      </c>
      <c r="G5" s="785" t="s">
        <v>7</v>
      </c>
      <c r="H5" s="786" t="s">
        <v>54</v>
      </c>
    </row>
    <row r="6" spans="2:8" ht="22.5" customHeight="1">
      <c r="B6" s="819"/>
      <c r="C6" s="820" t="s">
        <v>950</v>
      </c>
      <c r="D6" s="821">
        <v>6073.9113020000004</v>
      </c>
      <c r="E6" s="821">
        <v>5856.230947</v>
      </c>
      <c r="F6" s="821">
        <v>5600.4725159999998</v>
      </c>
      <c r="G6" s="821">
        <v>-3.5838579817311995</v>
      </c>
      <c r="H6" s="822">
        <v>-4.3672873101259597</v>
      </c>
    </row>
    <row r="7" spans="2:8" ht="22.5" customHeight="1">
      <c r="B7" s="823">
        <v>1</v>
      </c>
      <c r="C7" s="824" t="s">
        <v>951</v>
      </c>
      <c r="D7" s="825">
        <v>31.06456</v>
      </c>
      <c r="E7" s="825">
        <v>50.594279</v>
      </c>
      <c r="F7" s="825">
        <v>23.890172</v>
      </c>
      <c r="G7" s="825">
        <v>62.868165523670683</v>
      </c>
      <c r="H7" s="826">
        <v>-52.780882597417786</v>
      </c>
    </row>
    <row r="8" spans="2:8" ht="22.5" customHeight="1">
      <c r="B8" s="823">
        <v>2</v>
      </c>
      <c r="C8" s="824" t="s">
        <v>930</v>
      </c>
      <c r="D8" s="825">
        <v>62.594248999999998</v>
      </c>
      <c r="E8" s="825">
        <v>56.487325000000006</v>
      </c>
      <c r="F8" s="825">
        <v>68.601206000000005</v>
      </c>
      <c r="G8" s="825">
        <v>-9.7563659562398328</v>
      </c>
      <c r="H8" s="826">
        <v>21.445308305889867</v>
      </c>
    </row>
    <row r="9" spans="2:8" ht="22.5" customHeight="1">
      <c r="B9" s="823">
        <v>3</v>
      </c>
      <c r="C9" s="824" t="s">
        <v>933</v>
      </c>
      <c r="D9" s="825">
        <v>86.012190000000004</v>
      </c>
      <c r="E9" s="825">
        <v>108.01917499999999</v>
      </c>
      <c r="F9" s="825">
        <v>94.162865999999994</v>
      </c>
      <c r="G9" s="825">
        <v>25.585890790596054</v>
      </c>
      <c r="H9" s="826">
        <v>-12.827638241080805</v>
      </c>
    </row>
    <row r="10" spans="2:8" ht="22.5" customHeight="1">
      <c r="B10" s="823">
        <v>4</v>
      </c>
      <c r="C10" s="824" t="s">
        <v>952</v>
      </c>
      <c r="D10" s="825">
        <v>0</v>
      </c>
      <c r="E10" s="825">
        <v>0</v>
      </c>
      <c r="F10" s="825">
        <v>0</v>
      </c>
      <c r="G10" s="825" t="s">
        <v>717</v>
      </c>
      <c r="H10" s="826" t="s">
        <v>717</v>
      </c>
    </row>
    <row r="11" spans="2:8" ht="22.5" customHeight="1">
      <c r="B11" s="823">
        <v>5</v>
      </c>
      <c r="C11" s="824" t="s">
        <v>936</v>
      </c>
      <c r="D11" s="825">
        <v>1033.3464670000001</v>
      </c>
      <c r="E11" s="825">
        <v>948.4206630000001</v>
      </c>
      <c r="F11" s="825">
        <v>848.05073800000002</v>
      </c>
      <c r="G11" s="825">
        <v>-8.2185217361371201</v>
      </c>
      <c r="H11" s="826">
        <v>-10.582848826017198</v>
      </c>
    </row>
    <row r="12" spans="2:8" ht="22.5" customHeight="1">
      <c r="B12" s="823">
        <v>6</v>
      </c>
      <c r="C12" s="824" t="s">
        <v>953</v>
      </c>
      <c r="D12" s="825">
        <v>170.046447</v>
      </c>
      <c r="E12" s="825">
        <v>333.98643299999998</v>
      </c>
      <c r="F12" s="825">
        <v>226.403392</v>
      </c>
      <c r="G12" s="825">
        <v>96.408945257174338</v>
      </c>
      <c r="H12" s="826">
        <v>-32.211799752955827</v>
      </c>
    </row>
    <row r="13" spans="2:8" ht="22.5" customHeight="1">
      <c r="B13" s="823">
        <v>7</v>
      </c>
      <c r="C13" s="824" t="s">
        <v>937</v>
      </c>
      <c r="D13" s="825">
        <v>1629.0192120000002</v>
      </c>
      <c r="E13" s="825">
        <v>1313.7335539999999</v>
      </c>
      <c r="F13" s="825">
        <v>1499.4855499999999</v>
      </c>
      <c r="G13" s="825">
        <v>-19.354324103576033</v>
      </c>
      <c r="H13" s="826">
        <v>14.139244250436491</v>
      </c>
    </row>
    <row r="14" spans="2:8" ht="22.5" customHeight="1">
      <c r="B14" s="823">
        <v>8</v>
      </c>
      <c r="C14" s="824" t="s">
        <v>938</v>
      </c>
      <c r="D14" s="825">
        <v>80.647824</v>
      </c>
      <c r="E14" s="825">
        <v>94.468237999999999</v>
      </c>
      <c r="F14" s="825">
        <v>102.393406</v>
      </c>
      <c r="G14" s="825">
        <v>17.136747545724234</v>
      </c>
      <c r="H14" s="826">
        <v>8.3892408366926361</v>
      </c>
    </row>
    <row r="15" spans="2:8" ht="22.5" customHeight="1">
      <c r="B15" s="823">
        <v>9</v>
      </c>
      <c r="C15" s="824" t="s">
        <v>954</v>
      </c>
      <c r="D15" s="825">
        <v>61.437449000000001</v>
      </c>
      <c r="E15" s="825">
        <v>94.815709999999996</v>
      </c>
      <c r="F15" s="825">
        <v>117.09956799999999</v>
      </c>
      <c r="G15" s="825">
        <v>54.328852423543822</v>
      </c>
      <c r="H15" s="826">
        <v>23.502284589758375</v>
      </c>
    </row>
    <row r="16" spans="2:8" ht="22.5" customHeight="1">
      <c r="B16" s="823">
        <v>10</v>
      </c>
      <c r="C16" s="824" t="s">
        <v>941</v>
      </c>
      <c r="D16" s="825">
        <v>127.647221</v>
      </c>
      <c r="E16" s="825">
        <v>132.46090100000001</v>
      </c>
      <c r="F16" s="825">
        <v>177.37749400000001</v>
      </c>
      <c r="G16" s="825">
        <v>3.7710809231013513</v>
      </c>
      <c r="H16" s="826">
        <v>33.909321664662372</v>
      </c>
    </row>
    <row r="17" spans="2:8" ht="22.5" customHeight="1">
      <c r="B17" s="823">
        <v>11</v>
      </c>
      <c r="C17" s="824" t="s">
        <v>942</v>
      </c>
      <c r="D17" s="825">
        <v>70.547348</v>
      </c>
      <c r="E17" s="825">
        <v>95.954065000000014</v>
      </c>
      <c r="F17" s="825">
        <v>145.13383299999998</v>
      </c>
      <c r="G17" s="825">
        <v>36.013709544404151</v>
      </c>
      <c r="H17" s="826">
        <v>51.253449241571957</v>
      </c>
    </row>
    <row r="18" spans="2:8" ht="22.5" customHeight="1">
      <c r="B18" s="823">
        <v>12</v>
      </c>
      <c r="C18" s="824" t="s">
        <v>955</v>
      </c>
      <c r="D18" s="825">
        <v>2721.5483350000004</v>
      </c>
      <c r="E18" s="825">
        <v>2627.2906039999998</v>
      </c>
      <c r="F18" s="825">
        <v>2297.8742910000001</v>
      </c>
      <c r="G18" s="825">
        <v>-3.463386256559005</v>
      </c>
      <c r="H18" s="826">
        <v>-12.538251859100384</v>
      </c>
    </row>
    <row r="19" spans="2:8" ht="22.5" customHeight="1">
      <c r="B19" s="819"/>
      <c r="C19" s="820" t="s">
        <v>956</v>
      </c>
      <c r="D19" s="827">
        <v>3460.0426429999989</v>
      </c>
      <c r="E19" s="827">
        <v>4536.8041319999993</v>
      </c>
      <c r="F19" s="827">
        <v>6170.1753809999991</v>
      </c>
      <c r="G19" s="827">
        <v>31.119890709393218</v>
      </c>
      <c r="H19" s="828">
        <v>36.002683860190075</v>
      </c>
    </row>
    <row r="20" spans="2:8" ht="22.5" customHeight="1" thickBot="1">
      <c r="B20" s="829"/>
      <c r="C20" s="830" t="s">
        <v>957</v>
      </c>
      <c r="D20" s="830">
        <v>9533.9539449999993</v>
      </c>
      <c r="E20" s="830">
        <v>10393.035079000001</v>
      </c>
      <c r="F20" s="830">
        <v>11770.647896999999</v>
      </c>
      <c r="G20" s="830">
        <v>9.0107539742263896</v>
      </c>
      <c r="H20" s="831">
        <v>13.255154125127319</v>
      </c>
    </row>
    <row r="21" spans="2:8" ht="16.5" thickTop="1">
      <c r="B21" s="1630" t="s">
        <v>1246</v>
      </c>
      <c r="C21" s="1630"/>
      <c r="D21" s="1630"/>
      <c r="E21" s="1630"/>
      <c r="F21" s="1630"/>
      <c r="G21" s="1630"/>
      <c r="H21" s="1630"/>
    </row>
    <row r="23" spans="2:8">
      <c r="D23" s="832"/>
      <c r="E23" s="833"/>
    </row>
    <row r="24" spans="2:8">
      <c r="D24" s="814"/>
      <c r="E24" s="814"/>
      <c r="F24" s="814"/>
      <c r="G24" s="814"/>
    </row>
  </sheetData>
  <mergeCells count="6">
    <mergeCell ref="B21:H21"/>
    <mergeCell ref="B1:H1"/>
    <mergeCell ref="B2:H2"/>
    <mergeCell ref="B3:H3"/>
    <mergeCell ref="D4:F4"/>
    <mergeCell ref="G4:H4"/>
  </mergeCells>
  <printOptions horizontalCentered="1"/>
  <pageMargins left="0.75" right="0.75" top="1" bottom="1" header="0.5" footer="0.5"/>
  <pageSetup scale="82" orientation="portrait"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B1:S58"/>
  <sheetViews>
    <sheetView workbookViewId="0">
      <selection activeCell="L19" sqref="L19"/>
    </sheetView>
  </sheetViews>
  <sheetFormatPr defaultRowHeight="15.75"/>
  <cols>
    <col min="1" max="1" width="9.140625" style="779"/>
    <col min="2" max="2" width="6.140625" style="779" customWidth="1"/>
    <col min="3" max="3" width="36.42578125" style="779" bestFit="1" customWidth="1"/>
    <col min="4" max="6" width="15.7109375" style="779" customWidth="1"/>
    <col min="7" max="8" width="12.28515625" style="779" customWidth="1"/>
    <col min="9" max="16" width="8.42578125" style="779" customWidth="1"/>
    <col min="17" max="257" width="9.140625" style="779"/>
    <col min="258" max="258" width="6.140625" style="779" customWidth="1"/>
    <col min="259" max="259" width="29.42578125" style="779" bestFit="1" customWidth="1"/>
    <col min="260" max="262" width="11.7109375" style="779" customWidth="1"/>
    <col min="263" max="263" width="9" style="779" customWidth="1"/>
    <col min="264" max="272" width="8.42578125" style="779" customWidth="1"/>
    <col min="273" max="513" width="9.140625" style="779"/>
    <col min="514" max="514" width="6.140625" style="779" customWidth="1"/>
    <col min="515" max="515" width="29.42578125" style="779" bestFit="1" customWidth="1"/>
    <col min="516" max="518" width="11.7109375" style="779" customWidth="1"/>
    <col min="519" max="519" width="9" style="779" customWidth="1"/>
    <col min="520" max="528" width="8.42578125" style="779" customWidth="1"/>
    <col min="529" max="769" width="9.140625" style="779"/>
    <col min="770" max="770" width="6.140625" style="779" customWidth="1"/>
    <col min="771" max="771" width="29.42578125" style="779" bestFit="1" customWidth="1"/>
    <col min="772" max="774" width="11.7109375" style="779" customWidth="1"/>
    <col min="775" max="775" width="9" style="779" customWidth="1"/>
    <col min="776" max="784" width="8.42578125" style="779" customWidth="1"/>
    <col min="785" max="1025" width="9.140625" style="779"/>
    <col min="1026" max="1026" width="6.140625" style="779" customWidth="1"/>
    <col min="1027" max="1027" width="29.42578125" style="779" bestFit="1" customWidth="1"/>
    <col min="1028" max="1030" width="11.7109375" style="779" customWidth="1"/>
    <col min="1031" max="1031" width="9" style="779" customWidth="1"/>
    <col min="1032" max="1040" width="8.42578125" style="779" customWidth="1"/>
    <col min="1041" max="1281" width="9.140625" style="779"/>
    <col min="1282" max="1282" width="6.140625" style="779" customWidth="1"/>
    <col min="1283" max="1283" width="29.42578125" style="779" bestFit="1" customWidth="1"/>
    <col min="1284" max="1286" width="11.7109375" style="779" customWidth="1"/>
    <col min="1287" max="1287" width="9" style="779" customWidth="1"/>
    <col min="1288" max="1296" width="8.42578125" style="779" customWidth="1"/>
    <col min="1297" max="1537" width="9.140625" style="779"/>
    <col min="1538" max="1538" width="6.140625" style="779" customWidth="1"/>
    <col min="1539" max="1539" width="29.42578125" style="779" bestFit="1" customWidth="1"/>
    <col min="1540" max="1542" width="11.7109375" style="779" customWidth="1"/>
    <col min="1543" max="1543" width="9" style="779" customWidth="1"/>
    <col min="1544" max="1552" width="8.42578125" style="779" customWidth="1"/>
    <col min="1553" max="1793" width="9.140625" style="779"/>
    <col min="1794" max="1794" width="6.140625" style="779" customWidth="1"/>
    <col min="1795" max="1795" width="29.42578125" style="779" bestFit="1" customWidth="1"/>
    <col min="1796" max="1798" width="11.7109375" style="779" customWidth="1"/>
    <col min="1799" max="1799" width="9" style="779" customWidth="1"/>
    <col min="1800" max="1808" width="8.42578125" style="779" customWidth="1"/>
    <col min="1809" max="2049" width="9.140625" style="779"/>
    <col min="2050" max="2050" width="6.140625" style="779" customWidth="1"/>
    <col min="2051" max="2051" width="29.42578125" style="779" bestFit="1" customWidth="1"/>
    <col min="2052" max="2054" width="11.7109375" style="779" customWidth="1"/>
    <col min="2055" max="2055" width="9" style="779" customWidth="1"/>
    <col min="2056" max="2064" width="8.42578125" style="779" customWidth="1"/>
    <col min="2065" max="2305" width="9.140625" style="779"/>
    <col min="2306" max="2306" width="6.140625" style="779" customWidth="1"/>
    <col min="2307" max="2307" width="29.42578125" style="779" bestFit="1" customWidth="1"/>
    <col min="2308" max="2310" width="11.7109375" style="779" customWidth="1"/>
    <col min="2311" max="2311" width="9" style="779" customWidth="1"/>
    <col min="2312" max="2320" width="8.42578125" style="779" customWidth="1"/>
    <col min="2321" max="2561" width="9.140625" style="779"/>
    <col min="2562" max="2562" width="6.140625" style="779" customWidth="1"/>
    <col min="2563" max="2563" width="29.42578125" style="779" bestFit="1" customWidth="1"/>
    <col min="2564" max="2566" width="11.7109375" style="779" customWidth="1"/>
    <col min="2567" max="2567" width="9" style="779" customWidth="1"/>
    <col min="2568" max="2576" width="8.42578125" style="779" customWidth="1"/>
    <col min="2577" max="2817" width="9.140625" style="779"/>
    <col min="2818" max="2818" width="6.140625" style="779" customWidth="1"/>
    <col min="2819" max="2819" width="29.42578125" style="779" bestFit="1" customWidth="1"/>
    <col min="2820" max="2822" width="11.7109375" style="779" customWidth="1"/>
    <col min="2823" max="2823" width="9" style="779" customWidth="1"/>
    <col min="2824" max="2832" width="8.42578125" style="779" customWidth="1"/>
    <col min="2833" max="3073" width="9.140625" style="779"/>
    <col min="3074" max="3074" width="6.140625" style="779" customWidth="1"/>
    <col min="3075" max="3075" width="29.42578125" style="779" bestFit="1" customWidth="1"/>
    <col min="3076" max="3078" width="11.7109375" style="779" customWidth="1"/>
    <col min="3079" max="3079" width="9" style="779" customWidth="1"/>
    <col min="3080" max="3088" width="8.42578125" style="779" customWidth="1"/>
    <col min="3089" max="3329" width="9.140625" style="779"/>
    <col min="3330" max="3330" width="6.140625" style="779" customWidth="1"/>
    <col min="3331" max="3331" width="29.42578125" style="779" bestFit="1" customWidth="1"/>
    <col min="3332" max="3334" width="11.7109375" style="779" customWidth="1"/>
    <col min="3335" max="3335" width="9" style="779" customWidth="1"/>
    <col min="3336" max="3344" width="8.42578125" style="779" customWidth="1"/>
    <col min="3345" max="3585" width="9.140625" style="779"/>
    <col min="3586" max="3586" width="6.140625" style="779" customWidth="1"/>
    <col min="3587" max="3587" width="29.42578125" style="779" bestFit="1" customWidth="1"/>
    <col min="3588" max="3590" width="11.7109375" style="779" customWidth="1"/>
    <col min="3591" max="3591" width="9" style="779" customWidth="1"/>
    <col min="3592" max="3600" width="8.42578125" style="779" customWidth="1"/>
    <col min="3601" max="3841" width="9.140625" style="779"/>
    <col min="3842" max="3842" width="6.140625" style="779" customWidth="1"/>
    <col min="3843" max="3843" width="29.42578125" style="779" bestFit="1" customWidth="1"/>
    <col min="3844" max="3846" width="11.7109375" style="779" customWidth="1"/>
    <col min="3847" max="3847" width="9" style="779" customWidth="1"/>
    <col min="3848" max="3856" width="8.42578125" style="779" customWidth="1"/>
    <col min="3857" max="4097" width="9.140625" style="779"/>
    <col min="4098" max="4098" width="6.140625" style="779" customWidth="1"/>
    <col min="4099" max="4099" width="29.42578125" style="779" bestFit="1" customWidth="1"/>
    <col min="4100" max="4102" width="11.7109375" style="779" customWidth="1"/>
    <col min="4103" max="4103" width="9" style="779" customWidth="1"/>
    <col min="4104" max="4112" width="8.42578125" style="779" customWidth="1"/>
    <col min="4113" max="4353" width="9.140625" style="779"/>
    <col min="4354" max="4354" width="6.140625" style="779" customWidth="1"/>
    <col min="4355" max="4355" width="29.42578125" style="779" bestFit="1" customWidth="1"/>
    <col min="4356" max="4358" width="11.7109375" style="779" customWidth="1"/>
    <col min="4359" max="4359" width="9" style="779" customWidth="1"/>
    <col min="4360" max="4368" width="8.42578125" style="779" customWidth="1"/>
    <col min="4369" max="4609" width="9.140625" style="779"/>
    <col min="4610" max="4610" width="6.140625" style="779" customWidth="1"/>
    <col min="4611" max="4611" width="29.42578125" style="779" bestFit="1" customWidth="1"/>
    <col min="4612" max="4614" width="11.7109375" style="779" customWidth="1"/>
    <col min="4615" max="4615" width="9" style="779" customWidth="1"/>
    <col min="4616" max="4624" width="8.42578125" style="779" customWidth="1"/>
    <col min="4625" max="4865" width="9.140625" style="779"/>
    <col min="4866" max="4866" width="6.140625" style="779" customWidth="1"/>
    <col min="4867" max="4867" width="29.42578125" style="779" bestFit="1" customWidth="1"/>
    <col min="4868" max="4870" width="11.7109375" style="779" customWidth="1"/>
    <col min="4871" max="4871" width="9" style="779" customWidth="1"/>
    <col min="4872" max="4880" width="8.42578125" style="779" customWidth="1"/>
    <col min="4881" max="5121" width="9.140625" style="779"/>
    <col min="5122" max="5122" width="6.140625" style="779" customWidth="1"/>
    <col min="5123" max="5123" width="29.42578125" style="779" bestFit="1" customWidth="1"/>
    <col min="5124" max="5126" width="11.7109375" style="779" customWidth="1"/>
    <col min="5127" max="5127" width="9" style="779" customWidth="1"/>
    <col min="5128" max="5136" width="8.42578125" style="779" customWidth="1"/>
    <col min="5137" max="5377" width="9.140625" style="779"/>
    <col min="5378" max="5378" width="6.140625" style="779" customWidth="1"/>
    <col min="5379" max="5379" width="29.42578125" style="779" bestFit="1" customWidth="1"/>
    <col min="5380" max="5382" width="11.7109375" style="779" customWidth="1"/>
    <col min="5383" max="5383" width="9" style="779" customWidth="1"/>
    <col min="5384" max="5392" width="8.42578125" style="779" customWidth="1"/>
    <col min="5393" max="5633" width="9.140625" style="779"/>
    <col min="5634" max="5634" width="6.140625" style="779" customWidth="1"/>
    <col min="5635" max="5635" width="29.42578125" style="779" bestFit="1" customWidth="1"/>
    <col min="5636" max="5638" width="11.7109375" style="779" customWidth="1"/>
    <col min="5639" max="5639" width="9" style="779" customWidth="1"/>
    <col min="5640" max="5648" width="8.42578125" style="779" customWidth="1"/>
    <col min="5649" max="5889" width="9.140625" style="779"/>
    <col min="5890" max="5890" width="6.140625" style="779" customWidth="1"/>
    <col min="5891" max="5891" width="29.42578125" style="779" bestFit="1" customWidth="1"/>
    <col min="5892" max="5894" width="11.7109375" style="779" customWidth="1"/>
    <col min="5895" max="5895" width="9" style="779" customWidth="1"/>
    <col min="5896" max="5904" width="8.42578125" style="779" customWidth="1"/>
    <col min="5905" max="6145" width="9.140625" style="779"/>
    <col min="6146" max="6146" width="6.140625" style="779" customWidth="1"/>
    <col min="6147" max="6147" width="29.42578125" style="779" bestFit="1" customWidth="1"/>
    <col min="6148" max="6150" width="11.7109375" style="779" customWidth="1"/>
    <col min="6151" max="6151" width="9" style="779" customWidth="1"/>
    <col min="6152" max="6160" width="8.42578125" style="779" customWidth="1"/>
    <col min="6161" max="6401" width="9.140625" style="779"/>
    <col min="6402" max="6402" width="6.140625" style="779" customWidth="1"/>
    <col min="6403" max="6403" width="29.42578125" style="779" bestFit="1" customWidth="1"/>
    <col min="6404" max="6406" width="11.7109375" style="779" customWidth="1"/>
    <col min="6407" max="6407" width="9" style="779" customWidth="1"/>
    <col min="6408" max="6416" width="8.42578125" style="779" customWidth="1"/>
    <col min="6417" max="6657" width="9.140625" style="779"/>
    <col min="6658" max="6658" width="6.140625" style="779" customWidth="1"/>
    <col min="6659" max="6659" width="29.42578125" style="779" bestFit="1" customWidth="1"/>
    <col min="6660" max="6662" width="11.7109375" style="779" customWidth="1"/>
    <col min="6663" max="6663" width="9" style="779" customWidth="1"/>
    <col min="6664" max="6672" width="8.42578125" style="779" customWidth="1"/>
    <col min="6673" max="6913" width="9.140625" style="779"/>
    <col min="6914" max="6914" width="6.140625" style="779" customWidth="1"/>
    <col min="6915" max="6915" width="29.42578125" style="779" bestFit="1" customWidth="1"/>
    <col min="6916" max="6918" width="11.7109375" style="779" customWidth="1"/>
    <col min="6919" max="6919" width="9" style="779" customWidth="1"/>
    <col min="6920" max="6928" width="8.42578125" style="779" customWidth="1"/>
    <col min="6929" max="7169" width="9.140625" style="779"/>
    <col min="7170" max="7170" width="6.140625" style="779" customWidth="1"/>
    <col min="7171" max="7171" width="29.42578125" style="779" bestFit="1" customWidth="1"/>
    <col min="7172" max="7174" width="11.7109375" style="779" customWidth="1"/>
    <col min="7175" max="7175" width="9" style="779" customWidth="1"/>
    <col min="7176" max="7184" width="8.42578125" style="779" customWidth="1"/>
    <col min="7185" max="7425" width="9.140625" style="779"/>
    <col min="7426" max="7426" width="6.140625" style="779" customWidth="1"/>
    <col min="7427" max="7427" width="29.42578125" style="779" bestFit="1" customWidth="1"/>
    <col min="7428" max="7430" width="11.7109375" style="779" customWidth="1"/>
    <col min="7431" max="7431" width="9" style="779" customWidth="1"/>
    <col min="7432" max="7440" width="8.42578125" style="779" customWidth="1"/>
    <col min="7441" max="7681" width="9.140625" style="779"/>
    <col min="7682" max="7682" width="6.140625" style="779" customWidth="1"/>
    <col min="7683" max="7683" width="29.42578125" style="779" bestFit="1" customWidth="1"/>
    <col min="7684" max="7686" width="11.7109375" style="779" customWidth="1"/>
    <col min="7687" max="7687" width="9" style="779" customWidth="1"/>
    <col min="7688" max="7696" width="8.42578125" style="779" customWidth="1"/>
    <col min="7697" max="7937" width="9.140625" style="779"/>
    <col min="7938" max="7938" width="6.140625" style="779" customWidth="1"/>
    <col min="7939" max="7939" width="29.42578125" style="779" bestFit="1" customWidth="1"/>
    <col min="7940" max="7942" width="11.7109375" style="779" customWidth="1"/>
    <col min="7943" max="7943" width="9" style="779" customWidth="1"/>
    <col min="7944" max="7952" width="8.42578125" style="779" customWidth="1"/>
    <col min="7953" max="8193" width="9.140625" style="779"/>
    <col min="8194" max="8194" width="6.140625" style="779" customWidth="1"/>
    <col min="8195" max="8195" width="29.42578125" style="779" bestFit="1" customWidth="1"/>
    <col min="8196" max="8198" width="11.7109375" style="779" customWidth="1"/>
    <col min="8199" max="8199" width="9" style="779" customWidth="1"/>
    <col min="8200" max="8208" width="8.42578125" style="779" customWidth="1"/>
    <col min="8209" max="8449" width="9.140625" style="779"/>
    <col min="8450" max="8450" width="6.140625" style="779" customWidth="1"/>
    <col min="8451" max="8451" width="29.42578125" style="779" bestFit="1" customWidth="1"/>
    <col min="8452" max="8454" width="11.7109375" style="779" customWidth="1"/>
    <col min="8455" max="8455" width="9" style="779" customWidth="1"/>
    <col min="8456" max="8464" width="8.42578125" style="779" customWidth="1"/>
    <col min="8465" max="8705" width="9.140625" style="779"/>
    <col min="8706" max="8706" width="6.140625" style="779" customWidth="1"/>
    <col min="8707" max="8707" width="29.42578125" style="779" bestFit="1" customWidth="1"/>
    <col min="8708" max="8710" width="11.7109375" style="779" customWidth="1"/>
    <col min="8711" max="8711" width="9" style="779" customWidth="1"/>
    <col min="8712" max="8720" width="8.42578125" style="779" customWidth="1"/>
    <col min="8721" max="8961" width="9.140625" style="779"/>
    <col min="8962" max="8962" width="6.140625" style="779" customWidth="1"/>
    <col min="8963" max="8963" width="29.42578125" style="779" bestFit="1" customWidth="1"/>
    <col min="8964" max="8966" width="11.7109375" style="779" customWidth="1"/>
    <col min="8967" max="8967" width="9" style="779" customWidth="1"/>
    <col min="8968" max="8976" width="8.42578125" style="779" customWidth="1"/>
    <col min="8977" max="9217" width="9.140625" style="779"/>
    <col min="9218" max="9218" width="6.140625" style="779" customWidth="1"/>
    <col min="9219" max="9219" width="29.42578125" style="779" bestFit="1" customWidth="1"/>
    <col min="9220" max="9222" width="11.7109375" style="779" customWidth="1"/>
    <col min="9223" max="9223" width="9" style="779" customWidth="1"/>
    <col min="9224" max="9232" width="8.42578125" style="779" customWidth="1"/>
    <col min="9233" max="9473" width="9.140625" style="779"/>
    <col min="9474" max="9474" width="6.140625" style="779" customWidth="1"/>
    <col min="9475" max="9475" width="29.42578125" style="779" bestFit="1" customWidth="1"/>
    <col min="9476" max="9478" width="11.7109375" style="779" customWidth="1"/>
    <col min="9479" max="9479" width="9" style="779" customWidth="1"/>
    <col min="9480" max="9488" width="8.42578125" style="779" customWidth="1"/>
    <col min="9489" max="9729" width="9.140625" style="779"/>
    <col min="9730" max="9730" width="6.140625" style="779" customWidth="1"/>
    <col min="9731" max="9731" width="29.42578125" style="779" bestFit="1" customWidth="1"/>
    <col min="9732" max="9734" width="11.7109375" style="779" customWidth="1"/>
    <col min="9735" max="9735" width="9" style="779" customWidth="1"/>
    <col min="9736" max="9744" width="8.42578125" style="779" customWidth="1"/>
    <col min="9745" max="9985" width="9.140625" style="779"/>
    <col min="9986" max="9986" width="6.140625" style="779" customWidth="1"/>
    <col min="9987" max="9987" width="29.42578125" style="779" bestFit="1" customWidth="1"/>
    <col min="9988" max="9990" width="11.7109375" style="779" customWidth="1"/>
    <col min="9991" max="9991" width="9" style="779" customWidth="1"/>
    <col min="9992" max="10000" width="8.42578125" style="779" customWidth="1"/>
    <col min="10001" max="10241" width="9.140625" style="779"/>
    <col min="10242" max="10242" width="6.140625" style="779" customWidth="1"/>
    <col min="10243" max="10243" width="29.42578125" style="779" bestFit="1" customWidth="1"/>
    <col min="10244" max="10246" width="11.7109375" style="779" customWidth="1"/>
    <col min="10247" max="10247" width="9" style="779" customWidth="1"/>
    <col min="10248" max="10256" width="8.42578125" style="779" customWidth="1"/>
    <col min="10257" max="10497" width="9.140625" style="779"/>
    <col min="10498" max="10498" width="6.140625" style="779" customWidth="1"/>
    <col min="10499" max="10499" width="29.42578125" style="779" bestFit="1" customWidth="1"/>
    <col min="10500" max="10502" width="11.7109375" style="779" customWidth="1"/>
    <col min="10503" max="10503" width="9" style="779" customWidth="1"/>
    <col min="10504" max="10512" width="8.42578125" style="779" customWidth="1"/>
    <col min="10513" max="10753" width="9.140625" style="779"/>
    <col min="10754" max="10754" width="6.140625" style="779" customWidth="1"/>
    <col min="10755" max="10755" width="29.42578125" style="779" bestFit="1" customWidth="1"/>
    <col min="10756" max="10758" width="11.7109375" style="779" customWidth="1"/>
    <col min="10759" max="10759" width="9" style="779" customWidth="1"/>
    <col min="10760" max="10768" width="8.42578125" style="779" customWidth="1"/>
    <col min="10769" max="11009" width="9.140625" style="779"/>
    <col min="11010" max="11010" width="6.140625" style="779" customWidth="1"/>
    <col min="11011" max="11011" width="29.42578125" style="779" bestFit="1" customWidth="1"/>
    <col min="11012" max="11014" width="11.7109375" style="779" customWidth="1"/>
    <col min="11015" max="11015" width="9" style="779" customWidth="1"/>
    <col min="11016" max="11024" width="8.42578125" style="779" customWidth="1"/>
    <col min="11025" max="11265" width="9.140625" style="779"/>
    <col min="11266" max="11266" width="6.140625" style="779" customWidth="1"/>
    <col min="11267" max="11267" width="29.42578125" style="779" bestFit="1" customWidth="1"/>
    <col min="11268" max="11270" width="11.7109375" style="779" customWidth="1"/>
    <col min="11271" max="11271" width="9" style="779" customWidth="1"/>
    <col min="11272" max="11280" width="8.42578125" style="779" customWidth="1"/>
    <col min="11281" max="11521" width="9.140625" style="779"/>
    <col min="11522" max="11522" width="6.140625" style="779" customWidth="1"/>
    <col min="11523" max="11523" width="29.42578125" style="779" bestFit="1" customWidth="1"/>
    <col min="11524" max="11526" width="11.7109375" style="779" customWidth="1"/>
    <col min="11527" max="11527" width="9" style="779" customWidth="1"/>
    <col min="11528" max="11536" width="8.42578125" style="779" customWidth="1"/>
    <col min="11537" max="11777" width="9.140625" style="779"/>
    <col min="11778" max="11778" width="6.140625" style="779" customWidth="1"/>
    <col min="11779" max="11779" width="29.42578125" style="779" bestFit="1" customWidth="1"/>
    <col min="11780" max="11782" width="11.7109375" style="779" customWidth="1"/>
    <col min="11783" max="11783" width="9" style="779" customWidth="1"/>
    <col min="11784" max="11792" width="8.42578125" style="779" customWidth="1"/>
    <col min="11793" max="12033" width="9.140625" style="779"/>
    <col min="12034" max="12034" width="6.140625" style="779" customWidth="1"/>
    <col min="12035" max="12035" width="29.42578125" style="779" bestFit="1" customWidth="1"/>
    <col min="12036" max="12038" width="11.7109375" style="779" customWidth="1"/>
    <col min="12039" max="12039" width="9" style="779" customWidth="1"/>
    <col min="12040" max="12048" width="8.42578125" style="779" customWidth="1"/>
    <col min="12049" max="12289" width="9.140625" style="779"/>
    <col min="12290" max="12290" width="6.140625" style="779" customWidth="1"/>
    <col min="12291" max="12291" width="29.42578125" style="779" bestFit="1" customWidth="1"/>
    <col min="12292" max="12294" width="11.7109375" style="779" customWidth="1"/>
    <col min="12295" max="12295" width="9" style="779" customWidth="1"/>
    <col min="12296" max="12304" width="8.42578125" style="779" customWidth="1"/>
    <col min="12305" max="12545" width="9.140625" style="779"/>
    <col min="12546" max="12546" width="6.140625" style="779" customWidth="1"/>
    <col min="12547" max="12547" width="29.42578125" style="779" bestFit="1" customWidth="1"/>
    <col min="12548" max="12550" width="11.7109375" style="779" customWidth="1"/>
    <col min="12551" max="12551" width="9" style="779" customWidth="1"/>
    <col min="12552" max="12560" width="8.42578125" style="779" customWidth="1"/>
    <col min="12561" max="12801" width="9.140625" style="779"/>
    <col min="12802" max="12802" width="6.140625" style="779" customWidth="1"/>
    <col min="12803" max="12803" width="29.42578125" style="779" bestFit="1" customWidth="1"/>
    <col min="12804" max="12806" width="11.7109375" style="779" customWidth="1"/>
    <col min="12807" max="12807" width="9" style="779" customWidth="1"/>
    <col min="12808" max="12816" width="8.42578125" style="779" customWidth="1"/>
    <col min="12817" max="13057" width="9.140625" style="779"/>
    <col min="13058" max="13058" width="6.140625" style="779" customWidth="1"/>
    <col min="13059" max="13059" width="29.42578125" style="779" bestFit="1" customWidth="1"/>
    <col min="13060" max="13062" width="11.7109375" style="779" customWidth="1"/>
    <col min="13063" max="13063" width="9" style="779" customWidth="1"/>
    <col min="13064" max="13072" width="8.42578125" style="779" customWidth="1"/>
    <col min="13073" max="13313" width="9.140625" style="779"/>
    <col min="13314" max="13314" width="6.140625" style="779" customWidth="1"/>
    <col min="13315" max="13315" width="29.42578125" style="779" bestFit="1" customWidth="1"/>
    <col min="13316" max="13318" width="11.7109375" style="779" customWidth="1"/>
    <col min="13319" max="13319" width="9" style="779" customWidth="1"/>
    <col min="13320" max="13328" width="8.42578125" style="779" customWidth="1"/>
    <col min="13329" max="13569" width="9.140625" style="779"/>
    <col min="13570" max="13570" width="6.140625" style="779" customWidth="1"/>
    <col min="13571" max="13571" width="29.42578125" style="779" bestFit="1" customWidth="1"/>
    <col min="13572" max="13574" width="11.7109375" style="779" customWidth="1"/>
    <col min="13575" max="13575" width="9" style="779" customWidth="1"/>
    <col min="13576" max="13584" width="8.42578125" style="779" customWidth="1"/>
    <col min="13585" max="13825" width="9.140625" style="779"/>
    <col min="13826" max="13826" width="6.140625" style="779" customWidth="1"/>
    <col min="13827" max="13827" width="29.42578125" style="779" bestFit="1" customWidth="1"/>
    <col min="13828" max="13830" width="11.7109375" style="779" customWidth="1"/>
    <col min="13831" max="13831" width="9" style="779" customWidth="1"/>
    <col min="13832" max="13840" width="8.42578125" style="779" customWidth="1"/>
    <col min="13841" max="14081" width="9.140625" style="779"/>
    <col min="14082" max="14082" width="6.140625" style="779" customWidth="1"/>
    <col min="14083" max="14083" width="29.42578125" style="779" bestFit="1" customWidth="1"/>
    <col min="14084" max="14086" width="11.7109375" style="779" customWidth="1"/>
    <col min="14087" max="14087" width="9" style="779" customWidth="1"/>
    <col min="14088" max="14096" width="8.42578125" style="779" customWidth="1"/>
    <col min="14097" max="14337" width="9.140625" style="779"/>
    <col min="14338" max="14338" width="6.140625" style="779" customWidth="1"/>
    <col min="14339" max="14339" width="29.42578125" style="779" bestFit="1" customWidth="1"/>
    <col min="14340" max="14342" width="11.7109375" style="779" customWidth="1"/>
    <col min="14343" max="14343" width="9" style="779" customWidth="1"/>
    <col min="14344" max="14352" width="8.42578125" style="779" customWidth="1"/>
    <col min="14353" max="14593" width="9.140625" style="779"/>
    <col min="14594" max="14594" width="6.140625" style="779" customWidth="1"/>
    <col min="14595" max="14595" width="29.42578125" style="779" bestFit="1" customWidth="1"/>
    <col min="14596" max="14598" width="11.7109375" style="779" customWidth="1"/>
    <col min="14599" max="14599" width="9" style="779" customWidth="1"/>
    <col min="14600" max="14608" width="8.42578125" style="779" customWidth="1"/>
    <col min="14609" max="14849" width="9.140625" style="779"/>
    <col min="14850" max="14850" width="6.140625" style="779" customWidth="1"/>
    <col min="14851" max="14851" width="29.42578125" style="779" bestFit="1" customWidth="1"/>
    <col min="14852" max="14854" width="11.7109375" style="779" customWidth="1"/>
    <col min="14855" max="14855" width="9" style="779" customWidth="1"/>
    <col min="14856" max="14864" width="8.42578125" style="779" customWidth="1"/>
    <col min="14865" max="15105" width="9.140625" style="779"/>
    <col min="15106" max="15106" width="6.140625" style="779" customWidth="1"/>
    <col min="15107" max="15107" width="29.42578125" style="779" bestFit="1" customWidth="1"/>
    <col min="15108" max="15110" width="11.7109375" style="779" customWidth="1"/>
    <col min="15111" max="15111" width="9" style="779" customWidth="1"/>
    <col min="15112" max="15120" width="8.42578125" style="779" customWidth="1"/>
    <col min="15121" max="15361" width="9.140625" style="779"/>
    <col min="15362" max="15362" width="6.140625" style="779" customWidth="1"/>
    <col min="15363" max="15363" width="29.42578125" style="779" bestFit="1" customWidth="1"/>
    <col min="15364" max="15366" width="11.7109375" style="779" customWidth="1"/>
    <col min="15367" max="15367" width="9" style="779" customWidth="1"/>
    <col min="15368" max="15376" width="8.42578125" style="779" customWidth="1"/>
    <col min="15377" max="15617" width="9.140625" style="779"/>
    <col min="15618" max="15618" width="6.140625" style="779" customWidth="1"/>
    <col min="15619" max="15619" width="29.42578125" style="779" bestFit="1" customWidth="1"/>
    <col min="15620" max="15622" width="11.7109375" style="779" customWidth="1"/>
    <col min="15623" max="15623" width="9" style="779" customWidth="1"/>
    <col min="15624" max="15632" width="8.42578125" style="779" customWidth="1"/>
    <col min="15633" max="15873" width="9.140625" style="779"/>
    <col min="15874" max="15874" width="6.140625" style="779" customWidth="1"/>
    <col min="15875" max="15875" width="29.42578125" style="779" bestFit="1" customWidth="1"/>
    <col min="15876" max="15878" width="11.7109375" style="779" customWidth="1"/>
    <col min="15879" max="15879" width="9" style="779" customWidth="1"/>
    <col min="15880" max="15888" width="8.42578125" style="779" customWidth="1"/>
    <col min="15889" max="16129" width="9.140625" style="779"/>
    <col min="16130" max="16130" width="6.140625" style="779" customWidth="1"/>
    <col min="16131" max="16131" width="29.42578125" style="779" bestFit="1" customWidth="1"/>
    <col min="16132" max="16134" width="11.7109375" style="779" customWidth="1"/>
    <col min="16135" max="16135" width="9" style="779" customWidth="1"/>
    <col min="16136" max="16144" width="8.42578125" style="779" customWidth="1"/>
    <col min="16145" max="16384" width="9.140625" style="779"/>
  </cols>
  <sheetData>
    <row r="1" spans="2:19">
      <c r="B1" s="1637" t="s">
        <v>958</v>
      </c>
      <c r="C1" s="1637"/>
      <c r="D1" s="1637"/>
      <c r="E1" s="1637"/>
      <c r="F1" s="1637"/>
      <c r="G1" s="1637"/>
      <c r="H1" s="1637"/>
      <c r="I1" s="726"/>
      <c r="J1" s="726"/>
      <c r="K1" s="726"/>
      <c r="L1" s="726"/>
      <c r="M1" s="726"/>
      <c r="N1" s="726"/>
      <c r="O1" s="726"/>
      <c r="P1" s="726"/>
    </row>
    <row r="2" spans="2:19">
      <c r="B2" s="1640" t="s">
        <v>108</v>
      </c>
      <c r="C2" s="1640"/>
      <c r="D2" s="1640"/>
      <c r="E2" s="1640"/>
      <c r="F2" s="1640"/>
      <c r="G2" s="1640"/>
      <c r="H2" s="1640"/>
      <c r="I2" s="724"/>
      <c r="J2" s="724"/>
      <c r="K2" s="724"/>
      <c r="L2" s="724"/>
      <c r="M2" s="724"/>
      <c r="N2" s="724"/>
      <c r="O2" s="724"/>
      <c r="P2" s="724"/>
    </row>
    <row r="3" spans="2:19" ht="16.5" thickBot="1">
      <c r="B3" s="1641" t="s">
        <v>73</v>
      </c>
      <c r="C3" s="1641"/>
      <c r="D3" s="1641"/>
      <c r="E3" s="1641"/>
      <c r="F3" s="1641"/>
      <c r="G3" s="1641"/>
      <c r="H3" s="1641"/>
      <c r="I3" s="834"/>
      <c r="J3" s="834"/>
      <c r="K3" s="834"/>
      <c r="L3" s="834"/>
      <c r="M3" s="834"/>
      <c r="N3" s="834"/>
      <c r="O3" s="834"/>
      <c r="P3" s="834"/>
    </row>
    <row r="4" spans="2:19" ht="16.5" thickTop="1">
      <c r="B4" s="835"/>
      <c r="C4" s="836"/>
      <c r="D4" s="1627" t="str">
        <f>'X-Other'!D4:F4</f>
        <v>Four  Months</v>
      </c>
      <c r="E4" s="1627"/>
      <c r="F4" s="1627"/>
      <c r="G4" s="1628" t="s">
        <v>5</v>
      </c>
      <c r="H4" s="1629"/>
      <c r="I4" s="837"/>
      <c r="J4" s="837"/>
      <c r="K4" s="837"/>
      <c r="L4" s="837"/>
      <c r="M4" s="837"/>
      <c r="N4" s="837"/>
      <c r="O4" s="837"/>
      <c r="P4" s="837"/>
    </row>
    <row r="5" spans="2:19" ht="18.75">
      <c r="B5" s="838"/>
      <c r="C5" s="839"/>
      <c r="D5" s="784" t="s">
        <v>6</v>
      </c>
      <c r="E5" s="785" t="s">
        <v>1244</v>
      </c>
      <c r="F5" s="785" t="s">
        <v>1245</v>
      </c>
      <c r="G5" s="785" t="s">
        <v>7</v>
      </c>
      <c r="H5" s="786" t="s">
        <v>54</v>
      </c>
      <c r="I5" s="840"/>
      <c r="J5" s="840"/>
      <c r="K5" s="840"/>
      <c r="L5" s="840"/>
      <c r="M5" s="840"/>
      <c r="N5" s="840"/>
      <c r="O5" s="840"/>
      <c r="P5" s="840"/>
    </row>
    <row r="6" spans="2:19">
      <c r="B6" s="841"/>
      <c r="C6" s="842" t="s">
        <v>950</v>
      </c>
      <c r="D6" s="843">
        <v>72355.704008999994</v>
      </c>
      <c r="E6" s="843">
        <v>153427.80204799998</v>
      </c>
      <c r="F6" s="843">
        <v>172371.11326499999</v>
      </c>
      <c r="G6" s="843">
        <v>112.04658865445606</v>
      </c>
      <c r="H6" s="844">
        <v>12.346726580280134</v>
      </c>
      <c r="I6" s="845"/>
      <c r="J6" s="845"/>
      <c r="K6" s="845"/>
      <c r="L6" s="845"/>
      <c r="M6" s="845"/>
      <c r="N6" s="845"/>
      <c r="O6" s="845"/>
      <c r="P6" s="845"/>
      <c r="Q6" s="845"/>
      <c r="R6" s="845"/>
    </row>
    <row r="7" spans="2:19">
      <c r="B7" s="846">
        <v>1</v>
      </c>
      <c r="C7" s="847" t="s">
        <v>959</v>
      </c>
      <c r="D7" s="848">
        <v>2056.2260339999998</v>
      </c>
      <c r="E7" s="848">
        <v>6016.1305860000002</v>
      </c>
      <c r="F7" s="848">
        <v>1592.3319320000001</v>
      </c>
      <c r="G7" s="848">
        <v>192.58118934992535</v>
      </c>
      <c r="H7" s="849">
        <v>-73.532291075837364</v>
      </c>
      <c r="I7" s="850"/>
      <c r="J7" s="850"/>
      <c r="K7" s="850"/>
      <c r="L7" s="850"/>
      <c r="M7" s="850"/>
      <c r="N7" s="850"/>
      <c r="O7" s="850"/>
      <c r="P7" s="845"/>
      <c r="Q7" s="845"/>
      <c r="R7" s="845"/>
    </row>
    <row r="8" spans="2:19">
      <c r="B8" s="846">
        <v>2</v>
      </c>
      <c r="C8" s="847" t="s">
        <v>960</v>
      </c>
      <c r="D8" s="848">
        <v>573.27928599999996</v>
      </c>
      <c r="E8" s="848">
        <v>880.347081</v>
      </c>
      <c r="F8" s="848">
        <v>1242.907995</v>
      </c>
      <c r="G8" s="848">
        <v>53.563385682838032</v>
      </c>
      <c r="H8" s="849">
        <v>41.18386052784561</v>
      </c>
      <c r="I8" s="850"/>
      <c r="J8" s="850"/>
      <c r="K8" s="850"/>
      <c r="L8" s="850"/>
      <c r="M8" s="850"/>
      <c r="N8" s="850"/>
      <c r="O8" s="850"/>
      <c r="P8" s="845"/>
      <c r="Q8" s="845"/>
      <c r="R8" s="845"/>
    </row>
    <row r="9" spans="2:19">
      <c r="B9" s="846">
        <v>3</v>
      </c>
      <c r="C9" s="847" t="s">
        <v>961</v>
      </c>
      <c r="D9" s="848">
        <v>838.69502</v>
      </c>
      <c r="E9" s="848">
        <v>2078.4662520000002</v>
      </c>
      <c r="F9" s="848">
        <v>2077.7620270000002</v>
      </c>
      <c r="G9" s="848">
        <v>147.82146101213289</v>
      </c>
      <c r="H9" s="849">
        <v>-3.3881954990718555E-2</v>
      </c>
      <c r="I9" s="850"/>
      <c r="J9" s="850"/>
      <c r="K9" s="850"/>
      <c r="L9" s="850"/>
      <c r="M9" s="850"/>
      <c r="N9" s="850"/>
      <c r="O9" s="850"/>
      <c r="P9" s="845"/>
      <c r="Q9" s="845"/>
      <c r="R9" s="845"/>
    </row>
    <row r="10" spans="2:19">
      <c r="B10" s="846">
        <v>4</v>
      </c>
      <c r="C10" s="847" t="s">
        <v>962</v>
      </c>
      <c r="D10" s="848">
        <v>9.9377410000000008</v>
      </c>
      <c r="E10" s="848">
        <v>164.77698799999999</v>
      </c>
      <c r="F10" s="848">
        <v>419.60685699999999</v>
      </c>
      <c r="G10" s="851" t="s">
        <v>717</v>
      </c>
      <c r="H10" s="849">
        <v>154.65136976529757</v>
      </c>
      <c r="I10" s="850"/>
      <c r="J10" s="850"/>
      <c r="K10" s="850"/>
      <c r="L10" s="850"/>
      <c r="M10" s="850"/>
      <c r="N10" s="850"/>
      <c r="O10" s="850"/>
      <c r="P10" s="845"/>
      <c r="Q10" s="845"/>
      <c r="R10" s="845"/>
    </row>
    <row r="11" spans="2:19">
      <c r="B11" s="846">
        <v>5</v>
      </c>
      <c r="C11" s="847" t="s">
        <v>963</v>
      </c>
      <c r="D11" s="848">
        <v>308.21553899999998</v>
      </c>
      <c r="E11" s="848">
        <v>573.73975300000006</v>
      </c>
      <c r="F11" s="848">
        <v>310.55810600000001</v>
      </c>
      <c r="G11" s="848">
        <v>86.148873240294392</v>
      </c>
      <c r="H11" s="849">
        <v>-45.871258810961294</v>
      </c>
      <c r="I11" s="850"/>
      <c r="J11" s="850"/>
      <c r="K11" s="850"/>
      <c r="L11" s="850"/>
      <c r="M11" s="850"/>
      <c r="N11" s="850"/>
      <c r="O11" s="850"/>
      <c r="P11" s="845"/>
      <c r="Q11" s="845"/>
      <c r="R11" s="845"/>
    </row>
    <row r="12" spans="2:19">
      <c r="B12" s="846">
        <v>6</v>
      </c>
      <c r="C12" s="847" t="s">
        <v>964</v>
      </c>
      <c r="D12" s="848">
        <v>1160.6200550000001</v>
      </c>
      <c r="E12" s="848">
        <v>5221.2508600000001</v>
      </c>
      <c r="F12" s="848">
        <v>7620.1604570000009</v>
      </c>
      <c r="G12" s="848">
        <v>349.86736507840197</v>
      </c>
      <c r="H12" s="849">
        <v>45.945112796208377</v>
      </c>
      <c r="I12" s="850"/>
      <c r="J12" s="850"/>
      <c r="K12" s="850"/>
      <c r="L12" s="850"/>
      <c r="M12" s="850"/>
      <c r="N12" s="850"/>
      <c r="O12" s="850"/>
      <c r="P12" s="845"/>
      <c r="Q12" s="845"/>
      <c r="R12" s="845"/>
    </row>
    <row r="13" spans="2:19">
      <c r="B13" s="846">
        <v>7</v>
      </c>
      <c r="C13" s="847" t="s">
        <v>965</v>
      </c>
      <c r="D13" s="848">
        <v>873.77971599999989</v>
      </c>
      <c r="E13" s="848">
        <v>125.38578100000001</v>
      </c>
      <c r="F13" s="848">
        <v>478.79465099999999</v>
      </c>
      <c r="G13" s="848">
        <v>-85.650184056229563</v>
      </c>
      <c r="H13" s="849">
        <v>281.85721473473933</v>
      </c>
      <c r="I13" s="850"/>
      <c r="J13" s="850"/>
      <c r="K13" s="850"/>
      <c r="L13" s="850"/>
      <c r="M13" s="850"/>
      <c r="N13" s="850"/>
      <c r="O13" s="850"/>
      <c r="P13" s="845"/>
      <c r="Q13" s="845"/>
      <c r="R13" s="845"/>
    </row>
    <row r="14" spans="2:19">
      <c r="B14" s="846">
        <v>8</v>
      </c>
      <c r="C14" s="847" t="s">
        <v>966</v>
      </c>
      <c r="D14" s="848">
        <v>643.18383399999993</v>
      </c>
      <c r="E14" s="848">
        <v>1177.4906579999999</v>
      </c>
      <c r="F14" s="848">
        <v>1532.708721</v>
      </c>
      <c r="G14" s="848">
        <v>83.07217870777518</v>
      </c>
      <c r="H14" s="849">
        <v>30.167378448959198</v>
      </c>
      <c r="I14" s="850"/>
      <c r="J14" s="850"/>
      <c r="K14" s="850"/>
      <c r="L14" s="850"/>
      <c r="M14" s="850"/>
      <c r="N14" s="850"/>
      <c r="O14" s="850"/>
      <c r="P14" s="845"/>
      <c r="Q14" s="845"/>
      <c r="R14" s="845"/>
      <c r="S14" s="814"/>
    </row>
    <row r="15" spans="2:19">
      <c r="B15" s="846">
        <v>9</v>
      </c>
      <c r="C15" s="847" t="s">
        <v>967</v>
      </c>
      <c r="D15" s="848">
        <v>475.53531899999996</v>
      </c>
      <c r="E15" s="848">
        <v>672.28896699999996</v>
      </c>
      <c r="F15" s="848">
        <v>1087.590391</v>
      </c>
      <c r="G15" s="848">
        <v>41.375191313602528</v>
      </c>
      <c r="H15" s="849">
        <v>61.774243574638348</v>
      </c>
      <c r="I15" s="850"/>
      <c r="J15" s="850"/>
      <c r="K15" s="850"/>
      <c r="L15" s="850"/>
      <c r="M15" s="850"/>
      <c r="N15" s="850"/>
      <c r="O15" s="850"/>
      <c r="P15" s="845"/>
      <c r="Q15" s="845"/>
      <c r="R15" s="845"/>
    </row>
    <row r="16" spans="2:19">
      <c r="B16" s="846">
        <v>10</v>
      </c>
      <c r="C16" s="847" t="s">
        <v>968</v>
      </c>
      <c r="D16" s="848">
        <v>2534.4199089999997</v>
      </c>
      <c r="E16" s="848">
        <v>1756.012968</v>
      </c>
      <c r="F16" s="848">
        <v>2311.680116</v>
      </c>
      <c r="G16" s="848">
        <v>-30.713416440416694</v>
      </c>
      <c r="H16" s="849">
        <v>31.643681346663044</v>
      </c>
      <c r="I16" s="850"/>
      <c r="J16" s="850"/>
      <c r="K16" s="850"/>
      <c r="L16" s="850"/>
      <c r="M16" s="850"/>
      <c r="N16" s="850"/>
      <c r="O16" s="850"/>
      <c r="P16" s="845"/>
      <c r="Q16" s="845"/>
      <c r="R16" s="845"/>
    </row>
    <row r="17" spans="2:19">
      <c r="B17" s="846">
        <v>11</v>
      </c>
      <c r="C17" s="847" t="s">
        <v>969</v>
      </c>
      <c r="D17" s="848">
        <v>67.373390999999998</v>
      </c>
      <c r="E17" s="848">
        <v>126.539571</v>
      </c>
      <c r="F17" s="848">
        <v>140.61814600000002</v>
      </c>
      <c r="G17" s="848">
        <v>87.818319846777484</v>
      </c>
      <c r="H17" s="849">
        <v>11.125827983089991</v>
      </c>
      <c r="I17" s="850"/>
      <c r="J17" s="850"/>
      <c r="K17" s="850"/>
      <c r="L17" s="850"/>
      <c r="M17" s="850"/>
      <c r="N17" s="850"/>
      <c r="O17" s="850"/>
      <c r="P17" s="845"/>
      <c r="Q17" s="845"/>
      <c r="R17" s="845"/>
    </row>
    <row r="18" spans="2:19">
      <c r="B18" s="846">
        <v>12</v>
      </c>
      <c r="C18" s="847" t="s">
        <v>970</v>
      </c>
      <c r="D18" s="848">
        <v>424.53056500000002</v>
      </c>
      <c r="E18" s="848">
        <v>908.98732199999995</v>
      </c>
      <c r="F18" s="848">
        <v>813.18744500000003</v>
      </c>
      <c r="G18" s="848">
        <v>114.11587219874261</v>
      </c>
      <c r="H18" s="849">
        <v>-10.539187366135778</v>
      </c>
      <c r="I18" s="850"/>
      <c r="J18" s="850"/>
      <c r="K18" s="850"/>
      <c r="L18" s="850"/>
      <c r="M18" s="850"/>
      <c r="N18" s="850"/>
      <c r="O18" s="850"/>
      <c r="P18" s="845"/>
      <c r="Q18" s="845"/>
      <c r="R18" s="845"/>
      <c r="S18" s="814"/>
    </row>
    <row r="19" spans="2:19">
      <c r="B19" s="846">
        <v>13</v>
      </c>
      <c r="C19" s="847" t="s">
        <v>971</v>
      </c>
      <c r="D19" s="848">
        <v>338.22774800000002</v>
      </c>
      <c r="E19" s="848">
        <v>364.97292699999997</v>
      </c>
      <c r="F19" s="848">
        <v>444.09747200000004</v>
      </c>
      <c r="G19" s="848">
        <v>7.9074467302428104</v>
      </c>
      <c r="H19" s="849">
        <v>21.679565564050748</v>
      </c>
      <c r="I19" s="850"/>
      <c r="J19" s="850"/>
      <c r="K19" s="850"/>
      <c r="L19" s="850"/>
      <c r="M19" s="850"/>
      <c r="N19" s="850"/>
      <c r="O19" s="850"/>
      <c r="P19" s="845"/>
      <c r="Q19" s="845"/>
      <c r="R19" s="845"/>
    </row>
    <row r="20" spans="2:19">
      <c r="B20" s="846">
        <v>14</v>
      </c>
      <c r="C20" s="847" t="s">
        <v>972</v>
      </c>
      <c r="D20" s="848">
        <v>674.64153699999997</v>
      </c>
      <c r="E20" s="848">
        <v>1447.81215</v>
      </c>
      <c r="F20" s="848">
        <v>633.79126299999996</v>
      </c>
      <c r="G20" s="848">
        <v>114.60465604269484</v>
      </c>
      <c r="H20" s="849">
        <v>-56.224206089167026</v>
      </c>
      <c r="I20" s="850"/>
      <c r="J20" s="850"/>
      <c r="K20" s="850"/>
      <c r="L20" s="850"/>
      <c r="M20" s="850"/>
      <c r="N20" s="850"/>
      <c r="O20" s="850"/>
      <c r="P20" s="845"/>
      <c r="Q20" s="845"/>
      <c r="R20" s="845"/>
    </row>
    <row r="21" spans="2:19">
      <c r="B21" s="846">
        <v>15</v>
      </c>
      <c r="C21" s="847" t="s">
        <v>973</v>
      </c>
      <c r="D21" s="848">
        <v>1986.0484030000002</v>
      </c>
      <c r="E21" s="848">
        <v>4479.3127030000005</v>
      </c>
      <c r="F21" s="848">
        <v>3452.4866270000002</v>
      </c>
      <c r="G21" s="848">
        <v>125.53894941502088</v>
      </c>
      <c r="H21" s="849">
        <v>-22.923741745296951</v>
      </c>
      <c r="I21" s="850"/>
      <c r="J21" s="850"/>
      <c r="K21" s="850"/>
      <c r="L21" s="850"/>
      <c r="M21" s="850"/>
      <c r="N21" s="850"/>
      <c r="O21" s="850"/>
      <c r="P21" s="845"/>
      <c r="Q21" s="845"/>
      <c r="R21" s="845"/>
    </row>
    <row r="22" spans="2:19">
      <c r="B22" s="846">
        <v>16</v>
      </c>
      <c r="C22" s="847" t="s">
        <v>974</v>
      </c>
      <c r="D22" s="848">
        <v>436.72511700000001</v>
      </c>
      <c r="E22" s="848">
        <v>770.51740600000005</v>
      </c>
      <c r="F22" s="848">
        <v>804.41540199999986</v>
      </c>
      <c r="G22" s="848">
        <v>76.430751520068867</v>
      </c>
      <c r="H22" s="849">
        <v>4.3993809531150134</v>
      </c>
      <c r="I22" s="850"/>
      <c r="J22" s="850"/>
      <c r="K22" s="850"/>
      <c r="L22" s="850"/>
      <c r="M22" s="850"/>
      <c r="N22" s="850"/>
      <c r="O22" s="850"/>
      <c r="P22" s="845"/>
      <c r="Q22" s="845"/>
      <c r="R22" s="845"/>
    </row>
    <row r="23" spans="2:19">
      <c r="B23" s="846">
        <v>17</v>
      </c>
      <c r="C23" s="847" t="s">
        <v>975</v>
      </c>
      <c r="D23" s="848">
        <v>1583.3999759999999</v>
      </c>
      <c r="E23" s="848">
        <v>2107.331979</v>
      </c>
      <c r="F23" s="848">
        <v>2136.900854</v>
      </c>
      <c r="G23" s="848">
        <v>33.089049573157268</v>
      </c>
      <c r="H23" s="849">
        <v>1.4031427081570484</v>
      </c>
      <c r="I23" s="850"/>
      <c r="J23" s="850"/>
      <c r="K23" s="850"/>
      <c r="L23" s="850"/>
      <c r="M23" s="850"/>
      <c r="N23" s="850"/>
      <c r="O23" s="850"/>
      <c r="P23" s="845"/>
      <c r="Q23" s="845"/>
      <c r="R23" s="845"/>
    </row>
    <row r="24" spans="2:19">
      <c r="B24" s="846">
        <v>18</v>
      </c>
      <c r="C24" s="847" t="s">
        <v>976</v>
      </c>
      <c r="D24" s="848">
        <v>654.07351500000004</v>
      </c>
      <c r="E24" s="848">
        <v>1186.207332</v>
      </c>
      <c r="F24" s="848">
        <v>1046.2645790000001</v>
      </c>
      <c r="G24" s="848">
        <v>81.356881878942886</v>
      </c>
      <c r="H24" s="849">
        <v>-11.797495195384599</v>
      </c>
      <c r="I24" s="850"/>
      <c r="J24" s="850"/>
      <c r="K24" s="850"/>
      <c r="L24" s="850"/>
      <c r="M24" s="850"/>
      <c r="N24" s="850"/>
      <c r="O24" s="850"/>
      <c r="P24" s="845"/>
      <c r="Q24" s="845"/>
      <c r="R24" s="845"/>
    </row>
    <row r="25" spans="2:19">
      <c r="B25" s="846">
        <v>19</v>
      </c>
      <c r="C25" s="847" t="s">
        <v>977</v>
      </c>
      <c r="D25" s="848">
        <v>2556.473708</v>
      </c>
      <c r="E25" s="848">
        <v>4391.9770909999997</v>
      </c>
      <c r="F25" s="848">
        <v>4959.0482060000004</v>
      </c>
      <c r="G25" s="848">
        <v>71.79824995876703</v>
      </c>
      <c r="H25" s="849">
        <v>12.911522607029013</v>
      </c>
      <c r="I25" s="850"/>
      <c r="J25" s="850"/>
      <c r="K25" s="850"/>
      <c r="L25" s="850"/>
      <c r="M25" s="850"/>
      <c r="N25" s="850"/>
      <c r="O25" s="850"/>
      <c r="P25" s="845"/>
      <c r="Q25" s="845"/>
      <c r="R25" s="845"/>
    </row>
    <row r="26" spans="2:19">
      <c r="B26" s="846">
        <v>20</v>
      </c>
      <c r="C26" s="847" t="s">
        <v>978</v>
      </c>
      <c r="D26" s="848">
        <v>117.593239</v>
      </c>
      <c r="E26" s="848">
        <v>245.273796</v>
      </c>
      <c r="F26" s="848">
        <v>260.43751100000003</v>
      </c>
      <c r="G26" s="848">
        <v>108.57814453091135</v>
      </c>
      <c r="H26" s="849">
        <v>6.1823624240724229</v>
      </c>
      <c r="I26" s="850"/>
      <c r="J26" s="850"/>
      <c r="K26" s="850"/>
      <c r="L26" s="850"/>
      <c r="M26" s="850"/>
      <c r="N26" s="850"/>
      <c r="O26" s="850"/>
      <c r="P26" s="845"/>
      <c r="Q26" s="845"/>
      <c r="R26" s="845"/>
    </row>
    <row r="27" spans="2:19">
      <c r="B27" s="846">
        <v>21</v>
      </c>
      <c r="C27" s="847" t="s">
        <v>979</v>
      </c>
      <c r="D27" s="848">
        <v>284.47986500000002</v>
      </c>
      <c r="E27" s="848">
        <v>662.88553999999999</v>
      </c>
      <c r="F27" s="848">
        <v>576.79037599999992</v>
      </c>
      <c r="G27" s="848">
        <v>133.01668116300601</v>
      </c>
      <c r="H27" s="849">
        <v>-12.987938158976903</v>
      </c>
      <c r="I27" s="850"/>
      <c r="J27" s="850"/>
      <c r="K27" s="850"/>
      <c r="L27" s="850"/>
      <c r="M27" s="850"/>
      <c r="N27" s="850"/>
      <c r="O27" s="850"/>
      <c r="P27" s="845"/>
      <c r="Q27" s="845"/>
      <c r="R27" s="845"/>
    </row>
    <row r="28" spans="2:19">
      <c r="B28" s="846">
        <v>22</v>
      </c>
      <c r="C28" s="847" t="s">
        <v>980</v>
      </c>
      <c r="D28" s="848">
        <v>782.17657499999996</v>
      </c>
      <c r="E28" s="848">
        <v>908.07670500000006</v>
      </c>
      <c r="F28" s="848">
        <v>1310.18687</v>
      </c>
      <c r="G28" s="848">
        <v>16.096126376579377</v>
      </c>
      <c r="H28" s="849">
        <v>44.281519698272604</v>
      </c>
      <c r="I28" s="850"/>
      <c r="J28" s="850"/>
      <c r="K28" s="850"/>
      <c r="L28" s="850"/>
      <c r="M28" s="850"/>
      <c r="N28" s="850"/>
      <c r="O28" s="850"/>
      <c r="P28" s="845"/>
      <c r="Q28" s="845"/>
      <c r="R28" s="845"/>
    </row>
    <row r="29" spans="2:19">
      <c r="B29" s="846">
        <v>23</v>
      </c>
      <c r="C29" s="847" t="s">
        <v>981</v>
      </c>
      <c r="D29" s="848">
        <v>4757.3222999999998</v>
      </c>
      <c r="E29" s="848">
        <v>14442.217611999999</v>
      </c>
      <c r="F29" s="848">
        <v>18142.272547</v>
      </c>
      <c r="G29" s="848">
        <v>203.57870880432046</v>
      </c>
      <c r="H29" s="849">
        <v>25.619714606194805</v>
      </c>
      <c r="I29" s="850"/>
      <c r="J29" s="850"/>
      <c r="K29" s="850"/>
      <c r="L29" s="850"/>
      <c r="M29" s="850"/>
      <c r="N29" s="850"/>
      <c r="O29" s="850"/>
      <c r="P29" s="845"/>
      <c r="Q29" s="845"/>
      <c r="R29" s="845"/>
    </row>
    <row r="30" spans="2:19">
      <c r="B30" s="846">
        <v>24</v>
      </c>
      <c r="C30" s="847" t="s">
        <v>982</v>
      </c>
      <c r="D30" s="848">
        <v>2093.5839390000001</v>
      </c>
      <c r="E30" s="848">
        <v>3147.84746</v>
      </c>
      <c r="F30" s="848">
        <v>4161.6201410000003</v>
      </c>
      <c r="G30" s="848">
        <v>50.356878525900839</v>
      </c>
      <c r="H30" s="849">
        <v>32.205267055729593</v>
      </c>
      <c r="I30" s="850"/>
      <c r="J30" s="850"/>
      <c r="K30" s="850"/>
      <c r="L30" s="850"/>
      <c r="M30" s="850"/>
      <c r="N30" s="850"/>
      <c r="O30" s="850"/>
      <c r="P30" s="845"/>
      <c r="Q30" s="845"/>
      <c r="R30" s="845"/>
    </row>
    <row r="31" spans="2:19">
      <c r="B31" s="846">
        <v>25</v>
      </c>
      <c r="C31" s="847" t="s">
        <v>983</v>
      </c>
      <c r="D31" s="848">
        <v>3507.3784639999999</v>
      </c>
      <c r="E31" s="848">
        <v>7464.7759610000003</v>
      </c>
      <c r="F31" s="848">
        <v>6909.6102960000007</v>
      </c>
      <c r="G31" s="848">
        <v>112.83063797132331</v>
      </c>
      <c r="H31" s="849">
        <v>-7.4371376703129926</v>
      </c>
      <c r="I31" s="850"/>
      <c r="J31" s="850"/>
      <c r="K31" s="850"/>
      <c r="L31" s="850"/>
      <c r="M31" s="850"/>
      <c r="N31" s="850"/>
      <c r="O31" s="850"/>
      <c r="P31" s="845"/>
      <c r="Q31" s="845"/>
      <c r="R31" s="845"/>
    </row>
    <row r="32" spans="2:19">
      <c r="B32" s="846">
        <v>26</v>
      </c>
      <c r="C32" s="847" t="s">
        <v>984</v>
      </c>
      <c r="D32" s="848">
        <v>8.1182610000000004</v>
      </c>
      <c r="E32" s="848">
        <v>15.628185</v>
      </c>
      <c r="F32" s="848">
        <v>38.682983</v>
      </c>
      <c r="G32" s="848">
        <v>92.506560210370168</v>
      </c>
      <c r="H32" s="849">
        <v>147.52063659343676</v>
      </c>
      <c r="I32" s="850"/>
      <c r="J32" s="850"/>
      <c r="K32" s="850"/>
      <c r="L32" s="850"/>
      <c r="M32" s="850"/>
      <c r="N32" s="850"/>
      <c r="O32" s="850"/>
      <c r="P32" s="845"/>
      <c r="Q32" s="845"/>
      <c r="R32" s="845"/>
    </row>
    <row r="33" spans="2:18">
      <c r="B33" s="846">
        <v>27</v>
      </c>
      <c r="C33" s="847" t="s">
        <v>985</v>
      </c>
      <c r="D33" s="848">
        <v>3272.2372230000001</v>
      </c>
      <c r="E33" s="848">
        <v>7759.7364189999998</v>
      </c>
      <c r="F33" s="848">
        <v>8849.3660249999994</v>
      </c>
      <c r="G33" s="848">
        <v>137.13856576345168</v>
      </c>
      <c r="H33" s="849">
        <v>14.042095596597861</v>
      </c>
      <c r="I33" s="850"/>
      <c r="J33" s="850"/>
      <c r="K33" s="850"/>
      <c r="L33" s="850"/>
      <c r="M33" s="850"/>
      <c r="N33" s="850"/>
      <c r="O33" s="850"/>
      <c r="P33" s="845"/>
      <c r="Q33" s="845"/>
      <c r="R33" s="845"/>
    </row>
    <row r="34" spans="2:18">
      <c r="B34" s="846">
        <v>28</v>
      </c>
      <c r="C34" s="847" t="s">
        <v>986</v>
      </c>
      <c r="D34" s="848">
        <v>80.368865</v>
      </c>
      <c r="E34" s="848">
        <v>186.48940299999998</v>
      </c>
      <c r="F34" s="848">
        <v>186.48510800000003</v>
      </c>
      <c r="G34" s="848">
        <v>132.04185227699804</v>
      </c>
      <c r="H34" s="849">
        <v>-2.3030799235073118E-3</v>
      </c>
      <c r="I34" s="850"/>
      <c r="J34" s="850"/>
      <c r="K34" s="850"/>
      <c r="L34" s="850"/>
      <c r="M34" s="850"/>
      <c r="N34" s="850"/>
      <c r="O34" s="850"/>
      <c r="P34" s="845"/>
      <c r="Q34" s="845"/>
      <c r="R34" s="845"/>
    </row>
    <row r="35" spans="2:18">
      <c r="B35" s="846">
        <v>29</v>
      </c>
      <c r="C35" s="847" t="s">
        <v>987</v>
      </c>
      <c r="D35" s="848">
        <v>942.50676300000009</v>
      </c>
      <c r="E35" s="848">
        <v>1855.5378450000001</v>
      </c>
      <c r="F35" s="848">
        <v>1660.144464</v>
      </c>
      <c r="G35" s="848">
        <v>96.872629231202666</v>
      </c>
      <c r="H35" s="849">
        <v>-10.530282717030758</v>
      </c>
      <c r="I35" s="850"/>
      <c r="J35" s="850"/>
      <c r="K35" s="850"/>
      <c r="L35" s="850"/>
      <c r="M35" s="850"/>
      <c r="N35" s="850"/>
      <c r="O35" s="850"/>
      <c r="P35" s="845"/>
      <c r="Q35" s="845"/>
      <c r="R35" s="845"/>
    </row>
    <row r="36" spans="2:18">
      <c r="B36" s="846">
        <v>30</v>
      </c>
      <c r="C36" s="847" t="s">
        <v>988</v>
      </c>
      <c r="D36" s="848">
        <v>15373.751570000002</v>
      </c>
      <c r="E36" s="848">
        <v>29200.000915999997</v>
      </c>
      <c r="F36" s="848">
        <v>40845.253844999999</v>
      </c>
      <c r="G36" s="848">
        <v>89.934127548803588</v>
      </c>
      <c r="H36" s="849">
        <v>39.881001930445308</v>
      </c>
      <c r="I36" s="850"/>
      <c r="J36" s="850"/>
      <c r="K36" s="850"/>
      <c r="L36" s="850"/>
      <c r="M36" s="850"/>
      <c r="N36" s="850"/>
      <c r="O36" s="850"/>
      <c r="P36" s="845"/>
      <c r="Q36" s="845"/>
      <c r="R36" s="845"/>
    </row>
    <row r="37" spans="2:18">
      <c r="B37" s="846">
        <v>31</v>
      </c>
      <c r="C37" s="847" t="s">
        <v>989</v>
      </c>
      <c r="D37" s="848">
        <v>199.01408200000003</v>
      </c>
      <c r="E37" s="848">
        <v>534.08627999999999</v>
      </c>
      <c r="F37" s="848">
        <v>349.47854799999999</v>
      </c>
      <c r="G37" s="848">
        <v>168.3660747182704</v>
      </c>
      <c r="H37" s="849">
        <v>-34.565151533194225</v>
      </c>
      <c r="I37" s="850"/>
      <c r="J37" s="850"/>
      <c r="K37" s="850"/>
      <c r="L37" s="850"/>
      <c r="M37" s="850"/>
      <c r="N37" s="850"/>
      <c r="O37" s="850"/>
      <c r="P37" s="845"/>
      <c r="Q37" s="845"/>
      <c r="R37" s="845"/>
    </row>
    <row r="38" spans="2:18">
      <c r="B38" s="846">
        <v>32</v>
      </c>
      <c r="C38" s="847" t="s">
        <v>990</v>
      </c>
      <c r="D38" s="848">
        <v>400.76761799999997</v>
      </c>
      <c r="E38" s="848">
        <v>787.777556</v>
      </c>
      <c r="F38" s="848">
        <v>846.71514000000002</v>
      </c>
      <c r="G38" s="848">
        <v>96.567167759546891</v>
      </c>
      <c r="H38" s="849">
        <v>7.4815007804055966</v>
      </c>
      <c r="I38" s="850"/>
      <c r="J38" s="850"/>
      <c r="K38" s="850"/>
      <c r="L38" s="850"/>
      <c r="M38" s="850"/>
      <c r="N38" s="850"/>
      <c r="O38" s="850"/>
      <c r="P38" s="845"/>
      <c r="Q38" s="845"/>
      <c r="R38" s="845"/>
    </row>
    <row r="39" spans="2:18">
      <c r="B39" s="846">
        <v>33</v>
      </c>
      <c r="C39" s="847" t="s">
        <v>991</v>
      </c>
      <c r="D39" s="848">
        <v>231.16671799999997</v>
      </c>
      <c r="E39" s="848">
        <v>849.91091800000004</v>
      </c>
      <c r="F39" s="848">
        <v>348.35633799999999</v>
      </c>
      <c r="G39" s="848">
        <v>267.6614546216814</v>
      </c>
      <c r="H39" s="849">
        <v>-59.012605836415439</v>
      </c>
      <c r="I39" s="850"/>
      <c r="J39" s="850"/>
      <c r="K39" s="850"/>
      <c r="L39" s="850"/>
      <c r="M39" s="850"/>
      <c r="N39" s="850"/>
      <c r="O39" s="850"/>
      <c r="P39" s="845"/>
      <c r="Q39" s="845"/>
      <c r="R39" s="845"/>
    </row>
    <row r="40" spans="2:18">
      <c r="B40" s="846">
        <v>34</v>
      </c>
      <c r="C40" s="847" t="s">
        <v>992</v>
      </c>
      <c r="D40" s="848">
        <v>36.02178</v>
      </c>
      <c r="E40" s="848">
        <v>53.950288</v>
      </c>
      <c r="F40" s="848">
        <v>9.5147880000000011</v>
      </c>
      <c r="G40" s="848">
        <v>49.771299474928782</v>
      </c>
      <c r="H40" s="849">
        <v>-82.363786454671015</v>
      </c>
      <c r="I40" s="850"/>
      <c r="J40" s="850"/>
      <c r="K40" s="850"/>
      <c r="L40" s="850"/>
      <c r="M40" s="850"/>
      <c r="N40" s="850"/>
      <c r="O40" s="850"/>
      <c r="P40" s="845"/>
      <c r="Q40" s="845"/>
      <c r="R40" s="845"/>
    </row>
    <row r="41" spans="2:18">
      <c r="B41" s="846">
        <v>35</v>
      </c>
      <c r="C41" s="847" t="s">
        <v>937</v>
      </c>
      <c r="D41" s="848">
        <v>1294.9720069999998</v>
      </c>
      <c r="E41" s="848">
        <v>2400.445365</v>
      </c>
      <c r="F41" s="848">
        <v>1733.398277</v>
      </c>
      <c r="G41" s="848">
        <v>85.366583372021893</v>
      </c>
      <c r="H41" s="849">
        <v>-27.788471994654202</v>
      </c>
      <c r="I41" s="850"/>
      <c r="J41" s="850"/>
      <c r="K41" s="850"/>
      <c r="L41" s="850"/>
      <c r="M41" s="850"/>
      <c r="N41" s="850"/>
      <c r="O41" s="850"/>
      <c r="P41" s="845"/>
      <c r="Q41" s="845"/>
      <c r="R41" s="845"/>
    </row>
    <row r="42" spans="2:18">
      <c r="B42" s="846">
        <v>36</v>
      </c>
      <c r="C42" s="847" t="s">
        <v>993</v>
      </c>
      <c r="D42" s="848">
        <v>4437.7308210000001</v>
      </c>
      <c r="E42" s="848">
        <v>5192.2176569999992</v>
      </c>
      <c r="F42" s="848">
        <v>6867.4781820000007</v>
      </c>
      <c r="G42" s="848">
        <v>17.001635890794802</v>
      </c>
      <c r="H42" s="849">
        <v>32.264836254340452</v>
      </c>
      <c r="I42" s="850"/>
      <c r="J42" s="850"/>
      <c r="K42" s="850"/>
      <c r="L42" s="850"/>
      <c r="M42" s="850"/>
      <c r="N42" s="850"/>
      <c r="O42" s="850"/>
      <c r="P42" s="845"/>
      <c r="Q42" s="845"/>
      <c r="R42" s="845"/>
    </row>
    <row r="43" spans="2:18">
      <c r="B43" s="846">
        <v>37</v>
      </c>
      <c r="C43" s="847" t="s">
        <v>994</v>
      </c>
      <c r="D43" s="848">
        <v>214.92606699999999</v>
      </c>
      <c r="E43" s="848">
        <v>99.589565999999991</v>
      </c>
      <c r="F43" s="848">
        <v>215.00032200000001</v>
      </c>
      <c r="G43" s="848">
        <v>-53.663337635076161</v>
      </c>
      <c r="H43" s="849">
        <v>115.88639315889782</v>
      </c>
      <c r="I43" s="850"/>
      <c r="J43" s="850"/>
      <c r="K43" s="850"/>
      <c r="L43" s="850"/>
      <c r="M43" s="850"/>
      <c r="N43" s="850"/>
      <c r="O43" s="850"/>
      <c r="P43" s="845"/>
      <c r="Q43" s="845"/>
      <c r="R43" s="845"/>
    </row>
    <row r="44" spans="2:18">
      <c r="B44" s="846">
        <v>38</v>
      </c>
      <c r="C44" s="847" t="s">
        <v>995</v>
      </c>
      <c r="D44" s="848">
        <v>1048.9575670000002</v>
      </c>
      <c r="E44" s="848">
        <v>1735.769211</v>
      </c>
      <c r="F44" s="848">
        <v>518.16879699999993</v>
      </c>
      <c r="G44" s="848">
        <v>65.475636537354774</v>
      </c>
      <c r="H44" s="849">
        <v>-70.14759832607723</v>
      </c>
      <c r="I44" s="850"/>
      <c r="J44" s="850"/>
      <c r="K44" s="850"/>
      <c r="L44" s="850"/>
      <c r="M44" s="850"/>
      <c r="N44" s="850"/>
      <c r="O44" s="850"/>
      <c r="P44" s="845"/>
      <c r="Q44" s="845"/>
      <c r="R44" s="845"/>
    </row>
    <row r="45" spans="2:18">
      <c r="B45" s="846">
        <v>39</v>
      </c>
      <c r="C45" s="847" t="s">
        <v>996</v>
      </c>
      <c r="D45" s="848">
        <v>207.40133800000001</v>
      </c>
      <c r="E45" s="848">
        <v>447.19769100000002</v>
      </c>
      <c r="F45" s="848">
        <v>321.17811900000004</v>
      </c>
      <c r="G45" s="848">
        <v>115.61948216553935</v>
      </c>
      <c r="H45" s="849">
        <v>-28.179835123522579</v>
      </c>
      <c r="I45" s="850"/>
      <c r="J45" s="850"/>
      <c r="K45" s="850"/>
      <c r="L45" s="850"/>
      <c r="M45" s="850"/>
      <c r="N45" s="850"/>
      <c r="O45" s="850"/>
      <c r="P45" s="845"/>
      <c r="Q45" s="845"/>
      <c r="R45" s="845"/>
    </row>
    <row r="46" spans="2:18">
      <c r="B46" s="846">
        <v>40</v>
      </c>
      <c r="C46" s="847" t="s">
        <v>997</v>
      </c>
      <c r="D46" s="848">
        <v>17.685955</v>
      </c>
      <c r="E46" s="848">
        <v>62.608626999999998</v>
      </c>
      <c r="F46" s="848">
        <v>141.94412799999998</v>
      </c>
      <c r="G46" s="848">
        <v>254.00195805089407</v>
      </c>
      <c r="H46" s="849">
        <v>126.71656415656582</v>
      </c>
      <c r="I46" s="850"/>
      <c r="J46" s="850"/>
      <c r="K46" s="850"/>
      <c r="L46" s="850"/>
      <c r="M46" s="850"/>
      <c r="N46" s="850"/>
      <c r="O46" s="850"/>
      <c r="P46" s="845"/>
      <c r="Q46" s="845"/>
      <c r="R46" s="845"/>
    </row>
    <row r="47" spans="2:18">
      <c r="B47" s="846">
        <v>41</v>
      </c>
      <c r="C47" s="847" t="s">
        <v>998</v>
      </c>
      <c r="D47" s="848">
        <v>11.89162</v>
      </c>
      <c r="E47" s="848">
        <v>66.211989000000003</v>
      </c>
      <c r="F47" s="848">
        <v>45.683674999999994</v>
      </c>
      <c r="G47" s="848">
        <v>456.79536513948483</v>
      </c>
      <c r="H47" s="849">
        <v>-31.00392286961808</v>
      </c>
      <c r="I47" s="850"/>
      <c r="J47" s="850"/>
      <c r="K47" s="850"/>
      <c r="L47" s="850"/>
      <c r="M47" s="850"/>
      <c r="N47" s="850"/>
      <c r="O47" s="850"/>
      <c r="P47" s="845"/>
      <c r="Q47" s="845"/>
      <c r="R47" s="845"/>
    </row>
    <row r="48" spans="2:18">
      <c r="B48" s="846">
        <v>42</v>
      </c>
      <c r="C48" s="847" t="s">
        <v>942</v>
      </c>
      <c r="D48" s="848">
        <v>15.267338000000001</v>
      </c>
      <c r="E48" s="848">
        <v>23.988582999999998</v>
      </c>
      <c r="F48" s="848">
        <v>30.946891999999998</v>
      </c>
      <c r="G48" s="848">
        <v>57.123547012583316</v>
      </c>
      <c r="H48" s="849">
        <v>29.006752920753996</v>
      </c>
      <c r="I48" s="850"/>
      <c r="J48" s="850"/>
      <c r="K48" s="850"/>
      <c r="L48" s="850"/>
      <c r="M48" s="850"/>
      <c r="N48" s="850"/>
      <c r="O48" s="850"/>
      <c r="P48" s="845"/>
      <c r="Q48" s="845"/>
      <c r="R48" s="845"/>
    </row>
    <row r="49" spans="2:18">
      <c r="B49" s="846">
        <v>43</v>
      </c>
      <c r="C49" s="847" t="s">
        <v>999</v>
      </c>
      <c r="D49" s="848">
        <v>1035.834601</v>
      </c>
      <c r="E49" s="848">
        <v>1564.813146</v>
      </c>
      <c r="F49" s="848">
        <v>1245.7226430000001</v>
      </c>
      <c r="G49" s="848">
        <v>51.067858178257552</v>
      </c>
      <c r="H49" s="849">
        <v>-20.391604187098253</v>
      </c>
      <c r="I49" s="850"/>
      <c r="J49" s="850"/>
      <c r="K49" s="850"/>
      <c r="L49" s="850"/>
      <c r="M49" s="850"/>
      <c r="N49" s="850"/>
      <c r="O49" s="850"/>
      <c r="P49" s="845"/>
      <c r="Q49" s="845"/>
      <c r="R49" s="845"/>
    </row>
    <row r="50" spans="2:18">
      <c r="B50" s="846">
        <v>44</v>
      </c>
      <c r="C50" s="847" t="s">
        <v>1000</v>
      </c>
      <c r="D50" s="848">
        <v>1323.482315</v>
      </c>
      <c r="E50" s="848">
        <v>1934.9951719999999</v>
      </c>
      <c r="F50" s="848">
        <v>2829.6894269999998</v>
      </c>
      <c r="G50" s="848">
        <v>46.204837803216151</v>
      </c>
      <c r="H50" s="849">
        <v>46.237544565821793</v>
      </c>
      <c r="I50" s="850"/>
      <c r="J50" s="850"/>
      <c r="K50" s="850"/>
      <c r="L50" s="850"/>
      <c r="M50" s="850"/>
      <c r="N50" s="850"/>
      <c r="O50" s="850"/>
      <c r="P50" s="845"/>
      <c r="Q50" s="845"/>
      <c r="R50" s="845"/>
    </row>
    <row r="51" spans="2:18">
      <c r="B51" s="846">
        <v>45</v>
      </c>
      <c r="C51" s="847" t="s">
        <v>1001</v>
      </c>
      <c r="D51" s="848">
        <v>500.97931699999998</v>
      </c>
      <c r="E51" s="848">
        <v>824.65244499999994</v>
      </c>
      <c r="F51" s="848">
        <v>570.98242599999992</v>
      </c>
      <c r="G51" s="848">
        <v>64.608082013892783</v>
      </c>
      <c r="H51" s="849">
        <v>-30.760839980290129</v>
      </c>
      <c r="I51" s="850"/>
      <c r="J51" s="850"/>
      <c r="K51" s="850"/>
      <c r="L51" s="850"/>
      <c r="M51" s="850"/>
      <c r="N51" s="850"/>
      <c r="O51" s="850"/>
      <c r="P51" s="845"/>
      <c r="Q51" s="845"/>
      <c r="R51" s="845"/>
    </row>
    <row r="52" spans="2:18">
      <c r="B52" s="846">
        <v>46</v>
      </c>
      <c r="C52" s="847" t="s">
        <v>1002</v>
      </c>
      <c r="D52" s="848">
        <v>864.69851399999993</v>
      </c>
      <c r="E52" s="848">
        <v>1788.9812230000002</v>
      </c>
      <c r="F52" s="848">
        <v>1677.4960120000001</v>
      </c>
      <c r="G52" s="848">
        <v>106.89074793529718</v>
      </c>
      <c r="H52" s="849">
        <v>-6.2317708853895653</v>
      </c>
      <c r="I52" s="850"/>
      <c r="J52" s="850"/>
      <c r="K52" s="850"/>
      <c r="L52" s="850"/>
      <c r="M52" s="850"/>
      <c r="N52" s="850"/>
      <c r="O52" s="850"/>
      <c r="P52" s="845"/>
      <c r="Q52" s="845"/>
      <c r="R52" s="845"/>
    </row>
    <row r="53" spans="2:18">
      <c r="B53" s="846">
        <v>47</v>
      </c>
      <c r="C53" s="847" t="s">
        <v>943</v>
      </c>
      <c r="D53" s="848">
        <v>2450.004183</v>
      </c>
      <c r="E53" s="848">
        <v>3821.7889729999997</v>
      </c>
      <c r="F53" s="848">
        <v>3773.3814219999999</v>
      </c>
      <c r="G53" s="848">
        <v>55.991120322099448</v>
      </c>
      <c r="H53" s="849">
        <v>-1.2666201965097201</v>
      </c>
      <c r="I53" s="850"/>
      <c r="J53" s="850"/>
      <c r="K53" s="850"/>
      <c r="L53" s="850"/>
      <c r="M53" s="850"/>
      <c r="N53" s="850"/>
      <c r="O53" s="850"/>
      <c r="P53" s="845"/>
      <c r="Q53" s="845"/>
      <c r="R53" s="845"/>
    </row>
    <row r="54" spans="2:18">
      <c r="B54" s="846">
        <v>48</v>
      </c>
      <c r="C54" s="847" t="s">
        <v>1003</v>
      </c>
      <c r="D54" s="848">
        <v>8385.2509200000004</v>
      </c>
      <c r="E54" s="848">
        <v>30307.224430999999</v>
      </c>
      <c r="F54" s="848">
        <v>34006.090542999998</v>
      </c>
      <c r="G54" s="848">
        <v>261.43491375688012</v>
      </c>
      <c r="H54" s="849">
        <v>12.20456898130395</v>
      </c>
      <c r="I54" s="850"/>
      <c r="J54" s="850"/>
      <c r="K54" s="850"/>
      <c r="L54" s="850"/>
      <c r="M54" s="850"/>
      <c r="N54" s="850"/>
      <c r="O54" s="850"/>
      <c r="P54" s="845"/>
      <c r="Q54" s="845"/>
      <c r="R54" s="845"/>
    </row>
    <row r="55" spans="2:18">
      <c r="B55" s="846">
        <v>49</v>
      </c>
      <c r="C55" s="847" t="s">
        <v>1004</v>
      </c>
      <c r="D55" s="848">
        <v>264.747771</v>
      </c>
      <c r="E55" s="848">
        <v>593.57470999999998</v>
      </c>
      <c r="F55" s="848">
        <v>794.12617300000011</v>
      </c>
      <c r="G55" s="848">
        <v>124.20385552556738</v>
      </c>
      <c r="H55" s="849">
        <v>33.787063299917236</v>
      </c>
      <c r="I55" s="850"/>
      <c r="J55" s="850"/>
      <c r="K55" s="850"/>
      <c r="L55" s="850"/>
      <c r="M55" s="850"/>
      <c r="N55" s="850"/>
      <c r="O55" s="850"/>
      <c r="P55" s="845"/>
      <c r="Q55" s="845"/>
      <c r="R55" s="845"/>
    </row>
    <row r="56" spans="2:18">
      <c r="B56" s="852"/>
      <c r="C56" s="853" t="s">
        <v>956</v>
      </c>
      <c r="D56" s="854">
        <v>22344.582387999988</v>
      </c>
      <c r="E56" s="854">
        <v>41725.197439999996</v>
      </c>
      <c r="F56" s="854">
        <v>46652.750921000006</v>
      </c>
      <c r="G56" s="854">
        <v>86.735185806865843</v>
      </c>
      <c r="H56" s="855">
        <v>11.809539039535366</v>
      </c>
      <c r="I56" s="845"/>
      <c r="J56" s="845"/>
      <c r="K56" s="845"/>
      <c r="L56" s="845"/>
      <c r="M56" s="845"/>
      <c r="N56" s="845"/>
      <c r="O56" s="845"/>
      <c r="P56" s="845"/>
      <c r="Q56" s="845"/>
      <c r="R56" s="845"/>
    </row>
    <row r="57" spans="2:18" ht="16.5" thickBot="1">
      <c r="B57" s="856"/>
      <c r="C57" s="857" t="s">
        <v>1005</v>
      </c>
      <c r="D57" s="858">
        <v>94700.286396999989</v>
      </c>
      <c r="E57" s="858">
        <v>195152.99948799997</v>
      </c>
      <c r="F57" s="858">
        <v>219023.86418600002</v>
      </c>
      <c r="G57" s="858">
        <v>106.07434983869513</v>
      </c>
      <c r="H57" s="859">
        <v>12.231871793222354</v>
      </c>
      <c r="I57" s="845"/>
      <c r="J57" s="845"/>
      <c r="K57" s="845"/>
      <c r="L57" s="845"/>
      <c r="M57" s="845"/>
      <c r="N57" s="845"/>
      <c r="O57" s="845"/>
      <c r="P57" s="845"/>
      <c r="Q57" s="845"/>
      <c r="R57" s="845"/>
    </row>
    <row r="58" spans="2:18" ht="16.5" thickTop="1">
      <c r="B58" s="1630" t="s">
        <v>1247</v>
      </c>
      <c r="C58" s="1630"/>
      <c r="D58" s="1630"/>
      <c r="E58" s="1630"/>
      <c r="F58" s="1630"/>
      <c r="G58" s="1630"/>
      <c r="H58" s="1630"/>
    </row>
  </sheetData>
  <mergeCells count="6">
    <mergeCell ref="B58:H58"/>
    <mergeCell ref="B1:H1"/>
    <mergeCell ref="B2:H2"/>
    <mergeCell ref="B3:H3"/>
    <mergeCell ref="D4:F4"/>
    <mergeCell ref="G4:H4"/>
  </mergeCells>
  <printOptions horizontalCentered="1"/>
  <pageMargins left="0.75" right="0.75" top="1" bottom="1" header="0.5" footer="0.5"/>
  <pageSetup scale="72"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S57"/>
  <sheetViews>
    <sheetView workbookViewId="0">
      <selection activeCell="M17" sqref="M17"/>
    </sheetView>
  </sheetViews>
  <sheetFormatPr defaultRowHeight="15.75"/>
  <cols>
    <col min="1" max="1" width="9.140625" style="779"/>
    <col min="2" max="2" width="6.140625" style="779" customWidth="1"/>
    <col min="3" max="3" width="50" style="779" bestFit="1" customWidth="1"/>
    <col min="4" max="6" width="15.7109375" style="779" customWidth="1"/>
    <col min="7" max="8" width="11.85546875" style="779" customWidth="1"/>
    <col min="9" max="257" width="9.140625" style="779"/>
    <col min="258" max="258" width="6.140625" style="779" customWidth="1"/>
    <col min="259" max="259" width="41.140625" style="779" bestFit="1" customWidth="1"/>
    <col min="260" max="264" width="10.7109375" style="779" customWidth="1"/>
    <col min="265" max="513" width="9.140625" style="779"/>
    <col min="514" max="514" width="6.140625" style="779" customWidth="1"/>
    <col min="515" max="515" width="41.140625" style="779" bestFit="1" customWidth="1"/>
    <col min="516" max="520" width="10.7109375" style="779" customWidth="1"/>
    <col min="521" max="769" width="9.140625" style="779"/>
    <col min="770" max="770" width="6.140625" style="779" customWidth="1"/>
    <col min="771" max="771" width="41.140625" style="779" bestFit="1" customWidth="1"/>
    <col min="772" max="776" width="10.7109375" style="779" customWidth="1"/>
    <col min="777" max="1025" width="9.140625" style="779"/>
    <col min="1026" max="1026" width="6.140625" style="779" customWidth="1"/>
    <col min="1027" max="1027" width="41.140625" style="779" bestFit="1" customWidth="1"/>
    <col min="1028" max="1032" width="10.7109375" style="779" customWidth="1"/>
    <col min="1033" max="1281" width="9.140625" style="779"/>
    <col min="1282" max="1282" width="6.140625" style="779" customWidth="1"/>
    <col min="1283" max="1283" width="41.140625" style="779" bestFit="1" customWidth="1"/>
    <col min="1284" max="1288" width="10.7109375" style="779" customWidth="1"/>
    <col min="1289" max="1537" width="9.140625" style="779"/>
    <col min="1538" max="1538" width="6.140625" style="779" customWidth="1"/>
    <col min="1539" max="1539" width="41.140625" style="779" bestFit="1" customWidth="1"/>
    <col min="1540" max="1544" width="10.7109375" style="779" customWidth="1"/>
    <col min="1545" max="1793" width="9.140625" style="779"/>
    <col min="1794" max="1794" width="6.140625" style="779" customWidth="1"/>
    <col min="1795" max="1795" width="41.140625" style="779" bestFit="1" customWidth="1"/>
    <col min="1796" max="1800" width="10.7109375" style="779" customWidth="1"/>
    <col min="1801" max="2049" width="9.140625" style="779"/>
    <col min="2050" max="2050" width="6.140625" style="779" customWidth="1"/>
    <col min="2051" max="2051" width="41.140625" style="779" bestFit="1" customWidth="1"/>
    <col min="2052" max="2056" width="10.7109375" style="779" customWidth="1"/>
    <col min="2057" max="2305" width="9.140625" style="779"/>
    <col min="2306" max="2306" width="6.140625" style="779" customWidth="1"/>
    <col min="2307" max="2307" width="41.140625" style="779" bestFit="1" customWidth="1"/>
    <col min="2308" max="2312" width="10.7109375" style="779" customWidth="1"/>
    <col min="2313" max="2561" width="9.140625" style="779"/>
    <col min="2562" max="2562" width="6.140625" style="779" customWidth="1"/>
    <col min="2563" max="2563" width="41.140625" style="779" bestFit="1" customWidth="1"/>
    <col min="2564" max="2568" width="10.7109375" style="779" customWidth="1"/>
    <col min="2569" max="2817" width="9.140625" style="779"/>
    <col min="2818" max="2818" width="6.140625" style="779" customWidth="1"/>
    <col min="2819" max="2819" width="41.140625" style="779" bestFit="1" customWidth="1"/>
    <col min="2820" max="2824" width="10.7109375" style="779" customWidth="1"/>
    <col min="2825" max="3073" width="9.140625" style="779"/>
    <col min="3074" max="3074" width="6.140625" style="779" customWidth="1"/>
    <col min="3075" max="3075" width="41.140625" style="779" bestFit="1" customWidth="1"/>
    <col min="3076" max="3080" width="10.7109375" style="779" customWidth="1"/>
    <col min="3081" max="3329" width="9.140625" style="779"/>
    <col min="3330" max="3330" width="6.140625" style="779" customWidth="1"/>
    <col min="3331" max="3331" width="41.140625" style="779" bestFit="1" customWidth="1"/>
    <col min="3332" max="3336" width="10.7109375" style="779" customWidth="1"/>
    <col min="3337" max="3585" width="9.140625" style="779"/>
    <col min="3586" max="3586" width="6.140625" style="779" customWidth="1"/>
    <col min="3587" max="3587" width="41.140625" style="779" bestFit="1" customWidth="1"/>
    <col min="3588" max="3592" width="10.7109375" style="779" customWidth="1"/>
    <col min="3593" max="3841" width="9.140625" style="779"/>
    <col min="3842" max="3842" width="6.140625" style="779" customWidth="1"/>
    <col min="3843" max="3843" width="41.140625" style="779" bestFit="1" customWidth="1"/>
    <col min="3844" max="3848" width="10.7109375" style="779" customWidth="1"/>
    <col min="3849" max="4097" width="9.140625" style="779"/>
    <col min="4098" max="4098" width="6.140625" style="779" customWidth="1"/>
    <col min="4099" max="4099" width="41.140625" style="779" bestFit="1" customWidth="1"/>
    <col min="4100" max="4104" width="10.7109375" style="779" customWidth="1"/>
    <col min="4105" max="4353" width="9.140625" style="779"/>
    <col min="4354" max="4354" width="6.140625" style="779" customWidth="1"/>
    <col min="4355" max="4355" width="41.140625" style="779" bestFit="1" customWidth="1"/>
    <col min="4356" max="4360" width="10.7109375" style="779" customWidth="1"/>
    <col min="4361" max="4609" width="9.140625" style="779"/>
    <col min="4610" max="4610" width="6.140625" style="779" customWidth="1"/>
    <col min="4611" max="4611" width="41.140625" style="779" bestFit="1" customWidth="1"/>
    <col min="4612" max="4616" width="10.7109375" style="779" customWidth="1"/>
    <col min="4617" max="4865" width="9.140625" style="779"/>
    <col min="4866" max="4866" width="6.140625" style="779" customWidth="1"/>
    <col min="4867" max="4867" width="41.140625" style="779" bestFit="1" customWidth="1"/>
    <col min="4868" max="4872" width="10.7109375" style="779" customWidth="1"/>
    <col min="4873" max="5121" width="9.140625" style="779"/>
    <col min="5122" max="5122" width="6.140625" style="779" customWidth="1"/>
    <col min="5123" max="5123" width="41.140625" style="779" bestFit="1" customWidth="1"/>
    <col min="5124" max="5128" width="10.7109375" style="779" customWidth="1"/>
    <col min="5129" max="5377" width="9.140625" style="779"/>
    <col min="5378" max="5378" width="6.140625" style="779" customWidth="1"/>
    <col min="5379" max="5379" width="41.140625" style="779" bestFit="1" customWidth="1"/>
    <col min="5380" max="5384" width="10.7109375" style="779" customWidth="1"/>
    <col min="5385" max="5633" width="9.140625" style="779"/>
    <col min="5634" max="5634" width="6.140625" style="779" customWidth="1"/>
    <col min="5635" max="5635" width="41.140625" style="779" bestFit="1" customWidth="1"/>
    <col min="5636" max="5640" width="10.7109375" style="779" customWidth="1"/>
    <col min="5641" max="5889" width="9.140625" style="779"/>
    <col min="5890" max="5890" width="6.140625" style="779" customWidth="1"/>
    <col min="5891" max="5891" width="41.140625" style="779" bestFit="1" customWidth="1"/>
    <col min="5892" max="5896" width="10.7109375" style="779" customWidth="1"/>
    <col min="5897" max="6145" width="9.140625" style="779"/>
    <col min="6146" max="6146" width="6.140625" style="779" customWidth="1"/>
    <col min="6147" max="6147" width="41.140625" style="779" bestFit="1" customWidth="1"/>
    <col min="6148" max="6152" width="10.7109375" style="779" customWidth="1"/>
    <col min="6153" max="6401" width="9.140625" style="779"/>
    <col min="6402" max="6402" width="6.140625" style="779" customWidth="1"/>
    <col min="6403" max="6403" width="41.140625" style="779" bestFit="1" customWidth="1"/>
    <col min="6404" max="6408" width="10.7109375" style="779" customWidth="1"/>
    <col min="6409" max="6657" width="9.140625" style="779"/>
    <col min="6658" max="6658" width="6.140625" style="779" customWidth="1"/>
    <col min="6659" max="6659" width="41.140625" style="779" bestFit="1" customWidth="1"/>
    <col min="6660" max="6664" width="10.7109375" style="779" customWidth="1"/>
    <col min="6665" max="6913" width="9.140625" style="779"/>
    <col min="6914" max="6914" width="6.140625" style="779" customWidth="1"/>
    <col min="6915" max="6915" width="41.140625" style="779" bestFit="1" customWidth="1"/>
    <col min="6916" max="6920" width="10.7109375" style="779" customWidth="1"/>
    <col min="6921" max="7169" width="9.140625" style="779"/>
    <col min="7170" max="7170" width="6.140625" style="779" customWidth="1"/>
    <col min="7171" max="7171" width="41.140625" style="779" bestFit="1" customWidth="1"/>
    <col min="7172" max="7176" width="10.7109375" style="779" customWidth="1"/>
    <col min="7177" max="7425" width="9.140625" style="779"/>
    <col min="7426" max="7426" width="6.140625" style="779" customWidth="1"/>
    <col min="7427" max="7427" width="41.140625" style="779" bestFit="1" customWidth="1"/>
    <col min="7428" max="7432" width="10.7109375" style="779" customWidth="1"/>
    <col min="7433" max="7681" width="9.140625" style="779"/>
    <col min="7682" max="7682" width="6.140625" style="779" customWidth="1"/>
    <col min="7683" max="7683" width="41.140625" style="779" bestFit="1" customWidth="1"/>
    <col min="7684" max="7688" width="10.7109375" style="779" customWidth="1"/>
    <col min="7689" max="7937" width="9.140625" style="779"/>
    <col min="7938" max="7938" width="6.140625" style="779" customWidth="1"/>
    <col min="7939" max="7939" width="41.140625" style="779" bestFit="1" customWidth="1"/>
    <col min="7940" max="7944" width="10.7109375" style="779" customWidth="1"/>
    <col min="7945" max="8193" width="9.140625" style="779"/>
    <col min="8194" max="8194" width="6.140625" style="779" customWidth="1"/>
    <col min="8195" max="8195" width="41.140625" style="779" bestFit="1" customWidth="1"/>
    <col min="8196" max="8200" width="10.7109375" style="779" customWidth="1"/>
    <col min="8201" max="8449" width="9.140625" style="779"/>
    <col min="8450" max="8450" width="6.140625" style="779" customWidth="1"/>
    <col min="8451" max="8451" width="41.140625" style="779" bestFit="1" customWidth="1"/>
    <col min="8452" max="8456" width="10.7109375" style="779" customWidth="1"/>
    <col min="8457" max="8705" width="9.140625" style="779"/>
    <col min="8706" max="8706" width="6.140625" style="779" customWidth="1"/>
    <col min="8707" max="8707" width="41.140625" style="779" bestFit="1" customWidth="1"/>
    <col min="8708" max="8712" width="10.7109375" style="779" customWidth="1"/>
    <col min="8713" max="8961" width="9.140625" style="779"/>
    <col min="8962" max="8962" width="6.140625" style="779" customWidth="1"/>
    <col min="8963" max="8963" width="41.140625" style="779" bestFit="1" customWidth="1"/>
    <col min="8964" max="8968" width="10.7109375" style="779" customWidth="1"/>
    <col min="8969" max="9217" width="9.140625" style="779"/>
    <col min="9218" max="9218" width="6.140625" style="779" customWidth="1"/>
    <col min="9219" max="9219" width="41.140625" style="779" bestFit="1" customWidth="1"/>
    <col min="9220" max="9224" width="10.7109375" style="779" customWidth="1"/>
    <col min="9225" max="9473" width="9.140625" style="779"/>
    <col min="9474" max="9474" width="6.140625" style="779" customWidth="1"/>
    <col min="9475" max="9475" width="41.140625" style="779" bestFit="1" customWidth="1"/>
    <col min="9476" max="9480" width="10.7109375" style="779" customWidth="1"/>
    <col min="9481" max="9729" width="9.140625" style="779"/>
    <col min="9730" max="9730" width="6.140625" style="779" customWidth="1"/>
    <col min="9731" max="9731" width="41.140625" style="779" bestFit="1" customWidth="1"/>
    <col min="9732" max="9736" width="10.7109375" style="779" customWidth="1"/>
    <col min="9737" max="9985" width="9.140625" style="779"/>
    <col min="9986" max="9986" width="6.140625" style="779" customWidth="1"/>
    <col min="9987" max="9987" width="41.140625" style="779" bestFit="1" customWidth="1"/>
    <col min="9988" max="9992" width="10.7109375" style="779" customWidth="1"/>
    <col min="9993" max="10241" width="9.140625" style="779"/>
    <col min="10242" max="10242" width="6.140625" style="779" customWidth="1"/>
    <col min="10243" max="10243" width="41.140625" style="779" bestFit="1" customWidth="1"/>
    <col min="10244" max="10248" width="10.7109375" style="779" customWidth="1"/>
    <col min="10249" max="10497" width="9.140625" style="779"/>
    <col min="10498" max="10498" width="6.140625" style="779" customWidth="1"/>
    <col min="10499" max="10499" width="41.140625" style="779" bestFit="1" customWidth="1"/>
    <col min="10500" max="10504" width="10.7109375" style="779" customWidth="1"/>
    <col min="10505" max="10753" width="9.140625" style="779"/>
    <col min="10754" max="10754" width="6.140625" style="779" customWidth="1"/>
    <col min="10755" max="10755" width="41.140625" style="779" bestFit="1" customWidth="1"/>
    <col min="10756" max="10760" width="10.7109375" style="779" customWidth="1"/>
    <col min="10761" max="11009" width="9.140625" style="779"/>
    <col min="11010" max="11010" width="6.140625" style="779" customWidth="1"/>
    <col min="11011" max="11011" width="41.140625" style="779" bestFit="1" customWidth="1"/>
    <col min="11012" max="11016" width="10.7109375" style="779" customWidth="1"/>
    <col min="11017" max="11265" width="9.140625" style="779"/>
    <col min="11266" max="11266" width="6.140625" style="779" customWidth="1"/>
    <col min="11267" max="11267" width="41.140625" style="779" bestFit="1" customWidth="1"/>
    <col min="11268" max="11272" width="10.7109375" style="779" customWidth="1"/>
    <col min="11273" max="11521" width="9.140625" style="779"/>
    <col min="11522" max="11522" width="6.140625" style="779" customWidth="1"/>
    <col min="11523" max="11523" width="41.140625" style="779" bestFit="1" customWidth="1"/>
    <col min="11524" max="11528" width="10.7109375" style="779" customWidth="1"/>
    <col min="11529" max="11777" width="9.140625" style="779"/>
    <col min="11778" max="11778" width="6.140625" style="779" customWidth="1"/>
    <col min="11779" max="11779" width="41.140625" style="779" bestFit="1" customWidth="1"/>
    <col min="11780" max="11784" width="10.7109375" style="779" customWidth="1"/>
    <col min="11785" max="12033" width="9.140625" style="779"/>
    <col min="12034" max="12034" width="6.140625" style="779" customWidth="1"/>
    <col min="12035" max="12035" width="41.140625" style="779" bestFit="1" customWidth="1"/>
    <col min="12036" max="12040" width="10.7109375" style="779" customWidth="1"/>
    <col min="12041" max="12289" width="9.140625" style="779"/>
    <col min="12290" max="12290" width="6.140625" style="779" customWidth="1"/>
    <col min="12291" max="12291" width="41.140625" style="779" bestFit="1" customWidth="1"/>
    <col min="12292" max="12296" width="10.7109375" style="779" customWidth="1"/>
    <col min="12297" max="12545" width="9.140625" style="779"/>
    <col min="12546" max="12546" width="6.140625" style="779" customWidth="1"/>
    <col min="12547" max="12547" width="41.140625" style="779" bestFit="1" customWidth="1"/>
    <col min="12548" max="12552" width="10.7109375" style="779" customWidth="1"/>
    <col min="12553" max="12801" width="9.140625" style="779"/>
    <col min="12802" max="12802" width="6.140625" style="779" customWidth="1"/>
    <col min="12803" max="12803" width="41.140625" style="779" bestFit="1" customWidth="1"/>
    <col min="12804" max="12808" width="10.7109375" style="779" customWidth="1"/>
    <col min="12809" max="13057" width="9.140625" style="779"/>
    <col min="13058" max="13058" width="6.140625" style="779" customWidth="1"/>
    <col min="13059" max="13059" width="41.140625" style="779" bestFit="1" customWidth="1"/>
    <col min="13060" max="13064" width="10.7109375" style="779" customWidth="1"/>
    <col min="13065" max="13313" width="9.140625" style="779"/>
    <col min="13314" max="13314" width="6.140625" style="779" customWidth="1"/>
    <col min="13315" max="13315" width="41.140625" style="779" bestFit="1" customWidth="1"/>
    <col min="13316" max="13320" width="10.7109375" style="779" customWidth="1"/>
    <col min="13321" max="13569" width="9.140625" style="779"/>
    <col min="13570" max="13570" width="6.140625" style="779" customWidth="1"/>
    <col min="13571" max="13571" width="41.140625" style="779" bestFit="1" customWidth="1"/>
    <col min="13572" max="13576" width="10.7109375" style="779" customWidth="1"/>
    <col min="13577" max="13825" width="9.140625" style="779"/>
    <col min="13826" max="13826" width="6.140625" style="779" customWidth="1"/>
    <col min="13827" max="13827" width="41.140625" style="779" bestFit="1" customWidth="1"/>
    <col min="13828" max="13832" width="10.7109375" style="779" customWidth="1"/>
    <col min="13833" max="14081" width="9.140625" style="779"/>
    <col min="14082" max="14082" width="6.140625" style="779" customWidth="1"/>
    <col min="14083" max="14083" width="41.140625" style="779" bestFit="1" customWidth="1"/>
    <col min="14084" max="14088" width="10.7109375" style="779" customWidth="1"/>
    <col min="14089" max="14337" width="9.140625" style="779"/>
    <col min="14338" max="14338" width="6.140625" style="779" customWidth="1"/>
    <col min="14339" max="14339" width="41.140625" style="779" bestFit="1" customWidth="1"/>
    <col min="14340" max="14344" width="10.7109375" style="779" customWidth="1"/>
    <col min="14345" max="14593" width="9.140625" style="779"/>
    <col min="14594" max="14594" width="6.140625" style="779" customWidth="1"/>
    <col min="14595" max="14595" width="41.140625" style="779" bestFit="1" customWidth="1"/>
    <col min="14596" max="14600" width="10.7109375" style="779" customWidth="1"/>
    <col min="14601" max="14849" width="9.140625" style="779"/>
    <col min="14850" max="14850" width="6.140625" style="779" customWidth="1"/>
    <col min="14851" max="14851" width="41.140625" style="779" bestFit="1" customWidth="1"/>
    <col min="14852" max="14856" width="10.7109375" style="779" customWidth="1"/>
    <col min="14857" max="15105" width="9.140625" style="779"/>
    <col min="15106" max="15106" width="6.140625" style="779" customWidth="1"/>
    <col min="15107" max="15107" width="41.140625" style="779" bestFit="1" customWidth="1"/>
    <col min="15108" max="15112" width="10.7109375" style="779" customWidth="1"/>
    <col min="15113" max="15361" width="9.140625" style="779"/>
    <col min="15362" max="15362" width="6.140625" style="779" customWidth="1"/>
    <col min="15363" max="15363" width="41.140625" style="779" bestFit="1" customWidth="1"/>
    <col min="15364" max="15368" width="10.7109375" style="779" customWidth="1"/>
    <col min="15369" max="15617" width="9.140625" style="779"/>
    <col min="15618" max="15618" width="6.140625" style="779" customWidth="1"/>
    <col min="15619" max="15619" width="41.140625" style="779" bestFit="1" customWidth="1"/>
    <col min="15620" max="15624" width="10.7109375" style="779" customWidth="1"/>
    <col min="15625" max="15873" width="9.140625" style="779"/>
    <col min="15874" max="15874" width="6.140625" style="779" customWidth="1"/>
    <col min="15875" max="15875" width="41.140625" style="779" bestFit="1" customWidth="1"/>
    <col min="15876" max="15880" width="10.7109375" style="779" customWidth="1"/>
    <col min="15881" max="16129" width="9.140625" style="779"/>
    <col min="16130" max="16130" width="6.140625" style="779" customWidth="1"/>
    <col min="16131" max="16131" width="41.140625" style="779" bestFit="1" customWidth="1"/>
    <col min="16132" max="16136" width="10.7109375" style="779" customWidth="1"/>
    <col min="16137" max="16384" width="9.140625" style="779"/>
  </cols>
  <sheetData>
    <row r="1" spans="2:19">
      <c r="B1" s="1637" t="s">
        <v>1006</v>
      </c>
      <c r="C1" s="1637"/>
      <c r="D1" s="1637"/>
      <c r="E1" s="1637"/>
      <c r="F1" s="1637"/>
      <c r="G1" s="1637"/>
      <c r="H1" s="1637"/>
    </row>
    <row r="2" spans="2:19">
      <c r="B2" s="1642" t="s">
        <v>109</v>
      </c>
      <c r="C2" s="1642"/>
      <c r="D2" s="1642"/>
      <c r="E2" s="1642"/>
      <c r="F2" s="1642"/>
      <c r="G2" s="1642"/>
      <c r="H2" s="1642"/>
    </row>
    <row r="3" spans="2:19" ht="16.5" thickBot="1">
      <c r="B3" s="1643" t="s">
        <v>73</v>
      </c>
      <c r="C3" s="1643"/>
      <c r="D3" s="1643"/>
      <c r="E3" s="1643"/>
      <c r="F3" s="1643"/>
      <c r="G3" s="1643"/>
      <c r="H3" s="1643"/>
    </row>
    <row r="4" spans="2:19" ht="16.5" thickTop="1">
      <c r="B4" s="860"/>
      <c r="C4" s="861"/>
      <c r="D4" s="1627" t="str">
        <f>'M-India'!D4:F4</f>
        <v>Four  Months</v>
      </c>
      <c r="E4" s="1627"/>
      <c r="F4" s="1627"/>
      <c r="G4" s="1628" t="s">
        <v>5</v>
      </c>
      <c r="H4" s="1629"/>
    </row>
    <row r="5" spans="2:19" ht="18.75">
      <c r="B5" s="862"/>
      <c r="C5" s="863"/>
      <c r="D5" s="784" t="s">
        <v>6</v>
      </c>
      <c r="E5" s="785" t="s">
        <v>1244</v>
      </c>
      <c r="F5" s="785" t="s">
        <v>1245</v>
      </c>
      <c r="G5" s="785" t="s">
        <v>7</v>
      </c>
      <c r="H5" s="786" t="s">
        <v>54</v>
      </c>
    </row>
    <row r="6" spans="2:19">
      <c r="B6" s="841"/>
      <c r="C6" s="842" t="s">
        <v>926</v>
      </c>
      <c r="D6" s="843">
        <v>17991.973332999998</v>
      </c>
      <c r="E6" s="843">
        <v>31011.316438000005</v>
      </c>
      <c r="F6" s="843">
        <v>29961.856684000002</v>
      </c>
      <c r="G6" s="843">
        <v>72.361951988449022</v>
      </c>
      <c r="H6" s="844">
        <v>-3.3841186848618747</v>
      </c>
      <c r="O6" s="833"/>
      <c r="P6" s="833"/>
      <c r="Q6" s="833"/>
      <c r="R6" s="833"/>
      <c r="S6" s="833"/>
    </row>
    <row r="7" spans="2:19">
      <c r="B7" s="846">
        <v>1</v>
      </c>
      <c r="C7" s="847" t="s">
        <v>1007</v>
      </c>
      <c r="D7" s="848">
        <v>508.29359700000003</v>
      </c>
      <c r="E7" s="848">
        <v>478.13027800000003</v>
      </c>
      <c r="F7" s="848">
        <v>467.60558200000003</v>
      </c>
      <c r="G7" s="848">
        <v>-5.9342315500385894</v>
      </c>
      <c r="H7" s="849">
        <v>-2.2012193086839034</v>
      </c>
      <c r="O7" s="833"/>
      <c r="P7" s="833"/>
      <c r="Q7" s="833"/>
      <c r="R7" s="833"/>
      <c r="S7" s="833"/>
    </row>
    <row r="8" spans="2:19">
      <c r="B8" s="846">
        <v>2</v>
      </c>
      <c r="C8" s="847" t="s">
        <v>1008</v>
      </c>
      <c r="D8" s="848">
        <v>144.616063</v>
      </c>
      <c r="E8" s="848">
        <v>227.08947599999999</v>
      </c>
      <c r="F8" s="848">
        <v>208.692117</v>
      </c>
      <c r="G8" s="848">
        <v>57.029220191120828</v>
      </c>
      <c r="H8" s="849">
        <v>-8.1013701401116407</v>
      </c>
      <c r="O8" s="833"/>
      <c r="P8" s="833"/>
      <c r="Q8" s="833"/>
      <c r="R8" s="833"/>
      <c r="S8" s="833"/>
    </row>
    <row r="9" spans="2:19">
      <c r="B9" s="846">
        <v>3</v>
      </c>
      <c r="C9" s="847" t="s">
        <v>1009</v>
      </c>
      <c r="D9" s="848">
        <v>78.667679000000007</v>
      </c>
      <c r="E9" s="848">
        <v>143.020737</v>
      </c>
      <c r="F9" s="848">
        <v>176.52931999999998</v>
      </c>
      <c r="G9" s="848">
        <v>81.803682043295055</v>
      </c>
      <c r="H9" s="849">
        <v>23.429177965989652</v>
      </c>
      <c r="O9" s="833"/>
      <c r="P9" s="833"/>
      <c r="Q9" s="833"/>
      <c r="R9" s="833"/>
      <c r="S9" s="833"/>
    </row>
    <row r="10" spans="2:19">
      <c r="B10" s="846">
        <v>4</v>
      </c>
      <c r="C10" s="847" t="s">
        <v>1010</v>
      </c>
      <c r="D10" s="848">
        <v>311.28091999999998</v>
      </c>
      <c r="E10" s="848">
        <v>349.60118999999997</v>
      </c>
      <c r="F10" s="848">
        <v>464.51414299999999</v>
      </c>
      <c r="G10" s="848">
        <v>12.310510390421612</v>
      </c>
      <c r="H10" s="849">
        <v>32.869725929708636</v>
      </c>
      <c r="O10" s="833"/>
      <c r="P10" s="833"/>
      <c r="Q10" s="833"/>
      <c r="R10" s="833"/>
      <c r="S10" s="833"/>
    </row>
    <row r="11" spans="2:19">
      <c r="B11" s="846">
        <v>5</v>
      </c>
      <c r="C11" s="847" t="s">
        <v>965</v>
      </c>
      <c r="D11" s="848">
        <v>2012.679341</v>
      </c>
      <c r="E11" s="848">
        <v>4147.1297400000003</v>
      </c>
      <c r="F11" s="848">
        <v>1443.785727</v>
      </c>
      <c r="G11" s="848">
        <v>106.05019664679909</v>
      </c>
      <c r="H11" s="849">
        <v>-65.185904046493619</v>
      </c>
      <c r="O11" s="833"/>
      <c r="P11" s="833"/>
      <c r="Q11" s="833"/>
      <c r="R11" s="833"/>
      <c r="S11" s="833"/>
    </row>
    <row r="12" spans="2:19">
      <c r="B12" s="846">
        <v>6</v>
      </c>
      <c r="C12" s="847" t="s">
        <v>1011</v>
      </c>
      <c r="D12" s="848">
        <v>76.796406000000005</v>
      </c>
      <c r="E12" s="848">
        <v>140.467052</v>
      </c>
      <c r="F12" s="848">
        <v>120.965485</v>
      </c>
      <c r="G12" s="848">
        <v>82.908366831645736</v>
      </c>
      <c r="H12" s="849">
        <v>-13.883374586661063</v>
      </c>
      <c r="O12" s="833"/>
      <c r="P12" s="833"/>
      <c r="Q12" s="833"/>
      <c r="R12" s="833"/>
      <c r="S12" s="833"/>
    </row>
    <row r="13" spans="2:19">
      <c r="B13" s="846">
        <v>7</v>
      </c>
      <c r="C13" s="847" t="s">
        <v>972</v>
      </c>
      <c r="D13" s="848">
        <v>47.973776000000001</v>
      </c>
      <c r="E13" s="848">
        <v>71.968925999999996</v>
      </c>
      <c r="F13" s="848">
        <v>25.480240999999999</v>
      </c>
      <c r="G13" s="848">
        <v>50.017221908902883</v>
      </c>
      <c r="H13" s="849">
        <v>-64.595496395208116</v>
      </c>
      <c r="O13" s="833"/>
      <c r="P13" s="833"/>
      <c r="Q13" s="833"/>
      <c r="R13" s="833"/>
      <c r="S13" s="833"/>
    </row>
    <row r="14" spans="2:19">
      <c r="B14" s="846">
        <v>8</v>
      </c>
      <c r="C14" s="847" t="s">
        <v>1012</v>
      </c>
      <c r="D14" s="848">
        <v>1464.869917</v>
      </c>
      <c r="E14" s="848">
        <v>3816.7909559999998</v>
      </c>
      <c r="F14" s="848">
        <v>2684.843273</v>
      </c>
      <c r="G14" s="848">
        <v>160.55494154843785</v>
      </c>
      <c r="H14" s="849">
        <v>-29.657052116532</v>
      </c>
      <c r="O14" s="833"/>
      <c r="P14" s="833"/>
      <c r="Q14" s="833"/>
      <c r="R14" s="833"/>
      <c r="S14" s="833"/>
    </row>
    <row r="15" spans="2:19">
      <c r="B15" s="846">
        <v>9</v>
      </c>
      <c r="C15" s="847" t="s">
        <v>1013</v>
      </c>
      <c r="D15" s="848">
        <v>25.975282999999997</v>
      </c>
      <c r="E15" s="848">
        <v>92.668641999999991</v>
      </c>
      <c r="F15" s="848">
        <v>72.349519000000001</v>
      </c>
      <c r="G15" s="848">
        <v>256.75700626630322</v>
      </c>
      <c r="H15" s="849">
        <v>-21.926643750752277</v>
      </c>
      <c r="O15" s="833"/>
      <c r="P15" s="833"/>
      <c r="Q15" s="833"/>
      <c r="R15" s="833"/>
      <c r="S15" s="833"/>
    </row>
    <row r="16" spans="2:19">
      <c r="B16" s="846">
        <v>10</v>
      </c>
      <c r="C16" s="847" t="s">
        <v>1014</v>
      </c>
      <c r="D16" s="848">
        <v>318.67820699999999</v>
      </c>
      <c r="E16" s="848">
        <v>107.52019599999998</v>
      </c>
      <c r="F16" s="848">
        <v>221.55649099999999</v>
      </c>
      <c r="G16" s="848">
        <v>-66.260574573899248</v>
      </c>
      <c r="H16" s="849">
        <v>106.06034888552475</v>
      </c>
      <c r="O16" s="833"/>
      <c r="P16" s="833"/>
      <c r="Q16" s="833"/>
      <c r="R16" s="833"/>
      <c r="S16" s="833"/>
    </row>
    <row r="17" spans="2:19">
      <c r="B17" s="846">
        <v>11</v>
      </c>
      <c r="C17" s="847" t="s">
        <v>1015</v>
      </c>
      <c r="D17" s="848">
        <v>0</v>
      </c>
      <c r="E17" s="848">
        <v>0</v>
      </c>
      <c r="F17" s="848">
        <v>0</v>
      </c>
      <c r="G17" s="864" t="s">
        <v>717</v>
      </c>
      <c r="H17" s="865" t="s">
        <v>717</v>
      </c>
      <c r="O17" s="833"/>
      <c r="P17" s="833"/>
      <c r="Q17" s="833"/>
      <c r="R17" s="833"/>
      <c r="S17" s="833"/>
    </row>
    <row r="18" spans="2:19">
      <c r="B18" s="846">
        <v>12</v>
      </c>
      <c r="C18" s="847" t="s">
        <v>1016</v>
      </c>
      <c r="D18" s="848">
        <v>246.15388999999999</v>
      </c>
      <c r="E18" s="848">
        <v>442.75835200000006</v>
      </c>
      <c r="F18" s="848">
        <v>432.62165300000004</v>
      </c>
      <c r="G18" s="848">
        <v>79.870548460558581</v>
      </c>
      <c r="H18" s="849">
        <v>-2.2894427522848844</v>
      </c>
      <c r="O18" s="833"/>
      <c r="P18" s="833"/>
      <c r="Q18" s="833"/>
      <c r="R18" s="833"/>
      <c r="S18" s="833"/>
    </row>
    <row r="19" spans="2:19">
      <c r="B19" s="846">
        <v>13</v>
      </c>
      <c r="C19" s="847" t="s">
        <v>1017</v>
      </c>
      <c r="D19" s="848">
        <v>139.67000999999999</v>
      </c>
      <c r="E19" s="848">
        <v>315.332671</v>
      </c>
      <c r="F19" s="848">
        <v>408.42523</v>
      </c>
      <c r="G19" s="848">
        <v>125.76977763515595</v>
      </c>
      <c r="H19" s="849">
        <v>29.522015179962125</v>
      </c>
      <c r="O19" s="833"/>
      <c r="P19" s="833"/>
      <c r="Q19" s="833"/>
      <c r="R19" s="833"/>
      <c r="S19" s="833"/>
    </row>
    <row r="20" spans="2:19">
      <c r="B20" s="846">
        <v>14</v>
      </c>
      <c r="C20" s="847" t="s">
        <v>983</v>
      </c>
      <c r="D20" s="848">
        <v>103.74147399999998</v>
      </c>
      <c r="E20" s="848">
        <v>177.26856799999999</v>
      </c>
      <c r="F20" s="848">
        <v>202.462943</v>
      </c>
      <c r="G20" s="848">
        <v>70.875312606412365</v>
      </c>
      <c r="H20" s="849">
        <v>14.212545001209691</v>
      </c>
      <c r="O20" s="833"/>
      <c r="P20" s="833"/>
      <c r="Q20" s="833"/>
      <c r="R20" s="833"/>
      <c r="S20" s="833"/>
    </row>
    <row r="21" spans="2:19">
      <c r="B21" s="846">
        <v>15</v>
      </c>
      <c r="C21" s="847" t="s">
        <v>1018</v>
      </c>
      <c r="D21" s="848">
        <v>194.201098</v>
      </c>
      <c r="E21" s="848">
        <v>375.02793799999995</v>
      </c>
      <c r="F21" s="848">
        <v>356.35753299999999</v>
      </c>
      <c r="G21" s="848">
        <v>93.113191357960261</v>
      </c>
      <c r="H21" s="849">
        <v>-4.9784037689479987</v>
      </c>
      <c r="O21" s="833"/>
      <c r="P21" s="833"/>
      <c r="Q21" s="833"/>
      <c r="R21" s="833"/>
      <c r="S21" s="833"/>
    </row>
    <row r="22" spans="2:19">
      <c r="B22" s="846">
        <v>16</v>
      </c>
      <c r="C22" s="847" t="s">
        <v>1019</v>
      </c>
      <c r="D22" s="848">
        <v>117.211252</v>
      </c>
      <c r="E22" s="848">
        <v>289.93756100000002</v>
      </c>
      <c r="F22" s="848">
        <v>241.604894</v>
      </c>
      <c r="G22" s="848">
        <v>147.36324887989426</v>
      </c>
      <c r="H22" s="849">
        <v>-16.6700260681299</v>
      </c>
      <c r="O22" s="833"/>
      <c r="P22" s="833"/>
      <c r="Q22" s="833"/>
      <c r="R22" s="833"/>
      <c r="S22" s="833"/>
    </row>
    <row r="23" spans="2:19">
      <c r="B23" s="846">
        <v>17</v>
      </c>
      <c r="C23" s="847" t="s">
        <v>1020</v>
      </c>
      <c r="D23" s="848">
        <v>1426.3578769999999</v>
      </c>
      <c r="E23" s="848">
        <v>2929.21675</v>
      </c>
      <c r="F23" s="848">
        <v>3916.8072940000002</v>
      </c>
      <c r="G23" s="848">
        <v>105.36338020307369</v>
      </c>
      <c r="H23" s="849">
        <v>33.715174679374627</v>
      </c>
      <c r="O23" s="833"/>
      <c r="P23" s="833"/>
      <c r="Q23" s="833"/>
      <c r="R23" s="833"/>
      <c r="S23" s="833"/>
    </row>
    <row r="24" spans="2:19">
      <c r="B24" s="846">
        <v>18</v>
      </c>
      <c r="C24" s="847" t="s">
        <v>1021</v>
      </c>
      <c r="D24" s="848">
        <v>79.872698999999997</v>
      </c>
      <c r="E24" s="848">
        <v>132.205421</v>
      </c>
      <c r="F24" s="848">
        <v>231.67671999999999</v>
      </c>
      <c r="G24" s="848">
        <v>65.520162277225666</v>
      </c>
      <c r="H24" s="849">
        <v>75.239954797314994</v>
      </c>
      <c r="O24" s="833"/>
      <c r="P24" s="833"/>
      <c r="Q24" s="833"/>
      <c r="R24" s="833"/>
      <c r="S24" s="833"/>
    </row>
    <row r="25" spans="2:19">
      <c r="B25" s="846">
        <v>19</v>
      </c>
      <c r="C25" s="847" t="s">
        <v>1022</v>
      </c>
      <c r="D25" s="848">
        <v>38.176245999999999</v>
      </c>
      <c r="E25" s="848">
        <v>20.947331999999999</v>
      </c>
      <c r="F25" s="848">
        <v>2.030497</v>
      </c>
      <c r="G25" s="848">
        <v>-45.129932366844031</v>
      </c>
      <c r="H25" s="849">
        <v>-90.306655759311013</v>
      </c>
      <c r="O25" s="833"/>
      <c r="P25" s="833"/>
      <c r="Q25" s="833"/>
      <c r="R25" s="833"/>
      <c r="S25" s="833"/>
    </row>
    <row r="26" spans="2:19">
      <c r="B26" s="846">
        <v>20</v>
      </c>
      <c r="C26" s="847" t="s">
        <v>989</v>
      </c>
      <c r="D26" s="848">
        <v>48.088153000000005</v>
      </c>
      <c r="E26" s="848">
        <v>80.778807</v>
      </c>
      <c r="F26" s="848">
        <v>85.409213999999992</v>
      </c>
      <c r="G26" s="848">
        <v>67.980681229324802</v>
      </c>
      <c r="H26" s="849">
        <v>5.7322052305129887</v>
      </c>
      <c r="O26" s="833"/>
      <c r="P26" s="833"/>
      <c r="Q26" s="833"/>
      <c r="R26" s="833"/>
      <c r="S26" s="833"/>
    </row>
    <row r="27" spans="2:19">
      <c r="B27" s="846">
        <v>21</v>
      </c>
      <c r="C27" s="847" t="s">
        <v>1023</v>
      </c>
      <c r="D27" s="848">
        <v>59.366869999999999</v>
      </c>
      <c r="E27" s="848">
        <v>144.85159899999999</v>
      </c>
      <c r="F27" s="848">
        <v>124.35977000000001</v>
      </c>
      <c r="G27" s="848">
        <v>143.99399698855606</v>
      </c>
      <c r="H27" s="849">
        <v>-14.146774451554364</v>
      </c>
      <c r="O27" s="833"/>
      <c r="P27" s="833"/>
      <c r="Q27" s="833"/>
      <c r="R27" s="833"/>
      <c r="S27" s="833"/>
    </row>
    <row r="28" spans="2:19">
      <c r="B28" s="846">
        <v>22</v>
      </c>
      <c r="C28" s="847" t="s">
        <v>1024</v>
      </c>
      <c r="D28" s="848">
        <v>0</v>
      </c>
      <c r="E28" s="848">
        <v>0</v>
      </c>
      <c r="F28" s="848">
        <v>0</v>
      </c>
      <c r="G28" s="864" t="s">
        <v>717</v>
      </c>
      <c r="H28" s="865" t="s">
        <v>717</v>
      </c>
      <c r="O28" s="833"/>
      <c r="P28" s="833"/>
      <c r="Q28" s="833"/>
      <c r="R28" s="833"/>
      <c r="S28" s="833"/>
    </row>
    <row r="29" spans="2:19">
      <c r="B29" s="846">
        <v>23</v>
      </c>
      <c r="C29" s="847" t="s">
        <v>1025</v>
      </c>
      <c r="D29" s="848">
        <v>399.99223499999999</v>
      </c>
      <c r="E29" s="848">
        <v>178.21344500000004</v>
      </c>
      <c r="F29" s="848">
        <v>488.07319399999994</v>
      </c>
      <c r="G29" s="848">
        <v>-55.44577384108468</v>
      </c>
      <c r="H29" s="849">
        <v>173.87001805615728</v>
      </c>
      <c r="O29" s="833"/>
      <c r="P29" s="833"/>
      <c r="Q29" s="833"/>
      <c r="R29" s="833"/>
      <c r="S29" s="833"/>
    </row>
    <row r="30" spans="2:19">
      <c r="B30" s="846">
        <v>24</v>
      </c>
      <c r="C30" s="847" t="s">
        <v>1026</v>
      </c>
      <c r="D30" s="848">
        <v>156.934101</v>
      </c>
      <c r="E30" s="848">
        <v>169.80992599999999</v>
      </c>
      <c r="F30" s="848">
        <v>110.962245</v>
      </c>
      <c r="G30" s="848">
        <v>8.2046062123871906</v>
      </c>
      <c r="H30" s="849">
        <v>-34.655030118792936</v>
      </c>
      <c r="O30" s="833"/>
      <c r="P30" s="833"/>
      <c r="Q30" s="833"/>
      <c r="R30" s="833"/>
      <c r="S30" s="833"/>
    </row>
    <row r="31" spans="2:19">
      <c r="B31" s="846">
        <v>25</v>
      </c>
      <c r="C31" s="847" t="s">
        <v>937</v>
      </c>
      <c r="D31" s="848">
        <v>1983.2082659999996</v>
      </c>
      <c r="E31" s="848">
        <v>2309.5437099999999</v>
      </c>
      <c r="F31" s="848">
        <v>1987.067497</v>
      </c>
      <c r="G31" s="848">
        <v>16.45492556655168</v>
      </c>
      <c r="H31" s="849">
        <v>-13.962767260204828</v>
      </c>
      <c r="O31" s="833"/>
      <c r="P31" s="833"/>
      <c r="Q31" s="833"/>
      <c r="R31" s="833"/>
      <c r="S31" s="833"/>
    </row>
    <row r="32" spans="2:19">
      <c r="B32" s="846">
        <v>26</v>
      </c>
      <c r="C32" s="847" t="s">
        <v>1027</v>
      </c>
      <c r="D32" s="848">
        <v>9.9476779999999998</v>
      </c>
      <c r="E32" s="848">
        <v>15.992320000000001</v>
      </c>
      <c r="F32" s="848">
        <v>15.046422</v>
      </c>
      <c r="G32" s="848">
        <v>60.764351238550347</v>
      </c>
      <c r="H32" s="849">
        <v>-5.9147015567472465</v>
      </c>
      <c r="O32" s="833"/>
      <c r="P32" s="833"/>
      <c r="Q32" s="833"/>
      <c r="R32" s="833"/>
      <c r="S32" s="833"/>
    </row>
    <row r="33" spans="2:19">
      <c r="B33" s="846">
        <v>27</v>
      </c>
      <c r="C33" s="847" t="s">
        <v>1028</v>
      </c>
      <c r="D33" s="848">
        <v>714.15600299999994</v>
      </c>
      <c r="E33" s="848">
        <v>845.62450000000013</v>
      </c>
      <c r="F33" s="848">
        <v>689.85580299999992</v>
      </c>
      <c r="G33" s="848">
        <v>18.408932564836292</v>
      </c>
      <c r="H33" s="849">
        <v>-18.420551556867153</v>
      </c>
      <c r="O33" s="833"/>
      <c r="P33" s="833"/>
      <c r="Q33" s="833"/>
      <c r="R33" s="833"/>
      <c r="S33" s="833"/>
    </row>
    <row r="34" spans="2:19">
      <c r="B34" s="846">
        <v>28</v>
      </c>
      <c r="C34" s="847" t="s">
        <v>1029</v>
      </c>
      <c r="D34" s="848">
        <v>40.393692000000001</v>
      </c>
      <c r="E34" s="848">
        <v>48.769391999999996</v>
      </c>
      <c r="F34" s="848">
        <v>140.840971</v>
      </c>
      <c r="G34" s="848">
        <v>20.735168253498571</v>
      </c>
      <c r="H34" s="849">
        <v>188.78967980572736</v>
      </c>
      <c r="O34" s="833"/>
      <c r="P34" s="833"/>
      <c r="Q34" s="833"/>
      <c r="R34" s="833"/>
      <c r="S34" s="833"/>
    </row>
    <row r="35" spans="2:19">
      <c r="B35" s="846">
        <v>29</v>
      </c>
      <c r="C35" s="847" t="s">
        <v>1030</v>
      </c>
      <c r="D35" s="848">
        <v>80.748680000000007</v>
      </c>
      <c r="E35" s="848">
        <v>530.81158800000003</v>
      </c>
      <c r="F35" s="848">
        <v>215.41504500000002</v>
      </c>
      <c r="G35" s="848">
        <v>557.36255750558405</v>
      </c>
      <c r="H35" s="849">
        <v>-59.417795340217779</v>
      </c>
      <c r="O35" s="833"/>
      <c r="P35" s="833"/>
      <c r="Q35" s="833"/>
      <c r="R35" s="833"/>
      <c r="S35" s="833"/>
    </row>
    <row r="36" spans="2:19">
      <c r="B36" s="846">
        <v>30</v>
      </c>
      <c r="C36" s="847" t="s">
        <v>1031</v>
      </c>
      <c r="D36" s="848">
        <v>10.754860000000001</v>
      </c>
      <c r="E36" s="848">
        <v>364.40288500000003</v>
      </c>
      <c r="F36" s="848">
        <v>103.43404099999999</v>
      </c>
      <c r="G36" s="848" t="s">
        <v>717</v>
      </c>
      <c r="H36" s="849">
        <v>-71.615471430748968</v>
      </c>
      <c r="O36" s="833"/>
      <c r="P36" s="833"/>
      <c r="Q36" s="833"/>
      <c r="R36" s="833"/>
      <c r="S36" s="833"/>
    </row>
    <row r="37" spans="2:19">
      <c r="B37" s="846">
        <v>31</v>
      </c>
      <c r="C37" s="847" t="s">
        <v>1032</v>
      </c>
      <c r="D37" s="848">
        <v>50.810833000000002</v>
      </c>
      <c r="E37" s="848">
        <v>277.21335099999999</v>
      </c>
      <c r="F37" s="848">
        <v>290.87841800000001</v>
      </c>
      <c r="G37" s="848">
        <v>445.57922913800678</v>
      </c>
      <c r="H37" s="849">
        <v>4.9294404294402057</v>
      </c>
      <c r="O37" s="833"/>
      <c r="P37" s="833"/>
      <c r="Q37" s="833"/>
      <c r="R37" s="833"/>
      <c r="S37" s="833"/>
    </row>
    <row r="38" spans="2:19">
      <c r="B38" s="846">
        <v>32</v>
      </c>
      <c r="C38" s="847" t="s">
        <v>1033</v>
      </c>
      <c r="D38" s="848">
        <v>5434.7784579999998</v>
      </c>
      <c r="E38" s="848">
        <v>8374.5240460000005</v>
      </c>
      <c r="F38" s="848">
        <v>9526.9076480000003</v>
      </c>
      <c r="G38" s="848">
        <v>54.09136013028629</v>
      </c>
      <c r="H38" s="849">
        <v>13.760586221618439</v>
      </c>
      <c r="O38" s="833"/>
      <c r="P38" s="833"/>
      <c r="Q38" s="833"/>
      <c r="R38" s="833"/>
      <c r="S38" s="833"/>
    </row>
    <row r="39" spans="2:19">
      <c r="B39" s="846">
        <v>33</v>
      </c>
      <c r="C39" s="847" t="s">
        <v>1034</v>
      </c>
      <c r="D39" s="848">
        <v>60.762208999999999</v>
      </c>
      <c r="E39" s="848">
        <v>99.446620999999993</v>
      </c>
      <c r="F39" s="848">
        <v>113.19455000000001</v>
      </c>
      <c r="G39" s="848">
        <v>63.665249563260602</v>
      </c>
      <c r="H39" s="849">
        <v>13.824430495230217</v>
      </c>
      <c r="O39" s="833"/>
      <c r="P39" s="833"/>
      <c r="Q39" s="833"/>
      <c r="R39" s="833"/>
      <c r="S39" s="833"/>
    </row>
    <row r="40" spans="2:19">
      <c r="B40" s="846">
        <v>34</v>
      </c>
      <c r="C40" s="847" t="s">
        <v>1035</v>
      </c>
      <c r="D40" s="848">
        <v>125.78697899999999</v>
      </c>
      <c r="E40" s="848">
        <v>307.10444999999999</v>
      </c>
      <c r="F40" s="848">
        <v>236.11113899999998</v>
      </c>
      <c r="G40" s="848">
        <v>144.14645493632534</v>
      </c>
      <c r="H40" s="849">
        <v>-23.116991955017269</v>
      </c>
      <c r="O40" s="833"/>
      <c r="P40" s="833"/>
      <c r="Q40" s="833"/>
      <c r="R40" s="833"/>
      <c r="S40" s="833"/>
    </row>
    <row r="41" spans="2:19">
      <c r="B41" s="846">
        <v>35</v>
      </c>
      <c r="C41" s="847" t="s">
        <v>1036</v>
      </c>
      <c r="D41" s="848">
        <v>381.84909599999997</v>
      </c>
      <c r="E41" s="848">
        <v>780.08614599999999</v>
      </c>
      <c r="F41" s="848">
        <v>821.58211900000003</v>
      </c>
      <c r="G41" s="848">
        <v>104.29173570702918</v>
      </c>
      <c r="H41" s="849">
        <v>5.3194090438314419</v>
      </c>
      <c r="O41" s="833"/>
      <c r="P41" s="833"/>
      <c r="Q41" s="833"/>
      <c r="R41" s="833"/>
      <c r="S41" s="833"/>
    </row>
    <row r="42" spans="2:19">
      <c r="B42" s="846">
        <v>36</v>
      </c>
      <c r="C42" s="847" t="s">
        <v>1037</v>
      </c>
      <c r="D42" s="848">
        <v>38.763148999999999</v>
      </c>
      <c r="E42" s="848">
        <v>51.605661000000005</v>
      </c>
      <c r="F42" s="848">
        <v>36.812246999999999</v>
      </c>
      <c r="G42" s="848">
        <v>33.130724235020239</v>
      </c>
      <c r="H42" s="849">
        <v>-28.66626202113757</v>
      </c>
      <c r="O42" s="833"/>
      <c r="P42" s="833"/>
      <c r="Q42" s="833"/>
      <c r="R42" s="833"/>
      <c r="S42" s="833"/>
    </row>
    <row r="43" spans="2:19">
      <c r="B43" s="846">
        <v>37</v>
      </c>
      <c r="C43" s="847" t="s">
        <v>1038</v>
      </c>
      <c r="D43" s="848">
        <v>850.50443699999994</v>
      </c>
      <c r="E43" s="848">
        <v>1781.036897</v>
      </c>
      <c r="F43" s="848">
        <v>2974.5011920000002</v>
      </c>
      <c r="G43" s="848">
        <v>109.40947742521891</v>
      </c>
      <c r="H43" s="849">
        <v>67.009521083492757</v>
      </c>
      <c r="O43" s="833"/>
      <c r="P43" s="833"/>
      <c r="Q43" s="833"/>
      <c r="R43" s="833"/>
      <c r="S43" s="833"/>
    </row>
    <row r="44" spans="2:19">
      <c r="B44" s="846">
        <v>38</v>
      </c>
      <c r="C44" s="847" t="s">
        <v>1039</v>
      </c>
      <c r="D44" s="848">
        <v>54.615960999999999</v>
      </c>
      <c r="E44" s="848">
        <v>186.45599900000002</v>
      </c>
      <c r="F44" s="848">
        <v>62.195442999999997</v>
      </c>
      <c r="G44" s="848">
        <v>241.3947051119361</v>
      </c>
      <c r="H44" s="849">
        <v>-66.643367157095327</v>
      </c>
      <c r="O44" s="833"/>
      <c r="P44" s="833"/>
      <c r="Q44" s="833"/>
      <c r="R44" s="833"/>
      <c r="S44" s="833"/>
    </row>
    <row r="45" spans="2:19">
      <c r="B45" s="846">
        <v>39</v>
      </c>
      <c r="C45" s="847" t="s">
        <v>1040</v>
      </c>
      <c r="D45" s="848">
        <v>47.332979999999999</v>
      </c>
      <c r="E45" s="848">
        <v>32.073854000000004</v>
      </c>
      <c r="F45" s="848">
        <v>95.952855999999997</v>
      </c>
      <c r="G45" s="848">
        <v>-32.237830789441091</v>
      </c>
      <c r="H45" s="849">
        <v>199.16222727708367</v>
      </c>
      <c r="O45" s="833"/>
      <c r="P45" s="833"/>
      <c r="Q45" s="833"/>
      <c r="R45" s="833"/>
      <c r="S45" s="833"/>
    </row>
    <row r="46" spans="2:19">
      <c r="B46" s="846">
        <v>40</v>
      </c>
      <c r="C46" s="847" t="s">
        <v>1041</v>
      </c>
      <c r="D46" s="848">
        <v>107.962958</v>
      </c>
      <c r="E46" s="848">
        <v>175.889455</v>
      </c>
      <c r="F46" s="848">
        <v>164.94820800000002</v>
      </c>
      <c r="G46" s="848">
        <v>62.916483818459284</v>
      </c>
      <c r="H46" s="849">
        <v>-6.2205247039966025</v>
      </c>
      <c r="O46" s="833"/>
      <c r="P46" s="833"/>
      <c r="Q46" s="833"/>
      <c r="R46" s="833"/>
      <c r="S46" s="833"/>
    </row>
    <row r="47" spans="2:19">
      <c r="B47" s="846"/>
      <c r="C47" s="853" t="s">
        <v>1042</v>
      </c>
      <c r="D47" s="854">
        <v>7387.0076030000018</v>
      </c>
      <c r="E47" s="854">
        <v>12818.648467000003</v>
      </c>
      <c r="F47" s="854">
        <v>11752.262219000004</v>
      </c>
      <c r="G47" s="854">
        <v>73.529650379594983</v>
      </c>
      <c r="H47" s="855">
        <v>-8.3190224831055701</v>
      </c>
      <c r="O47" s="833"/>
      <c r="P47" s="833"/>
      <c r="Q47" s="833"/>
      <c r="R47" s="833"/>
      <c r="S47" s="833"/>
    </row>
    <row r="48" spans="2:19" ht="16.5" thickBot="1">
      <c r="B48" s="866"/>
      <c r="C48" s="857" t="s">
        <v>1043</v>
      </c>
      <c r="D48" s="858">
        <v>25378.980936</v>
      </c>
      <c r="E48" s="858">
        <v>43829.964905000001</v>
      </c>
      <c r="F48" s="858">
        <v>41714.118903000002</v>
      </c>
      <c r="G48" s="858">
        <v>72.701831549222447</v>
      </c>
      <c r="H48" s="859">
        <v>-4.8273960670195066</v>
      </c>
      <c r="O48" s="833"/>
      <c r="P48" s="833"/>
      <c r="Q48" s="833"/>
      <c r="R48" s="833"/>
      <c r="S48" s="833"/>
    </row>
    <row r="49" spans="2:9" ht="16.5" thickTop="1">
      <c r="B49" s="1630" t="s">
        <v>1246</v>
      </c>
      <c r="C49" s="1630"/>
      <c r="D49" s="1630"/>
      <c r="E49" s="1630"/>
      <c r="F49" s="1630"/>
      <c r="G49" s="1630"/>
      <c r="H49" s="1630"/>
    </row>
    <row r="50" spans="2:9">
      <c r="B50" s="867"/>
      <c r="C50" s="868"/>
      <c r="D50" s="868"/>
      <c r="E50" s="869"/>
      <c r="F50" s="869"/>
      <c r="G50" s="869"/>
      <c r="H50" s="850"/>
    </row>
    <row r="51" spans="2:9">
      <c r="B51" s="867"/>
      <c r="C51" s="868"/>
      <c r="D51" s="868"/>
      <c r="E51" s="869"/>
      <c r="F51" s="869"/>
      <c r="G51" s="869"/>
      <c r="H51" s="850"/>
    </row>
    <row r="52" spans="2:9">
      <c r="B52" s="867"/>
      <c r="C52" s="868"/>
      <c r="D52" s="868"/>
      <c r="E52" s="869"/>
      <c r="F52" s="869"/>
      <c r="G52" s="869"/>
      <c r="H52" s="850"/>
    </row>
    <row r="53" spans="2:9">
      <c r="B53" s="867"/>
      <c r="C53" s="868"/>
      <c r="D53" s="870"/>
      <c r="E53" s="871"/>
      <c r="F53" s="871"/>
      <c r="G53" s="871"/>
      <c r="H53" s="872"/>
      <c r="I53" s="833"/>
    </row>
    <row r="54" spans="2:9">
      <c r="B54" s="867"/>
      <c r="C54" s="868"/>
      <c r="D54" s="868"/>
      <c r="E54" s="869"/>
      <c r="F54" s="869"/>
      <c r="G54" s="869"/>
      <c r="H54" s="850"/>
    </row>
    <row r="55" spans="2:9">
      <c r="B55" s="867"/>
      <c r="C55" s="868"/>
      <c r="D55" s="868"/>
      <c r="E55" s="869"/>
      <c r="F55" s="869"/>
      <c r="G55" s="869"/>
      <c r="H55" s="850"/>
    </row>
    <row r="56" spans="2:9">
      <c r="B56" s="868"/>
      <c r="C56" s="873"/>
      <c r="D56" s="873"/>
      <c r="E56" s="874"/>
      <c r="F56" s="874"/>
      <c r="G56" s="874"/>
      <c r="H56" s="845"/>
    </row>
    <row r="57" spans="2:9">
      <c r="B57" s="868"/>
      <c r="C57" s="873"/>
      <c r="D57" s="873"/>
      <c r="E57" s="874"/>
      <c r="F57" s="874"/>
      <c r="G57" s="874"/>
      <c r="H57" s="845"/>
    </row>
  </sheetData>
  <mergeCells count="6">
    <mergeCell ref="B49:H49"/>
    <mergeCell ref="B1:H1"/>
    <mergeCell ref="B2:H2"/>
    <mergeCell ref="B3:H3"/>
    <mergeCell ref="D4:F4"/>
    <mergeCell ref="G4:H4"/>
  </mergeCells>
  <printOptions horizontalCentered="1"/>
  <pageMargins left="0.7" right="0.7" top="1" bottom="1" header="0.3" footer="0.3"/>
  <pageSetup scale="71" orientation="portrait"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B1:H77"/>
  <sheetViews>
    <sheetView workbookViewId="0">
      <selection activeCell="N17" sqref="N17"/>
    </sheetView>
  </sheetViews>
  <sheetFormatPr defaultRowHeight="15.75"/>
  <cols>
    <col min="1" max="1" width="9.140625" style="779"/>
    <col min="2" max="2" width="4.7109375" style="779" customWidth="1"/>
    <col min="3" max="3" width="35.42578125" style="779" bestFit="1" customWidth="1"/>
    <col min="4" max="6" width="15.7109375" style="779" customWidth="1"/>
    <col min="7" max="8" width="12.7109375" style="779" customWidth="1"/>
    <col min="9" max="9" width="9.28515625" style="779" customWidth="1"/>
    <col min="10" max="257" width="9.140625" style="779"/>
    <col min="258" max="258" width="4.7109375" style="779" customWidth="1"/>
    <col min="259" max="259" width="30" style="779" bestFit="1" customWidth="1"/>
    <col min="260" max="264" width="10.7109375" style="779" customWidth="1"/>
    <col min="265" max="265" width="9.28515625" style="779" customWidth="1"/>
    <col min="266" max="513" width="9.140625" style="779"/>
    <col min="514" max="514" width="4.7109375" style="779" customWidth="1"/>
    <col min="515" max="515" width="30" style="779" bestFit="1" customWidth="1"/>
    <col min="516" max="520" width="10.7109375" style="779" customWidth="1"/>
    <col min="521" max="521" width="9.28515625" style="779" customWidth="1"/>
    <col min="522" max="769" width="9.140625" style="779"/>
    <col min="770" max="770" width="4.7109375" style="779" customWidth="1"/>
    <col min="771" max="771" width="30" style="779" bestFit="1" customWidth="1"/>
    <col min="772" max="776" width="10.7109375" style="779" customWidth="1"/>
    <col min="777" max="777" width="9.28515625" style="779" customWidth="1"/>
    <col min="778" max="1025" width="9.140625" style="779"/>
    <col min="1026" max="1026" width="4.7109375" style="779" customWidth="1"/>
    <col min="1027" max="1027" width="30" style="779" bestFit="1" customWidth="1"/>
    <col min="1028" max="1032" width="10.7109375" style="779" customWidth="1"/>
    <col min="1033" max="1033" width="9.28515625" style="779" customWidth="1"/>
    <col min="1034" max="1281" width="9.140625" style="779"/>
    <col min="1282" max="1282" width="4.7109375" style="779" customWidth="1"/>
    <col min="1283" max="1283" width="30" style="779" bestFit="1" customWidth="1"/>
    <col min="1284" max="1288" width="10.7109375" style="779" customWidth="1"/>
    <col min="1289" max="1289" width="9.28515625" style="779" customWidth="1"/>
    <col min="1290" max="1537" width="9.140625" style="779"/>
    <col min="1538" max="1538" width="4.7109375" style="779" customWidth="1"/>
    <col min="1539" max="1539" width="30" style="779" bestFit="1" customWidth="1"/>
    <col min="1540" max="1544" width="10.7109375" style="779" customWidth="1"/>
    <col min="1545" max="1545" width="9.28515625" style="779" customWidth="1"/>
    <col min="1546" max="1793" width="9.140625" style="779"/>
    <col min="1794" max="1794" width="4.7109375" style="779" customWidth="1"/>
    <col min="1795" max="1795" width="30" style="779" bestFit="1" customWidth="1"/>
    <col min="1796" max="1800" width="10.7109375" style="779" customWidth="1"/>
    <col min="1801" max="1801" width="9.28515625" style="779" customWidth="1"/>
    <col min="1802" max="2049" width="9.140625" style="779"/>
    <col min="2050" max="2050" width="4.7109375" style="779" customWidth="1"/>
    <col min="2051" max="2051" width="30" style="779" bestFit="1" customWidth="1"/>
    <col min="2052" max="2056" width="10.7109375" style="779" customWidth="1"/>
    <col min="2057" max="2057" width="9.28515625" style="779" customWidth="1"/>
    <col min="2058" max="2305" width="9.140625" style="779"/>
    <col min="2306" max="2306" width="4.7109375" style="779" customWidth="1"/>
    <col min="2307" max="2307" width="30" style="779" bestFit="1" customWidth="1"/>
    <col min="2308" max="2312" width="10.7109375" style="779" customWidth="1"/>
    <col min="2313" max="2313" width="9.28515625" style="779" customWidth="1"/>
    <col min="2314" max="2561" width="9.140625" style="779"/>
    <col min="2562" max="2562" width="4.7109375" style="779" customWidth="1"/>
    <col min="2563" max="2563" width="30" style="779" bestFit="1" customWidth="1"/>
    <col min="2564" max="2568" width="10.7109375" style="779" customWidth="1"/>
    <col min="2569" max="2569" width="9.28515625" style="779" customWidth="1"/>
    <col min="2570" max="2817" width="9.140625" style="779"/>
    <col min="2818" max="2818" width="4.7109375" style="779" customWidth="1"/>
    <col min="2819" max="2819" width="30" style="779" bestFit="1" customWidth="1"/>
    <col min="2820" max="2824" width="10.7109375" style="779" customWidth="1"/>
    <col min="2825" max="2825" width="9.28515625" style="779" customWidth="1"/>
    <col min="2826" max="3073" width="9.140625" style="779"/>
    <col min="3074" max="3074" width="4.7109375" style="779" customWidth="1"/>
    <col min="3075" max="3075" width="30" style="779" bestFit="1" customWidth="1"/>
    <col min="3076" max="3080" width="10.7109375" style="779" customWidth="1"/>
    <col min="3081" max="3081" width="9.28515625" style="779" customWidth="1"/>
    <col min="3082" max="3329" width="9.140625" style="779"/>
    <col min="3330" max="3330" width="4.7109375" style="779" customWidth="1"/>
    <col min="3331" max="3331" width="30" style="779" bestFit="1" customWidth="1"/>
    <col min="3332" max="3336" width="10.7109375" style="779" customWidth="1"/>
    <col min="3337" max="3337" width="9.28515625" style="779" customWidth="1"/>
    <col min="3338" max="3585" width="9.140625" style="779"/>
    <col min="3586" max="3586" width="4.7109375" style="779" customWidth="1"/>
    <col min="3587" max="3587" width="30" style="779" bestFit="1" customWidth="1"/>
    <col min="3588" max="3592" width="10.7109375" style="779" customWidth="1"/>
    <col min="3593" max="3593" width="9.28515625" style="779" customWidth="1"/>
    <col min="3594" max="3841" width="9.140625" style="779"/>
    <col min="3842" max="3842" width="4.7109375" style="779" customWidth="1"/>
    <col min="3843" max="3843" width="30" style="779" bestFit="1" customWidth="1"/>
    <col min="3844" max="3848" width="10.7109375" style="779" customWidth="1"/>
    <col min="3849" max="3849" width="9.28515625" style="779" customWidth="1"/>
    <col min="3850" max="4097" width="9.140625" style="779"/>
    <col min="4098" max="4098" width="4.7109375" style="779" customWidth="1"/>
    <col min="4099" max="4099" width="30" style="779" bestFit="1" customWidth="1"/>
    <col min="4100" max="4104" width="10.7109375" style="779" customWidth="1"/>
    <col min="4105" max="4105" width="9.28515625" style="779" customWidth="1"/>
    <col min="4106" max="4353" width="9.140625" style="779"/>
    <col min="4354" max="4354" width="4.7109375" style="779" customWidth="1"/>
    <col min="4355" max="4355" width="30" style="779" bestFit="1" customWidth="1"/>
    <col min="4356" max="4360" width="10.7109375" style="779" customWidth="1"/>
    <col min="4361" max="4361" width="9.28515625" style="779" customWidth="1"/>
    <col min="4362" max="4609" width="9.140625" style="779"/>
    <col min="4610" max="4610" width="4.7109375" style="779" customWidth="1"/>
    <col min="4611" max="4611" width="30" style="779" bestFit="1" customWidth="1"/>
    <col min="4612" max="4616" width="10.7109375" style="779" customWidth="1"/>
    <col min="4617" max="4617" width="9.28515625" style="779" customWidth="1"/>
    <col min="4618" max="4865" width="9.140625" style="779"/>
    <col min="4866" max="4866" width="4.7109375" style="779" customWidth="1"/>
    <col min="4867" max="4867" width="30" style="779" bestFit="1" customWidth="1"/>
    <col min="4868" max="4872" width="10.7109375" style="779" customWidth="1"/>
    <col min="4873" max="4873" width="9.28515625" style="779" customWidth="1"/>
    <col min="4874" max="5121" width="9.140625" style="779"/>
    <col min="5122" max="5122" width="4.7109375" style="779" customWidth="1"/>
    <col min="5123" max="5123" width="30" style="779" bestFit="1" customWidth="1"/>
    <col min="5124" max="5128" width="10.7109375" style="779" customWidth="1"/>
    <col min="5129" max="5129" width="9.28515625" style="779" customWidth="1"/>
    <col min="5130" max="5377" width="9.140625" style="779"/>
    <col min="5378" max="5378" width="4.7109375" style="779" customWidth="1"/>
    <col min="5379" max="5379" width="30" style="779" bestFit="1" customWidth="1"/>
    <col min="5380" max="5384" width="10.7109375" style="779" customWidth="1"/>
    <col min="5385" max="5385" width="9.28515625" style="779" customWidth="1"/>
    <col min="5386" max="5633" width="9.140625" style="779"/>
    <col min="5634" max="5634" width="4.7109375" style="779" customWidth="1"/>
    <col min="5635" max="5635" width="30" style="779" bestFit="1" customWidth="1"/>
    <col min="5636" max="5640" width="10.7109375" style="779" customWidth="1"/>
    <col min="5641" max="5641" width="9.28515625" style="779" customWidth="1"/>
    <col min="5642" max="5889" width="9.140625" style="779"/>
    <col min="5890" max="5890" width="4.7109375" style="779" customWidth="1"/>
    <col min="5891" max="5891" width="30" style="779" bestFit="1" customWidth="1"/>
    <col min="5892" max="5896" width="10.7109375" style="779" customWidth="1"/>
    <col min="5897" max="5897" width="9.28515625" style="779" customWidth="1"/>
    <col min="5898" max="6145" width="9.140625" style="779"/>
    <col min="6146" max="6146" width="4.7109375" style="779" customWidth="1"/>
    <col min="6147" max="6147" width="30" style="779" bestFit="1" customWidth="1"/>
    <col min="6148" max="6152" width="10.7109375" style="779" customWidth="1"/>
    <col min="6153" max="6153" width="9.28515625" style="779" customWidth="1"/>
    <col min="6154" max="6401" width="9.140625" style="779"/>
    <col min="6402" max="6402" width="4.7109375" style="779" customWidth="1"/>
    <col min="6403" max="6403" width="30" style="779" bestFit="1" customWidth="1"/>
    <col min="6404" max="6408" width="10.7109375" style="779" customWidth="1"/>
    <col min="6409" max="6409" width="9.28515625" style="779" customWidth="1"/>
    <col min="6410" max="6657" width="9.140625" style="779"/>
    <col min="6658" max="6658" width="4.7109375" style="779" customWidth="1"/>
    <col min="6659" max="6659" width="30" style="779" bestFit="1" customWidth="1"/>
    <col min="6660" max="6664" width="10.7109375" style="779" customWidth="1"/>
    <col min="6665" max="6665" width="9.28515625" style="779" customWidth="1"/>
    <col min="6666" max="6913" width="9.140625" style="779"/>
    <col min="6914" max="6914" width="4.7109375" style="779" customWidth="1"/>
    <col min="6915" max="6915" width="30" style="779" bestFit="1" customWidth="1"/>
    <col min="6916" max="6920" width="10.7109375" style="779" customWidth="1"/>
    <col min="6921" max="6921" width="9.28515625" style="779" customWidth="1"/>
    <col min="6922" max="7169" width="9.140625" style="779"/>
    <col min="7170" max="7170" width="4.7109375" style="779" customWidth="1"/>
    <col min="7171" max="7171" width="30" style="779" bestFit="1" customWidth="1"/>
    <col min="7172" max="7176" width="10.7109375" style="779" customWidth="1"/>
    <col min="7177" max="7177" width="9.28515625" style="779" customWidth="1"/>
    <col min="7178" max="7425" width="9.140625" style="779"/>
    <col min="7426" max="7426" width="4.7109375" style="779" customWidth="1"/>
    <col min="7427" max="7427" width="30" style="779" bestFit="1" customWidth="1"/>
    <col min="7428" max="7432" width="10.7109375" style="779" customWidth="1"/>
    <col min="7433" max="7433" width="9.28515625" style="779" customWidth="1"/>
    <col min="7434" max="7681" width="9.140625" style="779"/>
    <col min="7682" max="7682" width="4.7109375" style="779" customWidth="1"/>
    <col min="7683" max="7683" width="30" style="779" bestFit="1" customWidth="1"/>
    <col min="7684" max="7688" width="10.7109375" style="779" customWidth="1"/>
    <col min="7689" max="7689" width="9.28515625" style="779" customWidth="1"/>
    <col min="7690" max="7937" width="9.140625" style="779"/>
    <col min="7938" max="7938" width="4.7109375" style="779" customWidth="1"/>
    <col min="7939" max="7939" width="30" style="779" bestFit="1" customWidth="1"/>
    <col min="7940" max="7944" width="10.7109375" style="779" customWidth="1"/>
    <col min="7945" max="7945" width="9.28515625" style="779" customWidth="1"/>
    <col min="7946" max="8193" width="9.140625" style="779"/>
    <col min="8194" max="8194" width="4.7109375" style="779" customWidth="1"/>
    <col min="8195" max="8195" width="30" style="779" bestFit="1" customWidth="1"/>
    <col min="8196" max="8200" width="10.7109375" style="779" customWidth="1"/>
    <col min="8201" max="8201" width="9.28515625" style="779" customWidth="1"/>
    <col min="8202" max="8449" width="9.140625" style="779"/>
    <col min="8450" max="8450" width="4.7109375" style="779" customWidth="1"/>
    <col min="8451" max="8451" width="30" style="779" bestFit="1" customWidth="1"/>
    <col min="8452" max="8456" width="10.7109375" style="779" customWidth="1"/>
    <col min="8457" max="8457" width="9.28515625" style="779" customWidth="1"/>
    <col min="8458" max="8705" width="9.140625" style="779"/>
    <col min="8706" max="8706" width="4.7109375" style="779" customWidth="1"/>
    <col min="8707" max="8707" width="30" style="779" bestFit="1" customWidth="1"/>
    <col min="8708" max="8712" width="10.7109375" style="779" customWidth="1"/>
    <col min="8713" max="8713" width="9.28515625" style="779" customWidth="1"/>
    <col min="8714" max="8961" width="9.140625" style="779"/>
    <col min="8962" max="8962" width="4.7109375" style="779" customWidth="1"/>
    <col min="8963" max="8963" width="30" style="779" bestFit="1" customWidth="1"/>
    <col min="8964" max="8968" width="10.7109375" style="779" customWidth="1"/>
    <col min="8969" max="8969" width="9.28515625" style="779" customWidth="1"/>
    <col min="8970" max="9217" width="9.140625" style="779"/>
    <col min="9218" max="9218" width="4.7109375" style="779" customWidth="1"/>
    <col min="9219" max="9219" width="30" style="779" bestFit="1" customWidth="1"/>
    <col min="9220" max="9224" width="10.7109375" style="779" customWidth="1"/>
    <col min="9225" max="9225" width="9.28515625" style="779" customWidth="1"/>
    <col min="9226" max="9473" width="9.140625" style="779"/>
    <col min="9474" max="9474" width="4.7109375" style="779" customWidth="1"/>
    <col min="9475" max="9475" width="30" style="779" bestFit="1" customWidth="1"/>
    <col min="9476" max="9480" width="10.7109375" style="779" customWidth="1"/>
    <col min="9481" max="9481" width="9.28515625" style="779" customWidth="1"/>
    <col min="9482" max="9729" width="9.140625" style="779"/>
    <col min="9730" max="9730" width="4.7109375" style="779" customWidth="1"/>
    <col min="9731" max="9731" width="30" style="779" bestFit="1" customWidth="1"/>
    <col min="9732" max="9736" width="10.7109375" style="779" customWidth="1"/>
    <col min="9737" max="9737" width="9.28515625" style="779" customWidth="1"/>
    <col min="9738" max="9985" width="9.140625" style="779"/>
    <col min="9986" max="9986" width="4.7109375" style="779" customWidth="1"/>
    <col min="9987" max="9987" width="30" style="779" bestFit="1" customWidth="1"/>
    <col min="9988" max="9992" width="10.7109375" style="779" customWidth="1"/>
    <col min="9993" max="9993" width="9.28515625" style="779" customWidth="1"/>
    <col min="9994" max="10241" width="9.140625" style="779"/>
    <col min="10242" max="10242" width="4.7109375" style="779" customWidth="1"/>
    <col min="10243" max="10243" width="30" style="779" bestFit="1" customWidth="1"/>
    <col min="10244" max="10248" width="10.7109375" style="779" customWidth="1"/>
    <col min="10249" max="10249" width="9.28515625" style="779" customWidth="1"/>
    <col min="10250" max="10497" width="9.140625" style="779"/>
    <col min="10498" max="10498" width="4.7109375" style="779" customWidth="1"/>
    <col min="10499" max="10499" width="30" style="779" bestFit="1" customWidth="1"/>
    <col min="10500" max="10504" width="10.7109375" style="779" customWidth="1"/>
    <col min="10505" max="10505" width="9.28515625" style="779" customWidth="1"/>
    <col min="10506" max="10753" width="9.140625" style="779"/>
    <col min="10754" max="10754" width="4.7109375" style="779" customWidth="1"/>
    <col min="10755" max="10755" width="30" style="779" bestFit="1" customWidth="1"/>
    <col min="10756" max="10760" width="10.7109375" style="779" customWidth="1"/>
    <col min="10761" max="10761" width="9.28515625" style="779" customWidth="1"/>
    <col min="10762" max="11009" width="9.140625" style="779"/>
    <col min="11010" max="11010" width="4.7109375" style="779" customWidth="1"/>
    <col min="11011" max="11011" width="30" style="779" bestFit="1" customWidth="1"/>
    <col min="11012" max="11016" width="10.7109375" style="779" customWidth="1"/>
    <col min="11017" max="11017" width="9.28515625" style="779" customWidth="1"/>
    <col min="11018" max="11265" width="9.140625" style="779"/>
    <col min="11266" max="11266" width="4.7109375" style="779" customWidth="1"/>
    <col min="11267" max="11267" width="30" style="779" bestFit="1" customWidth="1"/>
    <col min="11268" max="11272" width="10.7109375" style="779" customWidth="1"/>
    <col min="11273" max="11273" width="9.28515625" style="779" customWidth="1"/>
    <col min="11274" max="11521" width="9.140625" style="779"/>
    <col min="11522" max="11522" width="4.7109375" style="779" customWidth="1"/>
    <col min="11523" max="11523" width="30" style="779" bestFit="1" customWidth="1"/>
    <col min="11524" max="11528" width="10.7109375" style="779" customWidth="1"/>
    <col min="11529" max="11529" width="9.28515625" style="779" customWidth="1"/>
    <col min="11530" max="11777" width="9.140625" style="779"/>
    <col min="11778" max="11778" width="4.7109375" style="779" customWidth="1"/>
    <col min="11779" max="11779" width="30" style="779" bestFit="1" customWidth="1"/>
    <col min="11780" max="11784" width="10.7109375" style="779" customWidth="1"/>
    <col min="11785" max="11785" width="9.28515625" style="779" customWidth="1"/>
    <col min="11786" max="12033" width="9.140625" style="779"/>
    <col min="12034" max="12034" width="4.7109375" style="779" customWidth="1"/>
    <col min="12035" max="12035" width="30" style="779" bestFit="1" customWidth="1"/>
    <col min="12036" max="12040" width="10.7109375" style="779" customWidth="1"/>
    <col min="12041" max="12041" width="9.28515625" style="779" customWidth="1"/>
    <col min="12042" max="12289" width="9.140625" style="779"/>
    <col min="12290" max="12290" width="4.7109375" style="779" customWidth="1"/>
    <col min="12291" max="12291" width="30" style="779" bestFit="1" customWidth="1"/>
    <col min="12292" max="12296" width="10.7109375" style="779" customWidth="1"/>
    <col min="12297" max="12297" width="9.28515625" style="779" customWidth="1"/>
    <col min="12298" max="12545" width="9.140625" style="779"/>
    <col min="12546" max="12546" width="4.7109375" style="779" customWidth="1"/>
    <col min="12547" max="12547" width="30" style="779" bestFit="1" customWidth="1"/>
    <col min="12548" max="12552" width="10.7109375" style="779" customWidth="1"/>
    <col min="12553" max="12553" width="9.28515625" style="779" customWidth="1"/>
    <col min="12554" max="12801" width="9.140625" style="779"/>
    <col min="12802" max="12802" width="4.7109375" style="779" customWidth="1"/>
    <col min="12803" max="12803" width="30" style="779" bestFit="1" customWidth="1"/>
    <col min="12804" max="12808" width="10.7109375" style="779" customWidth="1"/>
    <col min="12809" max="12809" width="9.28515625" style="779" customWidth="1"/>
    <col min="12810" max="13057" width="9.140625" style="779"/>
    <col min="13058" max="13058" width="4.7109375" style="779" customWidth="1"/>
    <col min="13059" max="13059" width="30" style="779" bestFit="1" customWidth="1"/>
    <col min="13060" max="13064" width="10.7109375" style="779" customWidth="1"/>
    <col min="13065" max="13065" width="9.28515625" style="779" customWidth="1"/>
    <col min="13066" max="13313" width="9.140625" style="779"/>
    <col min="13314" max="13314" width="4.7109375" style="779" customWidth="1"/>
    <col min="13315" max="13315" width="30" style="779" bestFit="1" customWidth="1"/>
    <col min="13316" max="13320" width="10.7109375" style="779" customWidth="1"/>
    <col min="13321" max="13321" width="9.28515625" style="779" customWidth="1"/>
    <col min="13322" max="13569" width="9.140625" style="779"/>
    <col min="13570" max="13570" width="4.7109375" style="779" customWidth="1"/>
    <col min="13571" max="13571" width="30" style="779" bestFit="1" customWidth="1"/>
    <col min="13572" max="13576" width="10.7109375" style="779" customWidth="1"/>
    <col min="13577" max="13577" width="9.28515625" style="779" customWidth="1"/>
    <col min="13578" max="13825" width="9.140625" style="779"/>
    <col min="13826" max="13826" width="4.7109375" style="779" customWidth="1"/>
    <col min="13827" max="13827" width="30" style="779" bestFit="1" customWidth="1"/>
    <col min="13828" max="13832" width="10.7109375" style="779" customWidth="1"/>
    <col min="13833" max="13833" width="9.28515625" style="779" customWidth="1"/>
    <col min="13834" max="14081" width="9.140625" style="779"/>
    <col min="14082" max="14082" width="4.7109375" style="779" customWidth="1"/>
    <col min="14083" max="14083" width="30" style="779" bestFit="1" customWidth="1"/>
    <col min="14084" max="14088" width="10.7109375" style="779" customWidth="1"/>
    <col min="14089" max="14089" width="9.28515625" style="779" customWidth="1"/>
    <col min="14090" max="14337" width="9.140625" style="779"/>
    <col min="14338" max="14338" width="4.7109375" style="779" customWidth="1"/>
    <col min="14339" max="14339" width="30" style="779" bestFit="1" customWidth="1"/>
    <col min="14340" max="14344" width="10.7109375" style="779" customWidth="1"/>
    <col min="14345" max="14345" width="9.28515625" style="779" customWidth="1"/>
    <col min="14346" max="14593" width="9.140625" style="779"/>
    <col min="14594" max="14594" width="4.7109375" style="779" customWidth="1"/>
    <col min="14595" max="14595" width="30" style="779" bestFit="1" customWidth="1"/>
    <col min="14596" max="14600" width="10.7109375" style="779" customWidth="1"/>
    <col min="14601" max="14601" width="9.28515625" style="779" customWidth="1"/>
    <col min="14602" max="14849" width="9.140625" style="779"/>
    <col min="14850" max="14850" width="4.7109375" style="779" customWidth="1"/>
    <col min="14851" max="14851" width="30" style="779" bestFit="1" customWidth="1"/>
    <col min="14852" max="14856" width="10.7109375" style="779" customWidth="1"/>
    <col min="14857" max="14857" width="9.28515625" style="779" customWidth="1"/>
    <col min="14858" max="15105" width="9.140625" style="779"/>
    <col min="15106" max="15106" width="4.7109375" style="779" customWidth="1"/>
    <col min="15107" max="15107" width="30" style="779" bestFit="1" customWidth="1"/>
    <col min="15108" max="15112" width="10.7109375" style="779" customWidth="1"/>
    <col min="15113" max="15113" width="9.28515625" style="779" customWidth="1"/>
    <col min="15114" max="15361" width="9.140625" style="779"/>
    <col min="15362" max="15362" width="4.7109375" style="779" customWidth="1"/>
    <col min="15363" max="15363" width="30" style="779" bestFit="1" customWidth="1"/>
    <col min="15364" max="15368" width="10.7109375" style="779" customWidth="1"/>
    <col min="15369" max="15369" width="9.28515625" style="779" customWidth="1"/>
    <col min="15370" max="15617" width="9.140625" style="779"/>
    <col min="15618" max="15618" width="4.7109375" style="779" customWidth="1"/>
    <col min="15619" max="15619" width="30" style="779" bestFit="1" customWidth="1"/>
    <col min="15620" max="15624" width="10.7109375" style="779" customWidth="1"/>
    <col min="15625" max="15625" width="9.28515625" style="779" customWidth="1"/>
    <col min="15626" max="15873" width="9.140625" style="779"/>
    <col min="15874" max="15874" width="4.7109375" style="779" customWidth="1"/>
    <col min="15875" max="15875" width="30" style="779" bestFit="1" customWidth="1"/>
    <col min="15876" max="15880" width="10.7109375" style="779" customWidth="1"/>
    <col min="15881" max="15881" width="9.28515625" style="779" customWidth="1"/>
    <col min="15882" max="16129" width="9.140625" style="779"/>
    <col min="16130" max="16130" width="4.7109375" style="779" customWidth="1"/>
    <col min="16131" max="16131" width="30" style="779" bestFit="1" customWidth="1"/>
    <col min="16132" max="16136" width="10.7109375" style="779" customWidth="1"/>
    <col min="16137" max="16137" width="9.28515625" style="779" customWidth="1"/>
    <col min="16138" max="16384" width="9.140625" style="779"/>
  </cols>
  <sheetData>
    <row r="1" spans="2:8">
      <c r="B1" s="1637" t="s">
        <v>1044</v>
      </c>
      <c r="C1" s="1637"/>
      <c r="D1" s="1637"/>
      <c r="E1" s="1637"/>
      <c r="F1" s="1637"/>
      <c r="G1" s="1637"/>
      <c r="H1" s="1637"/>
    </row>
    <row r="2" spans="2:8">
      <c r="B2" s="1644" t="s">
        <v>110</v>
      </c>
      <c r="C2" s="1644"/>
      <c r="D2" s="1644"/>
      <c r="E2" s="1644"/>
      <c r="F2" s="1644"/>
      <c r="G2" s="1644"/>
      <c r="H2" s="1644"/>
    </row>
    <row r="3" spans="2:8" ht="16.5" thickBot="1">
      <c r="B3" s="1645" t="s">
        <v>73</v>
      </c>
      <c r="C3" s="1645"/>
      <c r="D3" s="1645"/>
      <c r="E3" s="1645"/>
      <c r="F3" s="1645"/>
      <c r="G3" s="1645"/>
      <c r="H3" s="1645"/>
    </row>
    <row r="4" spans="2:8" ht="16.5" thickTop="1">
      <c r="B4" s="875"/>
      <c r="C4" s="876"/>
      <c r="D4" s="1627" t="str">
        <f>'M-China'!D4:F4</f>
        <v>Four  Months</v>
      </c>
      <c r="E4" s="1627"/>
      <c r="F4" s="1627"/>
      <c r="G4" s="1628" t="s">
        <v>5</v>
      </c>
      <c r="H4" s="1629"/>
    </row>
    <row r="5" spans="2:8" ht="18.75">
      <c r="B5" s="877"/>
      <c r="C5" s="878"/>
      <c r="D5" s="784" t="s">
        <v>6</v>
      </c>
      <c r="E5" s="785" t="s">
        <v>1244</v>
      </c>
      <c r="F5" s="785" t="s">
        <v>1245</v>
      </c>
      <c r="G5" s="785" t="s">
        <v>7</v>
      </c>
      <c r="H5" s="786" t="s">
        <v>54</v>
      </c>
    </row>
    <row r="6" spans="2:8">
      <c r="B6" s="879"/>
      <c r="C6" s="880" t="s">
        <v>950</v>
      </c>
      <c r="D6" s="881">
        <v>29870.640407000003</v>
      </c>
      <c r="E6" s="881">
        <v>42858.98328</v>
      </c>
      <c r="F6" s="881">
        <v>53739.129905000002</v>
      </c>
      <c r="G6" s="881">
        <v>43.481969907669793</v>
      </c>
      <c r="H6" s="882">
        <v>25.385918639085375</v>
      </c>
    </row>
    <row r="7" spans="2:8">
      <c r="B7" s="883">
        <v>1</v>
      </c>
      <c r="C7" s="884" t="s">
        <v>1045</v>
      </c>
      <c r="D7" s="885">
        <v>1501.9741220000001</v>
      </c>
      <c r="E7" s="885">
        <v>713.69284900000002</v>
      </c>
      <c r="F7" s="885">
        <v>3923.3597890000001</v>
      </c>
      <c r="G7" s="885">
        <v>-52.483012953002131</v>
      </c>
      <c r="H7" s="886">
        <v>449.72664984625612</v>
      </c>
    </row>
    <row r="8" spans="2:8">
      <c r="B8" s="883">
        <v>2</v>
      </c>
      <c r="C8" s="884" t="s">
        <v>1008</v>
      </c>
      <c r="D8" s="885">
        <v>12.363073</v>
      </c>
      <c r="E8" s="885">
        <v>14.099172999999999</v>
      </c>
      <c r="F8" s="885">
        <v>9.2217959999999994</v>
      </c>
      <c r="G8" s="885">
        <v>14.042625162853923</v>
      </c>
      <c r="H8" s="886">
        <v>-34.593355227288853</v>
      </c>
    </row>
    <row r="9" spans="2:8">
      <c r="B9" s="883">
        <v>3</v>
      </c>
      <c r="C9" s="884" t="s">
        <v>1046</v>
      </c>
      <c r="D9" s="885">
        <v>748.83423100000005</v>
      </c>
      <c r="E9" s="885">
        <v>332.86764700000003</v>
      </c>
      <c r="F9" s="885">
        <v>591.48705900000004</v>
      </c>
      <c r="G9" s="885">
        <v>-55.548553575671136</v>
      </c>
      <c r="H9" s="886">
        <v>77.694367214966974</v>
      </c>
    </row>
    <row r="10" spans="2:8">
      <c r="B10" s="883">
        <v>4</v>
      </c>
      <c r="C10" s="884" t="s">
        <v>1047</v>
      </c>
      <c r="D10" s="885">
        <v>1.685351</v>
      </c>
      <c r="E10" s="885">
        <v>0.18237700000000001</v>
      </c>
      <c r="F10" s="885">
        <v>0.35011599999999998</v>
      </c>
      <c r="G10" s="885">
        <v>-89.17869334043769</v>
      </c>
      <c r="H10" s="886">
        <v>91.973768622139829</v>
      </c>
    </row>
    <row r="11" spans="2:8">
      <c r="B11" s="883">
        <v>5</v>
      </c>
      <c r="C11" s="884" t="s">
        <v>1009</v>
      </c>
      <c r="D11" s="885">
        <v>71.982395999999994</v>
      </c>
      <c r="E11" s="885">
        <v>133.347972</v>
      </c>
      <c r="F11" s="885">
        <v>222.17864299999999</v>
      </c>
      <c r="G11" s="885">
        <v>85.250810489831451</v>
      </c>
      <c r="H11" s="886">
        <v>66.615689513448331</v>
      </c>
    </row>
    <row r="12" spans="2:8">
      <c r="B12" s="883">
        <v>6</v>
      </c>
      <c r="C12" s="884" t="s">
        <v>965</v>
      </c>
      <c r="D12" s="885">
        <v>2.6745000000000001E-2</v>
      </c>
      <c r="E12" s="885">
        <v>741.07342099999994</v>
      </c>
      <c r="F12" s="885">
        <v>1444.234778</v>
      </c>
      <c r="G12" s="885" t="s">
        <v>717</v>
      </c>
      <c r="H12" s="886">
        <v>94.884168973589453</v>
      </c>
    </row>
    <row r="13" spans="2:8">
      <c r="B13" s="883">
        <v>7</v>
      </c>
      <c r="C13" s="884" t="s">
        <v>1048</v>
      </c>
      <c r="D13" s="885">
        <v>4.9241069999999993</v>
      </c>
      <c r="E13" s="885">
        <v>16.614584000000001</v>
      </c>
      <c r="F13" s="885">
        <v>18.543047999999999</v>
      </c>
      <c r="G13" s="885">
        <v>237.41313907272939</v>
      </c>
      <c r="H13" s="886">
        <v>11.607055584419072</v>
      </c>
    </row>
    <row r="14" spans="2:8">
      <c r="B14" s="883">
        <v>8</v>
      </c>
      <c r="C14" s="884" t="s">
        <v>1049</v>
      </c>
      <c r="D14" s="885">
        <v>2.5319799999999999</v>
      </c>
      <c r="E14" s="885">
        <v>31.544446999999998</v>
      </c>
      <c r="F14" s="885">
        <v>17.339072999999999</v>
      </c>
      <c r="G14" s="885" t="s">
        <v>717</v>
      </c>
      <c r="H14" s="886">
        <v>-45.032883283704415</v>
      </c>
    </row>
    <row r="15" spans="2:8">
      <c r="B15" s="883">
        <v>9</v>
      </c>
      <c r="C15" s="884" t="s">
        <v>1050</v>
      </c>
      <c r="D15" s="885">
        <v>5.3888879999999997</v>
      </c>
      <c r="E15" s="885">
        <v>3.6124049999999999</v>
      </c>
      <c r="F15" s="885">
        <v>6.3588819999999995</v>
      </c>
      <c r="G15" s="885">
        <v>-32.96566935516195</v>
      </c>
      <c r="H15" s="886">
        <v>76.029044362412293</v>
      </c>
    </row>
    <row r="16" spans="2:8">
      <c r="B16" s="883">
        <v>10</v>
      </c>
      <c r="C16" s="884" t="s">
        <v>1051</v>
      </c>
      <c r="D16" s="885">
        <v>430.38930800000003</v>
      </c>
      <c r="E16" s="885">
        <v>745.85260500000004</v>
      </c>
      <c r="F16" s="885">
        <v>539.67066199999999</v>
      </c>
      <c r="G16" s="885">
        <v>73.297196546527601</v>
      </c>
      <c r="H16" s="886">
        <v>-27.643792033145758</v>
      </c>
    </row>
    <row r="17" spans="2:8">
      <c r="B17" s="883">
        <v>11</v>
      </c>
      <c r="C17" s="884" t="s">
        <v>1052</v>
      </c>
      <c r="D17" s="885">
        <v>384.567792</v>
      </c>
      <c r="E17" s="885">
        <v>575.70795099999998</v>
      </c>
      <c r="F17" s="885">
        <v>695.26592500000004</v>
      </c>
      <c r="G17" s="885">
        <v>49.702591578443986</v>
      </c>
      <c r="H17" s="886">
        <v>20.767122252233762</v>
      </c>
    </row>
    <row r="18" spans="2:8">
      <c r="B18" s="883">
        <v>12</v>
      </c>
      <c r="C18" s="884" t="s">
        <v>1011</v>
      </c>
      <c r="D18" s="885">
        <v>142.98630200000002</v>
      </c>
      <c r="E18" s="885">
        <v>403.524069</v>
      </c>
      <c r="F18" s="885">
        <v>323.52833700000002</v>
      </c>
      <c r="G18" s="885">
        <v>182.21169675400091</v>
      </c>
      <c r="H18" s="886">
        <v>-19.824277693829444</v>
      </c>
    </row>
    <row r="19" spans="2:8">
      <c r="B19" s="883">
        <v>13</v>
      </c>
      <c r="C19" s="884" t="s">
        <v>1053</v>
      </c>
      <c r="D19" s="885">
        <v>6.7568990000000007</v>
      </c>
      <c r="E19" s="885">
        <v>0</v>
      </c>
      <c r="F19" s="885">
        <v>2.8257490000000001</v>
      </c>
      <c r="G19" s="885">
        <v>-100</v>
      </c>
      <c r="H19" s="886" t="s">
        <v>717</v>
      </c>
    </row>
    <row r="20" spans="2:8">
      <c r="B20" s="883">
        <v>14</v>
      </c>
      <c r="C20" s="884" t="s">
        <v>1054</v>
      </c>
      <c r="D20" s="885">
        <v>867.29958900000008</v>
      </c>
      <c r="E20" s="885">
        <v>1465.089579</v>
      </c>
      <c r="F20" s="885">
        <v>1550.3541299999999</v>
      </c>
      <c r="G20" s="885">
        <v>68.925432178430299</v>
      </c>
      <c r="H20" s="886">
        <v>5.8197500154357584</v>
      </c>
    </row>
    <row r="21" spans="2:8">
      <c r="B21" s="883">
        <v>15</v>
      </c>
      <c r="C21" s="884" t="s">
        <v>1055</v>
      </c>
      <c r="D21" s="885">
        <v>2460.5609260000001</v>
      </c>
      <c r="E21" s="885">
        <v>4088.5729570000003</v>
      </c>
      <c r="F21" s="885">
        <v>5477.382447</v>
      </c>
      <c r="G21" s="885">
        <v>66.164264164211147</v>
      </c>
      <c r="H21" s="886">
        <v>33.968074059244429</v>
      </c>
    </row>
    <row r="22" spans="2:8">
      <c r="B22" s="883">
        <v>16</v>
      </c>
      <c r="C22" s="884" t="s">
        <v>1056</v>
      </c>
      <c r="D22" s="885">
        <v>0.13452800000000001</v>
      </c>
      <c r="E22" s="885">
        <v>0</v>
      </c>
      <c r="F22" s="885">
        <v>5.6529999999999997E-2</v>
      </c>
      <c r="G22" s="885">
        <v>-100</v>
      </c>
      <c r="H22" s="886" t="s">
        <v>717</v>
      </c>
    </row>
    <row r="23" spans="2:8">
      <c r="B23" s="883">
        <v>17</v>
      </c>
      <c r="C23" s="884" t="s">
        <v>1057</v>
      </c>
      <c r="D23" s="885">
        <v>1.3101179999999999</v>
      </c>
      <c r="E23" s="885">
        <v>1.6673789999999999</v>
      </c>
      <c r="F23" s="885">
        <v>1.4197660000000001</v>
      </c>
      <c r="G23" s="885">
        <v>27.269375735620756</v>
      </c>
      <c r="H23" s="886">
        <v>-14.850432924967862</v>
      </c>
    </row>
    <row r="24" spans="2:8">
      <c r="B24" s="883">
        <v>18</v>
      </c>
      <c r="C24" s="884" t="s">
        <v>1058</v>
      </c>
      <c r="D24" s="885">
        <v>4.9564989999999991</v>
      </c>
      <c r="E24" s="885">
        <v>4.4746350000000001</v>
      </c>
      <c r="F24" s="885">
        <v>14.784709999999999</v>
      </c>
      <c r="G24" s="885">
        <v>-9.7218621450342084</v>
      </c>
      <c r="H24" s="886">
        <v>230.41153077290096</v>
      </c>
    </row>
    <row r="25" spans="2:8">
      <c r="B25" s="883">
        <v>19</v>
      </c>
      <c r="C25" s="884" t="s">
        <v>1059</v>
      </c>
      <c r="D25" s="885">
        <v>116.24053000000001</v>
      </c>
      <c r="E25" s="885">
        <v>2648.129942</v>
      </c>
      <c r="F25" s="885">
        <v>1551.458124</v>
      </c>
      <c r="G25" s="885" t="s">
        <v>717</v>
      </c>
      <c r="H25" s="886">
        <v>-41.413066655322005</v>
      </c>
    </row>
    <row r="26" spans="2:8">
      <c r="B26" s="883">
        <v>20</v>
      </c>
      <c r="C26" s="884" t="s">
        <v>1012</v>
      </c>
      <c r="D26" s="885">
        <v>299.70998100000003</v>
      </c>
      <c r="E26" s="885">
        <v>578.795299</v>
      </c>
      <c r="F26" s="885">
        <v>813.91642700000011</v>
      </c>
      <c r="G26" s="885">
        <v>93.118459741919622</v>
      </c>
      <c r="H26" s="886">
        <v>40.622501324082151</v>
      </c>
    </row>
    <row r="27" spans="2:8">
      <c r="B27" s="883">
        <v>21</v>
      </c>
      <c r="C27" s="884" t="s">
        <v>1013</v>
      </c>
      <c r="D27" s="885">
        <v>1.644954</v>
      </c>
      <c r="E27" s="885">
        <v>0.56189899999999993</v>
      </c>
      <c r="F27" s="885">
        <v>0.78540200000000004</v>
      </c>
      <c r="G27" s="885">
        <v>-65.84105087437095</v>
      </c>
      <c r="H27" s="886">
        <v>39.776365503408982</v>
      </c>
    </row>
    <row r="28" spans="2:8">
      <c r="B28" s="883">
        <v>22</v>
      </c>
      <c r="C28" s="884" t="s">
        <v>1060</v>
      </c>
      <c r="D28" s="885">
        <v>2.9200349999999999</v>
      </c>
      <c r="E28" s="885">
        <v>6.7502320000000005</v>
      </c>
      <c r="F28" s="885">
        <v>1.6960979999999999</v>
      </c>
      <c r="G28" s="885">
        <v>131.16955789913482</v>
      </c>
      <c r="H28" s="886">
        <v>-74.873485829820368</v>
      </c>
    </row>
    <row r="29" spans="2:8">
      <c r="B29" s="883">
        <v>23</v>
      </c>
      <c r="C29" s="884" t="s">
        <v>1061</v>
      </c>
      <c r="D29" s="885">
        <v>1.8811999999999999E-2</v>
      </c>
      <c r="E29" s="885">
        <v>0.33309299999999997</v>
      </c>
      <c r="F29" s="885">
        <v>0.71302999999999994</v>
      </c>
      <c r="G29" s="885" t="s">
        <v>717</v>
      </c>
      <c r="H29" s="886">
        <v>114.06333966790055</v>
      </c>
    </row>
    <row r="30" spans="2:8">
      <c r="B30" s="883">
        <v>24</v>
      </c>
      <c r="C30" s="884" t="s">
        <v>1016</v>
      </c>
      <c r="D30" s="885">
        <v>24.159973999999998</v>
      </c>
      <c r="E30" s="885">
        <v>92.285368000000005</v>
      </c>
      <c r="F30" s="885">
        <v>107.013959</v>
      </c>
      <c r="G30" s="885">
        <v>281.97627199433248</v>
      </c>
      <c r="H30" s="886">
        <v>15.959833415845509</v>
      </c>
    </row>
    <row r="31" spans="2:8">
      <c r="B31" s="883">
        <v>25</v>
      </c>
      <c r="C31" s="884" t="s">
        <v>1062</v>
      </c>
      <c r="D31" s="885">
        <v>7764.1842799999995</v>
      </c>
      <c r="E31" s="885">
        <v>7806.5737680000002</v>
      </c>
      <c r="F31" s="885">
        <v>10139.838960000001</v>
      </c>
      <c r="G31" s="885">
        <v>0.54596189981211296</v>
      </c>
      <c r="H31" s="886">
        <v>29.888466583948912</v>
      </c>
    </row>
    <row r="32" spans="2:8">
      <c r="B32" s="883">
        <v>26</v>
      </c>
      <c r="C32" s="884" t="s">
        <v>979</v>
      </c>
      <c r="D32" s="885">
        <v>11.120719000000001</v>
      </c>
      <c r="E32" s="885">
        <v>43.686192000000005</v>
      </c>
      <c r="F32" s="885">
        <v>27.484228000000002</v>
      </c>
      <c r="G32" s="885">
        <v>292.83603874893339</v>
      </c>
      <c r="H32" s="886">
        <v>-37.087151015588638</v>
      </c>
    </row>
    <row r="33" spans="2:8">
      <c r="B33" s="883">
        <v>27</v>
      </c>
      <c r="C33" s="884" t="s">
        <v>981</v>
      </c>
      <c r="D33" s="885">
        <v>0</v>
      </c>
      <c r="E33" s="885">
        <v>0</v>
      </c>
      <c r="F33" s="885">
        <v>0</v>
      </c>
      <c r="G33" s="885" t="s">
        <v>717</v>
      </c>
      <c r="H33" s="886" t="s">
        <v>717</v>
      </c>
    </row>
    <row r="34" spans="2:8">
      <c r="B34" s="883">
        <v>28</v>
      </c>
      <c r="C34" s="884" t="s">
        <v>1063</v>
      </c>
      <c r="D34" s="885">
        <v>1.198458</v>
      </c>
      <c r="E34" s="885">
        <v>21</v>
      </c>
      <c r="F34" s="885">
        <v>0</v>
      </c>
      <c r="G34" s="885" t="s">
        <v>717</v>
      </c>
      <c r="H34" s="886">
        <v>-100</v>
      </c>
    </row>
    <row r="35" spans="2:8">
      <c r="B35" s="883">
        <v>29</v>
      </c>
      <c r="C35" s="884" t="s">
        <v>1017</v>
      </c>
      <c r="D35" s="885">
        <v>1149.8333080000002</v>
      </c>
      <c r="E35" s="885">
        <v>1497.2500890000001</v>
      </c>
      <c r="F35" s="885">
        <v>2594.3085759999999</v>
      </c>
      <c r="G35" s="885">
        <v>30.214534453197444</v>
      </c>
      <c r="H35" s="886">
        <v>73.271559311291497</v>
      </c>
    </row>
    <row r="36" spans="2:8">
      <c r="B36" s="883">
        <v>30</v>
      </c>
      <c r="C36" s="884" t="s">
        <v>983</v>
      </c>
      <c r="D36" s="885">
        <v>630.04622799999993</v>
      </c>
      <c r="E36" s="885">
        <v>575.44132799999988</v>
      </c>
      <c r="F36" s="885">
        <v>1415.0966519999999</v>
      </c>
      <c r="G36" s="885">
        <v>-8.6668084932967844</v>
      </c>
      <c r="H36" s="886">
        <v>145.91501915899934</v>
      </c>
    </row>
    <row r="37" spans="2:8">
      <c r="B37" s="883">
        <v>31</v>
      </c>
      <c r="C37" s="884" t="s">
        <v>1019</v>
      </c>
      <c r="D37" s="885">
        <v>116.047428</v>
      </c>
      <c r="E37" s="885">
        <v>271.83058799999998</v>
      </c>
      <c r="F37" s="885">
        <v>265.59045900000001</v>
      </c>
      <c r="G37" s="885">
        <v>134.24094155710199</v>
      </c>
      <c r="H37" s="886">
        <v>-2.2955948577795766</v>
      </c>
    </row>
    <row r="38" spans="2:8">
      <c r="B38" s="883">
        <v>32</v>
      </c>
      <c r="C38" s="884" t="s">
        <v>1064</v>
      </c>
      <c r="D38" s="885">
        <v>1065.4562330000001</v>
      </c>
      <c r="E38" s="885">
        <v>1671.589127</v>
      </c>
      <c r="F38" s="885">
        <v>2355.3656879999999</v>
      </c>
      <c r="G38" s="885">
        <v>56.889515986340825</v>
      </c>
      <c r="H38" s="886">
        <v>40.905779414058117</v>
      </c>
    </row>
    <row r="39" spans="2:8">
      <c r="B39" s="883">
        <v>33</v>
      </c>
      <c r="C39" s="884" t="s">
        <v>1021</v>
      </c>
      <c r="D39" s="885">
        <v>201.14498600000002</v>
      </c>
      <c r="E39" s="885">
        <v>188.017808</v>
      </c>
      <c r="F39" s="885">
        <v>160.73271800000001</v>
      </c>
      <c r="G39" s="885">
        <v>-6.5262268083580324</v>
      </c>
      <c r="H39" s="886">
        <v>-14.511971121373776</v>
      </c>
    </row>
    <row r="40" spans="2:8">
      <c r="B40" s="883">
        <v>34</v>
      </c>
      <c r="C40" s="884" t="s">
        <v>1065</v>
      </c>
      <c r="D40" s="885">
        <v>333.76511800000003</v>
      </c>
      <c r="E40" s="885">
        <v>697.72867799999995</v>
      </c>
      <c r="F40" s="885">
        <v>695.20363399999997</v>
      </c>
      <c r="G40" s="885">
        <v>109.04781247991284</v>
      </c>
      <c r="H40" s="886">
        <v>-0.36189482812113738</v>
      </c>
    </row>
    <row r="41" spans="2:8">
      <c r="B41" s="883">
        <v>35</v>
      </c>
      <c r="C41" s="884" t="s">
        <v>1066</v>
      </c>
      <c r="D41" s="885">
        <v>99.884699000000012</v>
      </c>
      <c r="E41" s="885">
        <v>143.89402000000001</v>
      </c>
      <c r="F41" s="885">
        <v>185.84515800000003</v>
      </c>
      <c r="G41" s="885">
        <v>44.060122762145966</v>
      </c>
      <c r="H41" s="886">
        <v>29.154191397251964</v>
      </c>
    </row>
    <row r="42" spans="2:8">
      <c r="B42" s="883">
        <v>36</v>
      </c>
      <c r="C42" s="884" t="s">
        <v>1022</v>
      </c>
      <c r="D42" s="885">
        <v>13.476101</v>
      </c>
      <c r="E42" s="885">
        <v>19.540024999999996</v>
      </c>
      <c r="F42" s="885">
        <v>2.2374750000000003</v>
      </c>
      <c r="G42" s="885">
        <v>44.997614666141175</v>
      </c>
      <c r="H42" s="886">
        <v>-88.549272582813984</v>
      </c>
    </row>
    <row r="43" spans="2:8">
      <c r="B43" s="883">
        <v>37</v>
      </c>
      <c r="C43" s="884" t="s">
        <v>988</v>
      </c>
      <c r="D43" s="885">
        <v>475.03774900000002</v>
      </c>
      <c r="E43" s="885">
        <v>854.77950499999997</v>
      </c>
      <c r="F43" s="885">
        <v>526.28386999999998</v>
      </c>
      <c r="G43" s="885">
        <v>79.939279941308399</v>
      </c>
      <c r="H43" s="886">
        <v>-38.430452892058987</v>
      </c>
    </row>
    <row r="44" spans="2:8">
      <c r="B44" s="883">
        <v>38</v>
      </c>
      <c r="C44" s="884" t="s">
        <v>1067</v>
      </c>
      <c r="D44" s="885">
        <v>58.277872000000002</v>
      </c>
      <c r="E44" s="885">
        <v>8.258735999999999</v>
      </c>
      <c r="F44" s="885">
        <v>33.214376999999999</v>
      </c>
      <c r="G44" s="885">
        <v>-85.828693264572195</v>
      </c>
      <c r="H44" s="886">
        <v>302.17264482119299</v>
      </c>
    </row>
    <row r="45" spans="2:8">
      <c r="B45" s="883">
        <v>39</v>
      </c>
      <c r="C45" s="884" t="s">
        <v>1068</v>
      </c>
      <c r="D45" s="885">
        <v>2068.066433</v>
      </c>
      <c r="E45" s="885">
        <v>2717.1017700000002</v>
      </c>
      <c r="F45" s="885">
        <v>4987.4861009999995</v>
      </c>
      <c r="G45" s="885">
        <v>31.38367929788842</v>
      </c>
      <c r="H45" s="886">
        <v>83.559046483562497</v>
      </c>
    </row>
    <row r="46" spans="2:8">
      <c r="B46" s="883">
        <v>40</v>
      </c>
      <c r="C46" s="884" t="s">
        <v>1069</v>
      </c>
      <c r="D46" s="885">
        <v>40.686737999999998</v>
      </c>
      <c r="E46" s="885">
        <v>144.06299799999999</v>
      </c>
      <c r="F46" s="885">
        <v>161.54647600000001</v>
      </c>
      <c r="G46" s="885">
        <v>254.07851570700996</v>
      </c>
      <c r="H46" s="886">
        <v>12.135994837480752</v>
      </c>
    </row>
    <row r="47" spans="2:8">
      <c r="B47" s="883">
        <v>41</v>
      </c>
      <c r="C47" s="884" t="s">
        <v>1025</v>
      </c>
      <c r="D47" s="885">
        <v>2.0319389999999999</v>
      </c>
      <c r="E47" s="885">
        <v>0</v>
      </c>
      <c r="F47" s="885">
        <v>1.4737020000000001</v>
      </c>
      <c r="G47" s="885">
        <v>-100</v>
      </c>
      <c r="H47" s="886" t="s">
        <v>717</v>
      </c>
    </row>
    <row r="48" spans="2:8">
      <c r="B48" s="883">
        <v>42</v>
      </c>
      <c r="C48" s="884" t="s">
        <v>1026</v>
      </c>
      <c r="D48" s="885">
        <v>258.78139599999997</v>
      </c>
      <c r="E48" s="885">
        <v>372.50586899999996</v>
      </c>
      <c r="F48" s="885">
        <v>204.26004399999999</v>
      </c>
      <c r="G48" s="885">
        <v>43.946154846463543</v>
      </c>
      <c r="H48" s="886">
        <v>-45.16595280811535</v>
      </c>
    </row>
    <row r="49" spans="2:8">
      <c r="B49" s="883">
        <v>43</v>
      </c>
      <c r="C49" s="884" t="s">
        <v>937</v>
      </c>
      <c r="D49" s="885">
        <v>626.77179599999999</v>
      </c>
      <c r="E49" s="885">
        <v>332.10519600000003</v>
      </c>
      <c r="F49" s="885">
        <v>311.147875</v>
      </c>
      <c r="G49" s="885">
        <v>-47.013379012989276</v>
      </c>
      <c r="H49" s="886">
        <v>-6.3104465851236</v>
      </c>
    </row>
    <row r="50" spans="2:8">
      <c r="B50" s="883">
        <v>44</v>
      </c>
      <c r="C50" s="884" t="s">
        <v>1070</v>
      </c>
      <c r="D50" s="885">
        <v>87.945875999999998</v>
      </c>
      <c r="E50" s="885">
        <v>84.238726999999997</v>
      </c>
      <c r="F50" s="885">
        <v>61.364570000000001</v>
      </c>
      <c r="G50" s="885">
        <v>-4.2152618958505883</v>
      </c>
      <c r="H50" s="886">
        <v>-27.153968031829351</v>
      </c>
    </row>
    <row r="51" spans="2:8">
      <c r="B51" s="883">
        <v>45</v>
      </c>
      <c r="C51" s="884" t="s">
        <v>1071</v>
      </c>
      <c r="D51" s="885">
        <v>3338.1271349999997</v>
      </c>
      <c r="E51" s="885">
        <v>2740.72262</v>
      </c>
      <c r="F51" s="885">
        <v>2766.4929430000002</v>
      </c>
      <c r="G51" s="885">
        <v>-17.896397915353816</v>
      </c>
      <c r="H51" s="886">
        <v>0.94027475863282461</v>
      </c>
    </row>
    <row r="52" spans="2:8">
      <c r="B52" s="883">
        <v>46</v>
      </c>
      <c r="C52" s="884" t="s">
        <v>1072</v>
      </c>
      <c r="D52" s="885">
        <v>5.3845179999999999</v>
      </c>
      <c r="E52" s="885">
        <v>551.13560699999994</v>
      </c>
      <c r="F52" s="885">
        <v>88.284302999999994</v>
      </c>
      <c r="G52" s="885" t="s">
        <v>717</v>
      </c>
      <c r="H52" s="886">
        <v>-83.981382825080289</v>
      </c>
    </row>
    <row r="53" spans="2:8">
      <c r="B53" s="883">
        <v>47</v>
      </c>
      <c r="C53" s="884" t="s">
        <v>1031</v>
      </c>
      <c r="D53" s="885">
        <v>9.3071900000000003</v>
      </c>
      <c r="E53" s="885">
        <v>16.264451000000001</v>
      </c>
      <c r="F53" s="885">
        <v>7.6958659999999997</v>
      </c>
      <c r="G53" s="885">
        <v>74.751466339464429</v>
      </c>
      <c r="H53" s="886">
        <v>-52.682903345461831</v>
      </c>
    </row>
    <row r="54" spans="2:8">
      <c r="B54" s="883">
        <v>48</v>
      </c>
      <c r="C54" s="884" t="s">
        <v>1032</v>
      </c>
      <c r="D54" s="885">
        <v>107.32506699999999</v>
      </c>
      <c r="E54" s="885">
        <v>357.46118000000001</v>
      </c>
      <c r="F54" s="885">
        <v>206.99148500000001</v>
      </c>
      <c r="G54" s="885">
        <v>233.06401756078105</v>
      </c>
      <c r="H54" s="886">
        <v>-42.093996052942032</v>
      </c>
    </row>
    <row r="55" spans="2:8">
      <c r="B55" s="883">
        <v>49</v>
      </c>
      <c r="C55" s="884" t="s">
        <v>1073</v>
      </c>
      <c r="D55" s="885">
        <v>47.480681000000004</v>
      </c>
      <c r="E55" s="885">
        <v>63.531300000000002</v>
      </c>
      <c r="F55" s="885">
        <v>117.199735</v>
      </c>
      <c r="G55" s="885">
        <v>33.804525676453522</v>
      </c>
      <c r="H55" s="886">
        <v>84.475581327629072</v>
      </c>
    </row>
    <row r="56" spans="2:8">
      <c r="B56" s="883">
        <v>50</v>
      </c>
      <c r="C56" s="884" t="s">
        <v>1074</v>
      </c>
      <c r="D56" s="885">
        <v>94.377722000000006</v>
      </c>
      <c r="E56" s="885">
        <v>237.58033699999999</v>
      </c>
      <c r="F56" s="885">
        <v>166.647515</v>
      </c>
      <c r="G56" s="885">
        <v>151.73349384296432</v>
      </c>
      <c r="H56" s="886">
        <v>-29.856352127322722</v>
      </c>
    </row>
    <row r="57" spans="2:8">
      <c r="B57" s="883">
        <v>51</v>
      </c>
      <c r="C57" s="884" t="s">
        <v>1075</v>
      </c>
      <c r="D57" s="885">
        <v>1342.243459</v>
      </c>
      <c r="E57" s="885">
        <v>2421.4968650000005</v>
      </c>
      <c r="F57" s="885">
        <v>2365.5393039999999</v>
      </c>
      <c r="G57" s="885">
        <v>80.406680231026598</v>
      </c>
      <c r="H57" s="886">
        <v>-2.3108665474155288</v>
      </c>
    </row>
    <row r="58" spans="2:8">
      <c r="B58" s="883">
        <v>52</v>
      </c>
      <c r="C58" s="884" t="s">
        <v>1076</v>
      </c>
      <c r="D58" s="885">
        <v>47.329120000000003</v>
      </c>
      <c r="E58" s="885">
        <v>23.080982000000002</v>
      </c>
      <c r="F58" s="885">
        <v>69.453806</v>
      </c>
      <c r="G58" s="885">
        <v>-51.233021023843243</v>
      </c>
      <c r="H58" s="886">
        <v>200.91356598259119</v>
      </c>
    </row>
    <row r="59" spans="2:8">
      <c r="B59" s="883">
        <v>53</v>
      </c>
      <c r="C59" s="884" t="s">
        <v>1077</v>
      </c>
      <c r="D59" s="885">
        <v>17.763455</v>
      </c>
      <c r="E59" s="885">
        <v>44.214368</v>
      </c>
      <c r="F59" s="885">
        <v>39.896530000000006</v>
      </c>
      <c r="G59" s="885">
        <v>148.90635295892608</v>
      </c>
      <c r="H59" s="886">
        <v>-9.7656897413980772</v>
      </c>
    </row>
    <row r="60" spans="2:8">
      <c r="B60" s="883">
        <v>54</v>
      </c>
      <c r="C60" s="884" t="s">
        <v>999</v>
      </c>
      <c r="D60" s="885">
        <v>111.67665099999999</v>
      </c>
      <c r="E60" s="885">
        <v>178.61456699999999</v>
      </c>
      <c r="F60" s="885">
        <v>220.486177</v>
      </c>
      <c r="G60" s="885">
        <v>59.939043121914551</v>
      </c>
      <c r="H60" s="886">
        <v>23.442438488233734</v>
      </c>
    </row>
    <row r="61" spans="2:8">
      <c r="B61" s="883">
        <v>55</v>
      </c>
      <c r="C61" s="884" t="s">
        <v>1078</v>
      </c>
      <c r="D61" s="885">
        <v>701.67107899999996</v>
      </c>
      <c r="E61" s="885">
        <v>633.25532399999997</v>
      </c>
      <c r="F61" s="885">
        <v>1097.3314030000001</v>
      </c>
      <c r="G61" s="885">
        <v>-9.7504025814351678</v>
      </c>
      <c r="H61" s="886">
        <v>73.284196975815746</v>
      </c>
    </row>
    <row r="62" spans="2:8">
      <c r="B62" s="883">
        <v>56</v>
      </c>
      <c r="C62" s="884" t="s">
        <v>1035</v>
      </c>
      <c r="D62" s="885">
        <v>23.235517000000002</v>
      </c>
      <c r="E62" s="885">
        <v>52.147123000000001</v>
      </c>
      <c r="F62" s="885">
        <v>197.76947199999998</v>
      </c>
      <c r="G62" s="885">
        <v>124.42850314025722</v>
      </c>
      <c r="H62" s="886">
        <v>279.25289186135922</v>
      </c>
    </row>
    <row r="63" spans="2:8">
      <c r="B63" s="883">
        <v>57</v>
      </c>
      <c r="C63" s="884" t="s">
        <v>1036</v>
      </c>
      <c r="D63" s="885">
        <v>884.64213200000006</v>
      </c>
      <c r="E63" s="885">
        <v>2673.7806739999996</v>
      </c>
      <c r="F63" s="885">
        <v>2862.9346830000004</v>
      </c>
      <c r="G63" s="885">
        <v>202.24432878356276</v>
      </c>
      <c r="H63" s="886">
        <v>7.0744025805611273</v>
      </c>
    </row>
    <row r="64" spans="2:8">
      <c r="B64" s="883">
        <v>58</v>
      </c>
      <c r="C64" s="884" t="s">
        <v>1079</v>
      </c>
      <c r="D64" s="885">
        <v>103.187832</v>
      </c>
      <c r="E64" s="885">
        <v>217.47894399999998</v>
      </c>
      <c r="F64" s="885">
        <v>123.425422</v>
      </c>
      <c r="G64" s="885">
        <v>110.7602609579005</v>
      </c>
      <c r="H64" s="886">
        <v>-43.247185345906402</v>
      </c>
    </row>
    <row r="65" spans="2:8">
      <c r="B65" s="883">
        <v>59</v>
      </c>
      <c r="C65" s="884" t="s">
        <v>1080</v>
      </c>
      <c r="D65" s="885">
        <v>0.59768500000000002</v>
      </c>
      <c r="E65" s="885">
        <v>0.397532</v>
      </c>
      <c r="F65" s="885">
        <v>3.3682999999999998E-2</v>
      </c>
      <c r="G65" s="885">
        <v>-33.488041359579043</v>
      </c>
      <c r="H65" s="886">
        <v>-91.52697141362205</v>
      </c>
    </row>
    <row r="66" spans="2:8">
      <c r="B66" s="883">
        <v>60</v>
      </c>
      <c r="C66" s="884" t="s">
        <v>1038</v>
      </c>
      <c r="D66" s="885">
        <v>218.13763299999999</v>
      </c>
      <c r="E66" s="885">
        <v>770.47678100000007</v>
      </c>
      <c r="F66" s="885">
        <v>1001.703198</v>
      </c>
      <c r="G66" s="885">
        <v>253.20672109795936</v>
      </c>
      <c r="H66" s="886">
        <v>30.010822221000836</v>
      </c>
    </row>
    <row r="67" spans="2:8">
      <c r="B67" s="883">
        <v>61</v>
      </c>
      <c r="C67" s="884" t="s">
        <v>1081</v>
      </c>
      <c r="D67" s="885">
        <v>154.43223499999999</v>
      </c>
      <c r="E67" s="885">
        <v>211.93723299999999</v>
      </c>
      <c r="F67" s="885">
        <v>159.80020299999998</v>
      </c>
      <c r="G67" s="885">
        <v>37.236395626858609</v>
      </c>
      <c r="H67" s="886">
        <v>-24.600222085564369</v>
      </c>
    </row>
    <row r="68" spans="2:8">
      <c r="B68" s="883">
        <v>62</v>
      </c>
      <c r="C68" s="884" t="s">
        <v>1041</v>
      </c>
      <c r="D68" s="885">
        <v>397.44778099999996</v>
      </c>
      <c r="E68" s="885">
        <v>744.31528900000001</v>
      </c>
      <c r="F68" s="885">
        <v>570.20687900000007</v>
      </c>
      <c r="G68" s="885">
        <v>87.273731187343088</v>
      </c>
      <c r="H68" s="886">
        <v>-23.391755157134753</v>
      </c>
    </row>
    <row r="69" spans="2:8">
      <c r="B69" s="883">
        <v>63</v>
      </c>
      <c r="C69" s="884" t="s">
        <v>1082</v>
      </c>
      <c r="D69" s="885">
        <v>73.79339800000001</v>
      </c>
      <c r="E69" s="885">
        <v>169.38063600000001</v>
      </c>
      <c r="F69" s="885">
        <v>105.840744</v>
      </c>
      <c r="G69" s="885">
        <v>129.53359052526622</v>
      </c>
      <c r="H69" s="886">
        <v>-37.51307912198417</v>
      </c>
    </row>
    <row r="70" spans="2:8">
      <c r="B70" s="883">
        <v>64</v>
      </c>
      <c r="C70" s="884" t="s">
        <v>1083</v>
      </c>
      <c r="D70" s="885">
        <v>95.355620000000002</v>
      </c>
      <c r="E70" s="885">
        <v>703.32715999999994</v>
      </c>
      <c r="F70" s="885">
        <v>128.97151100000002</v>
      </c>
      <c r="G70" s="885">
        <v>637.5833327915019</v>
      </c>
      <c r="H70" s="886">
        <v>-81.662657389770075</v>
      </c>
    </row>
    <row r="71" spans="2:8">
      <c r="B71" s="887"/>
      <c r="C71" s="888" t="s">
        <v>956</v>
      </c>
      <c r="D71" s="889">
        <v>11043.486123999995</v>
      </c>
      <c r="E71" s="889">
        <v>19814.303440000003</v>
      </c>
      <c r="F71" s="889">
        <v>19834.278114000008</v>
      </c>
      <c r="G71" s="889">
        <v>79.420730170874549</v>
      </c>
      <c r="H71" s="890">
        <v>0.1008093676393429</v>
      </c>
    </row>
    <row r="72" spans="2:8" ht="16.5" thickBot="1">
      <c r="B72" s="891"/>
      <c r="C72" s="892" t="s">
        <v>1005</v>
      </c>
      <c r="D72" s="893">
        <v>40914.126531000002</v>
      </c>
      <c r="E72" s="893">
        <v>62673.286720000004</v>
      </c>
      <c r="F72" s="893">
        <v>73573.408018999995</v>
      </c>
      <c r="G72" s="893">
        <v>53.182511845910796</v>
      </c>
      <c r="H72" s="894">
        <v>17.391973310251814</v>
      </c>
    </row>
    <row r="73" spans="2:8" ht="16.5" thickTop="1">
      <c r="B73" s="1630" t="s">
        <v>1246</v>
      </c>
      <c r="C73" s="1630"/>
      <c r="D73" s="1630"/>
      <c r="E73" s="1630"/>
      <c r="F73" s="1630"/>
      <c r="G73" s="1630"/>
      <c r="H73" s="1630"/>
    </row>
    <row r="75" spans="2:8">
      <c r="D75" s="833"/>
      <c r="E75" s="833"/>
      <c r="F75" s="833"/>
    </row>
    <row r="77" spans="2:8">
      <c r="D77" s="814"/>
    </row>
  </sheetData>
  <mergeCells count="6">
    <mergeCell ref="B73:H73"/>
    <mergeCell ref="B1:H1"/>
    <mergeCell ref="B2:H2"/>
    <mergeCell ref="B3:H3"/>
    <mergeCell ref="D4:F4"/>
    <mergeCell ref="G4:H4"/>
  </mergeCells>
  <printOptions horizontalCentered="1"/>
  <pageMargins left="0.75" right="0.75" top="1" bottom="1" header="0.5" footer="0.5"/>
  <pageSetup paperSize="9" scale="62" orientation="portrait" r:id="rId1"/>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B1:M27"/>
  <sheetViews>
    <sheetView zoomScale="90" zoomScaleNormal="90" workbookViewId="0">
      <selection activeCell="P17" sqref="P17"/>
    </sheetView>
  </sheetViews>
  <sheetFormatPr defaultRowHeight="15.75"/>
  <cols>
    <col min="1" max="1" width="7.7109375" style="4" customWidth="1"/>
    <col min="2" max="2" width="6.28515625" style="4" bestFit="1" customWidth="1"/>
    <col min="3" max="3" width="33.5703125" style="4" bestFit="1" customWidth="1"/>
    <col min="4" max="9" width="15" style="4" customWidth="1"/>
    <col min="10" max="12" width="9.140625" style="4"/>
    <col min="13" max="13" width="9.5703125" style="4" customWidth="1"/>
    <col min="14" max="256" width="9.140625" style="4"/>
    <col min="257" max="257" width="7.7109375" style="4" customWidth="1"/>
    <col min="258" max="258" width="9.140625" style="4"/>
    <col min="259" max="259" width="31.85546875" style="4" bestFit="1" customWidth="1"/>
    <col min="260" max="260" width="12.140625" style="4" customWidth="1"/>
    <col min="261" max="261" width="11.7109375" style="4" customWidth="1"/>
    <col min="262" max="262" width="10.85546875" style="4" customWidth="1"/>
    <col min="263" max="263" width="13.140625" style="4" customWidth="1"/>
    <col min="264" max="264" width="12.5703125" style="4" customWidth="1"/>
    <col min="265" max="265" width="12.28515625" style="4" customWidth="1"/>
    <col min="266" max="512" width="9.140625" style="4"/>
    <col min="513" max="513" width="7.7109375" style="4" customWidth="1"/>
    <col min="514" max="514" width="9.140625" style="4"/>
    <col min="515" max="515" width="31.85546875" style="4" bestFit="1" customWidth="1"/>
    <col min="516" max="516" width="12.140625" style="4" customWidth="1"/>
    <col min="517" max="517" width="11.7109375" style="4" customWidth="1"/>
    <col min="518" max="518" width="10.85546875" style="4" customWidth="1"/>
    <col min="519" max="519" width="13.140625" style="4" customWidth="1"/>
    <col min="520" max="520" width="12.5703125" style="4" customWidth="1"/>
    <col min="521" max="521" width="12.28515625" style="4" customWidth="1"/>
    <col min="522" max="768" width="9.140625" style="4"/>
    <col min="769" max="769" width="7.7109375" style="4" customWidth="1"/>
    <col min="770" max="770" width="9.140625" style="4"/>
    <col min="771" max="771" width="31.85546875" style="4" bestFit="1" customWidth="1"/>
    <col min="772" max="772" width="12.140625" style="4" customWidth="1"/>
    <col min="773" max="773" width="11.7109375" style="4" customWidth="1"/>
    <col min="774" max="774" width="10.85546875" style="4" customWidth="1"/>
    <col min="775" max="775" width="13.140625" style="4" customWidth="1"/>
    <col min="776" max="776" width="12.5703125" style="4" customWidth="1"/>
    <col min="777" max="777" width="12.28515625" style="4" customWidth="1"/>
    <col min="778" max="1024" width="9.140625" style="4"/>
    <col min="1025" max="1025" width="7.7109375" style="4" customWidth="1"/>
    <col min="1026" max="1026" width="9.140625" style="4"/>
    <col min="1027" max="1027" width="31.85546875" style="4" bestFit="1" customWidth="1"/>
    <col min="1028" max="1028" width="12.140625" style="4" customWidth="1"/>
    <col min="1029" max="1029" width="11.7109375" style="4" customWidth="1"/>
    <col min="1030" max="1030" width="10.85546875" style="4" customWidth="1"/>
    <col min="1031" max="1031" width="13.140625" style="4" customWidth="1"/>
    <col min="1032" max="1032" width="12.5703125" style="4" customWidth="1"/>
    <col min="1033" max="1033" width="12.28515625" style="4" customWidth="1"/>
    <col min="1034" max="1280" width="9.140625" style="4"/>
    <col min="1281" max="1281" width="7.7109375" style="4" customWidth="1"/>
    <col min="1282" max="1282" width="9.140625" style="4"/>
    <col min="1283" max="1283" width="31.85546875" style="4" bestFit="1" customWidth="1"/>
    <col min="1284" max="1284" width="12.140625" style="4" customWidth="1"/>
    <col min="1285" max="1285" width="11.7109375" style="4" customWidth="1"/>
    <col min="1286" max="1286" width="10.85546875" style="4" customWidth="1"/>
    <col min="1287" max="1287" width="13.140625" style="4" customWidth="1"/>
    <col min="1288" max="1288" width="12.5703125" style="4" customWidth="1"/>
    <col min="1289" max="1289" width="12.28515625" style="4" customWidth="1"/>
    <col min="1290" max="1536" width="9.140625" style="4"/>
    <col min="1537" max="1537" width="7.7109375" style="4" customWidth="1"/>
    <col min="1538" max="1538" width="9.140625" style="4"/>
    <col min="1539" max="1539" width="31.85546875" style="4" bestFit="1" customWidth="1"/>
    <col min="1540" max="1540" width="12.140625" style="4" customWidth="1"/>
    <col min="1541" max="1541" width="11.7109375" style="4" customWidth="1"/>
    <col min="1542" max="1542" width="10.85546875" style="4" customWidth="1"/>
    <col min="1543" max="1543" width="13.140625" style="4" customWidth="1"/>
    <col min="1544" max="1544" width="12.5703125" style="4" customWidth="1"/>
    <col min="1545" max="1545" width="12.28515625" style="4" customWidth="1"/>
    <col min="1546" max="1792" width="9.140625" style="4"/>
    <col min="1793" max="1793" width="7.7109375" style="4" customWidth="1"/>
    <col min="1794" max="1794" width="9.140625" style="4"/>
    <col min="1795" max="1795" width="31.85546875" style="4" bestFit="1" customWidth="1"/>
    <col min="1796" max="1796" width="12.140625" style="4" customWidth="1"/>
    <col min="1797" max="1797" width="11.7109375" style="4" customWidth="1"/>
    <col min="1798" max="1798" width="10.85546875" style="4" customWidth="1"/>
    <col min="1799" max="1799" width="13.140625" style="4" customWidth="1"/>
    <col min="1800" max="1800" width="12.5703125" style="4" customWidth="1"/>
    <col min="1801" max="1801" width="12.28515625" style="4" customWidth="1"/>
    <col min="1802" max="2048" width="9.140625" style="4"/>
    <col min="2049" max="2049" width="7.7109375" style="4" customWidth="1"/>
    <col min="2050" max="2050" width="9.140625" style="4"/>
    <col min="2051" max="2051" width="31.85546875" style="4" bestFit="1" customWidth="1"/>
    <col min="2052" max="2052" width="12.140625" style="4" customWidth="1"/>
    <col min="2053" max="2053" width="11.7109375" style="4" customWidth="1"/>
    <col min="2054" max="2054" width="10.85546875" style="4" customWidth="1"/>
    <col min="2055" max="2055" width="13.140625" style="4" customWidth="1"/>
    <col min="2056" max="2056" width="12.5703125" style="4" customWidth="1"/>
    <col min="2057" max="2057" width="12.28515625" style="4" customWidth="1"/>
    <col min="2058" max="2304" width="9.140625" style="4"/>
    <col min="2305" max="2305" width="7.7109375" style="4" customWidth="1"/>
    <col min="2306" max="2306" width="9.140625" style="4"/>
    <col min="2307" max="2307" width="31.85546875" style="4" bestFit="1" customWidth="1"/>
    <col min="2308" max="2308" width="12.140625" style="4" customWidth="1"/>
    <col min="2309" max="2309" width="11.7109375" style="4" customWidth="1"/>
    <col min="2310" max="2310" width="10.85546875" style="4" customWidth="1"/>
    <col min="2311" max="2311" width="13.140625" style="4" customWidth="1"/>
    <col min="2312" max="2312" width="12.5703125" style="4" customWidth="1"/>
    <col min="2313" max="2313" width="12.28515625" style="4" customWidth="1"/>
    <col min="2314" max="2560" width="9.140625" style="4"/>
    <col min="2561" max="2561" width="7.7109375" style="4" customWidth="1"/>
    <col min="2562" max="2562" width="9.140625" style="4"/>
    <col min="2563" max="2563" width="31.85546875" style="4" bestFit="1" customWidth="1"/>
    <col min="2564" max="2564" width="12.140625" style="4" customWidth="1"/>
    <col min="2565" max="2565" width="11.7109375" style="4" customWidth="1"/>
    <col min="2566" max="2566" width="10.85546875" style="4" customWidth="1"/>
    <col min="2567" max="2567" width="13.140625" style="4" customWidth="1"/>
    <col min="2568" max="2568" width="12.5703125" style="4" customWidth="1"/>
    <col min="2569" max="2569" width="12.28515625" style="4" customWidth="1"/>
    <col min="2570" max="2816" width="9.140625" style="4"/>
    <col min="2817" max="2817" width="7.7109375" style="4" customWidth="1"/>
    <col min="2818" max="2818" width="9.140625" style="4"/>
    <col min="2819" max="2819" width="31.85546875" style="4" bestFit="1" customWidth="1"/>
    <col min="2820" max="2820" width="12.140625" style="4" customWidth="1"/>
    <col min="2821" max="2821" width="11.7109375" style="4" customWidth="1"/>
    <col min="2822" max="2822" width="10.85546875" style="4" customWidth="1"/>
    <col min="2823" max="2823" width="13.140625" style="4" customWidth="1"/>
    <col min="2824" max="2824" width="12.5703125" style="4" customWidth="1"/>
    <col min="2825" max="2825" width="12.28515625" style="4" customWidth="1"/>
    <col min="2826" max="3072" width="9.140625" style="4"/>
    <col min="3073" max="3073" width="7.7109375" style="4" customWidth="1"/>
    <col min="3074" max="3074" width="9.140625" style="4"/>
    <col min="3075" max="3075" width="31.85546875" style="4" bestFit="1" customWidth="1"/>
    <col min="3076" max="3076" width="12.140625" style="4" customWidth="1"/>
    <col min="3077" max="3077" width="11.7109375" style="4" customWidth="1"/>
    <col min="3078" max="3078" width="10.85546875" style="4" customWidth="1"/>
    <col min="3079" max="3079" width="13.140625" style="4" customWidth="1"/>
    <col min="3080" max="3080" width="12.5703125" style="4" customWidth="1"/>
    <col min="3081" max="3081" width="12.28515625" style="4" customWidth="1"/>
    <col min="3082" max="3328" width="9.140625" style="4"/>
    <col min="3329" max="3329" width="7.7109375" style="4" customWidth="1"/>
    <col min="3330" max="3330" width="9.140625" style="4"/>
    <col min="3331" max="3331" width="31.85546875" style="4" bestFit="1" customWidth="1"/>
    <col min="3332" max="3332" width="12.140625" style="4" customWidth="1"/>
    <col min="3333" max="3333" width="11.7109375" style="4" customWidth="1"/>
    <col min="3334" max="3334" width="10.85546875" style="4" customWidth="1"/>
    <col min="3335" max="3335" width="13.140625" style="4" customWidth="1"/>
    <col min="3336" max="3336" width="12.5703125" style="4" customWidth="1"/>
    <col min="3337" max="3337" width="12.28515625" style="4" customWidth="1"/>
    <col min="3338" max="3584" width="9.140625" style="4"/>
    <col min="3585" max="3585" width="7.7109375" style="4" customWidth="1"/>
    <col min="3586" max="3586" width="9.140625" style="4"/>
    <col min="3587" max="3587" width="31.85546875" style="4" bestFit="1" customWidth="1"/>
    <col min="3588" max="3588" width="12.140625" style="4" customWidth="1"/>
    <col min="3589" max="3589" width="11.7109375" style="4" customWidth="1"/>
    <col min="3590" max="3590" width="10.85546875" style="4" customWidth="1"/>
    <col min="3591" max="3591" width="13.140625" style="4" customWidth="1"/>
    <col min="3592" max="3592" width="12.5703125" style="4" customWidth="1"/>
    <col min="3593" max="3593" width="12.28515625" style="4" customWidth="1"/>
    <col min="3594" max="3840" width="9.140625" style="4"/>
    <col min="3841" max="3841" width="7.7109375" style="4" customWidth="1"/>
    <col min="3842" max="3842" width="9.140625" style="4"/>
    <col min="3843" max="3843" width="31.85546875" style="4" bestFit="1" customWidth="1"/>
    <col min="3844" max="3844" width="12.140625" style="4" customWidth="1"/>
    <col min="3845" max="3845" width="11.7109375" style="4" customWidth="1"/>
    <col min="3846" max="3846" width="10.85546875" style="4" customWidth="1"/>
    <col min="3847" max="3847" width="13.140625" style="4" customWidth="1"/>
    <col min="3848" max="3848" width="12.5703125" style="4" customWidth="1"/>
    <col min="3849" max="3849" width="12.28515625" style="4" customWidth="1"/>
    <col min="3850" max="4096" width="9.140625" style="4"/>
    <col min="4097" max="4097" width="7.7109375" style="4" customWidth="1"/>
    <col min="4098" max="4098" width="9.140625" style="4"/>
    <col min="4099" max="4099" width="31.85546875" style="4" bestFit="1" customWidth="1"/>
    <col min="4100" max="4100" width="12.140625" style="4" customWidth="1"/>
    <col min="4101" max="4101" width="11.7109375" style="4" customWidth="1"/>
    <col min="4102" max="4102" width="10.85546875" style="4" customWidth="1"/>
    <col min="4103" max="4103" width="13.140625" style="4" customWidth="1"/>
    <col min="4104" max="4104" width="12.5703125" style="4" customWidth="1"/>
    <col min="4105" max="4105" width="12.28515625" style="4" customWidth="1"/>
    <col min="4106" max="4352" width="9.140625" style="4"/>
    <col min="4353" max="4353" width="7.7109375" style="4" customWidth="1"/>
    <col min="4354" max="4354" width="9.140625" style="4"/>
    <col min="4355" max="4355" width="31.85546875" style="4" bestFit="1" customWidth="1"/>
    <col min="4356" max="4356" width="12.140625" style="4" customWidth="1"/>
    <col min="4357" max="4357" width="11.7109375" style="4" customWidth="1"/>
    <col min="4358" max="4358" width="10.85546875" style="4" customWidth="1"/>
    <col min="4359" max="4359" width="13.140625" style="4" customWidth="1"/>
    <col min="4360" max="4360" width="12.5703125" style="4" customWidth="1"/>
    <col min="4361" max="4361" width="12.28515625" style="4" customWidth="1"/>
    <col min="4362" max="4608" width="9.140625" style="4"/>
    <col min="4609" max="4609" width="7.7109375" style="4" customWidth="1"/>
    <col min="4610" max="4610" width="9.140625" style="4"/>
    <col min="4611" max="4611" width="31.85546875" style="4" bestFit="1" customWidth="1"/>
    <col min="4612" max="4612" width="12.140625" style="4" customWidth="1"/>
    <col min="4613" max="4613" width="11.7109375" style="4" customWidth="1"/>
    <col min="4614" max="4614" width="10.85546875" style="4" customWidth="1"/>
    <col min="4615" max="4615" width="13.140625" style="4" customWidth="1"/>
    <col min="4616" max="4616" width="12.5703125" style="4" customWidth="1"/>
    <col min="4617" max="4617" width="12.28515625" style="4" customWidth="1"/>
    <col min="4618" max="4864" width="9.140625" style="4"/>
    <col min="4865" max="4865" width="7.7109375" style="4" customWidth="1"/>
    <col min="4866" max="4866" width="9.140625" style="4"/>
    <col min="4867" max="4867" width="31.85546875" style="4" bestFit="1" customWidth="1"/>
    <col min="4868" max="4868" width="12.140625" style="4" customWidth="1"/>
    <col min="4869" max="4869" width="11.7109375" style="4" customWidth="1"/>
    <col min="4870" max="4870" width="10.85546875" style="4" customWidth="1"/>
    <col min="4871" max="4871" width="13.140625" style="4" customWidth="1"/>
    <col min="4872" max="4872" width="12.5703125" style="4" customWidth="1"/>
    <col min="4873" max="4873" width="12.28515625" style="4" customWidth="1"/>
    <col min="4874" max="5120" width="9.140625" style="4"/>
    <col min="5121" max="5121" width="7.7109375" style="4" customWidth="1"/>
    <col min="5122" max="5122" width="9.140625" style="4"/>
    <col min="5123" max="5123" width="31.85546875" style="4" bestFit="1" customWidth="1"/>
    <col min="5124" max="5124" width="12.140625" style="4" customWidth="1"/>
    <col min="5125" max="5125" width="11.7109375" style="4" customWidth="1"/>
    <col min="5126" max="5126" width="10.85546875" style="4" customWidth="1"/>
    <col min="5127" max="5127" width="13.140625" style="4" customWidth="1"/>
    <col min="5128" max="5128" width="12.5703125" style="4" customWidth="1"/>
    <col min="5129" max="5129" width="12.28515625" style="4" customWidth="1"/>
    <col min="5130" max="5376" width="9.140625" style="4"/>
    <col min="5377" max="5377" width="7.7109375" style="4" customWidth="1"/>
    <col min="5378" max="5378" width="9.140625" style="4"/>
    <col min="5379" max="5379" width="31.85546875" style="4" bestFit="1" customWidth="1"/>
    <col min="5380" max="5380" width="12.140625" style="4" customWidth="1"/>
    <col min="5381" max="5381" width="11.7109375" style="4" customWidth="1"/>
    <col min="5382" max="5382" width="10.85546875" style="4" customWidth="1"/>
    <col min="5383" max="5383" width="13.140625" style="4" customWidth="1"/>
    <col min="5384" max="5384" width="12.5703125" style="4" customWidth="1"/>
    <col min="5385" max="5385" width="12.28515625" style="4" customWidth="1"/>
    <col min="5386" max="5632" width="9.140625" style="4"/>
    <col min="5633" max="5633" width="7.7109375" style="4" customWidth="1"/>
    <col min="5634" max="5634" width="9.140625" style="4"/>
    <col min="5635" max="5635" width="31.85546875" style="4" bestFit="1" customWidth="1"/>
    <col min="5636" max="5636" width="12.140625" style="4" customWidth="1"/>
    <col min="5637" max="5637" width="11.7109375" style="4" customWidth="1"/>
    <col min="5638" max="5638" width="10.85546875" style="4" customWidth="1"/>
    <col min="5639" max="5639" width="13.140625" style="4" customWidth="1"/>
    <col min="5640" max="5640" width="12.5703125" style="4" customWidth="1"/>
    <col min="5641" max="5641" width="12.28515625" style="4" customWidth="1"/>
    <col min="5642" max="5888" width="9.140625" style="4"/>
    <col min="5889" max="5889" width="7.7109375" style="4" customWidth="1"/>
    <col min="5890" max="5890" width="9.140625" style="4"/>
    <col min="5891" max="5891" width="31.85546875" style="4" bestFit="1" customWidth="1"/>
    <col min="5892" max="5892" width="12.140625" style="4" customWidth="1"/>
    <col min="5893" max="5893" width="11.7109375" style="4" customWidth="1"/>
    <col min="5894" max="5894" width="10.85546875" style="4" customWidth="1"/>
    <col min="5895" max="5895" width="13.140625" style="4" customWidth="1"/>
    <col min="5896" max="5896" width="12.5703125" style="4" customWidth="1"/>
    <col min="5897" max="5897" width="12.28515625" style="4" customWidth="1"/>
    <col min="5898" max="6144" width="9.140625" style="4"/>
    <col min="6145" max="6145" width="7.7109375" style="4" customWidth="1"/>
    <col min="6146" max="6146" width="9.140625" style="4"/>
    <col min="6147" max="6147" width="31.85546875" style="4" bestFit="1" customWidth="1"/>
    <col min="6148" max="6148" width="12.140625" style="4" customWidth="1"/>
    <col min="6149" max="6149" width="11.7109375" style="4" customWidth="1"/>
    <col min="6150" max="6150" width="10.85546875" style="4" customWidth="1"/>
    <col min="6151" max="6151" width="13.140625" style="4" customWidth="1"/>
    <col min="6152" max="6152" width="12.5703125" style="4" customWidth="1"/>
    <col min="6153" max="6153" width="12.28515625" style="4" customWidth="1"/>
    <col min="6154" max="6400" width="9.140625" style="4"/>
    <col min="6401" max="6401" width="7.7109375" style="4" customWidth="1"/>
    <col min="6402" max="6402" width="9.140625" style="4"/>
    <col min="6403" max="6403" width="31.85546875" style="4" bestFit="1" customWidth="1"/>
    <col min="6404" max="6404" width="12.140625" style="4" customWidth="1"/>
    <col min="6405" max="6405" width="11.7109375" style="4" customWidth="1"/>
    <col min="6406" max="6406" width="10.85546875" style="4" customWidth="1"/>
    <col min="6407" max="6407" width="13.140625" style="4" customWidth="1"/>
    <col min="6408" max="6408" width="12.5703125" style="4" customWidth="1"/>
    <col min="6409" max="6409" width="12.28515625" style="4" customWidth="1"/>
    <col min="6410" max="6656" width="9.140625" style="4"/>
    <col min="6657" max="6657" width="7.7109375" style="4" customWidth="1"/>
    <col min="6658" max="6658" width="9.140625" style="4"/>
    <col min="6659" max="6659" width="31.85546875" style="4" bestFit="1" customWidth="1"/>
    <col min="6660" max="6660" width="12.140625" style="4" customWidth="1"/>
    <col min="6661" max="6661" width="11.7109375" style="4" customWidth="1"/>
    <col min="6662" max="6662" width="10.85546875" style="4" customWidth="1"/>
    <col min="6663" max="6663" width="13.140625" style="4" customWidth="1"/>
    <col min="6664" max="6664" width="12.5703125" style="4" customWidth="1"/>
    <col min="6665" max="6665" width="12.28515625" style="4" customWidth="1"/>
    <col min="6666" max="6912" width="9.140625" style="4"/>
    <col min="6913" max="6913" width="7.7109375" style="4" customWidth="1"/>
    <col min="6914" max="6914" width="9.140625" style="4"/>
    <col min="6915" max="6915" width="31.85546875" style="4" bestFit="1" customWidth="1"/>
    <col min="6916" max="6916" width="12.140625" style="4" customWidth="1"/>
    <col min="6917" max="6917" width="11.7109375" style="4" customWidth="1"/>
    <col min="6918" max="6918" width="10.85546875" style="4" customWidth="1"/>
    <col min="6919" max="6919" width="13.140625" style="4" customWidth="1"/>
    <col min="6920" max="6920" width="12.5703125" style="4" customWidth="1"/>
    <col min="6921" max="6921" width="12.28515625" style="4" customWidth="1"/>
    <col min="6922" max="7168" width="9.140625" style="4"/>
    <col min="7169" max="7169" width="7.7109375" style="4" customWidth="1"/>
    <col min="7170" max="7170" width="9.140625" style="4"/>
    <col min="7171" max="7171" width="31.85546875" style="4" bestFit="1" customWidth="1"/>
    <col min="7172" max="7172" width="12.140625" style="4" customWidth="1"/>
    <col min="7173" max="7173" width="11.7109375" style="4" customWidth="1"/>
    <col min="7174" max="7174" width="10.85546875" style="4" customWidth="1"/>
    <col min="7175" max="7175" width="13.140625" style="4" customWidth="1"/>
    <col min="7176" max="7176" width="12.5703125" style="4" customWidth="1"/>
    <col min="7177" max="7177" width="12.28515625" style="4" customWidth="1"/>
    <col min="7178" max="7424" width="9.140625" style="4"/>
    <col min="7425" max="7425" width="7.7109375" style="4" customWidth="1"/>
    <col min="7426" max="7426" width="9.140625" style="4"/>
    <col min="7427" max="7427" width="31.85546875" style="4" bestFit="1" customWidth="1"/>
    <col min="7428" max="7428" width="12.140625" style="4" customWidth="1"/>
    <col min="7429" max="7429" width="11.7109375" style="4" customWidth="1"/>
    <col min="7430" max="7430" width="10.85546875" style="4" customWidth="1"/>
    <col min="7431" max="7431" width="13.140625" style="4" customWidth="1"/>
    <col min="7432" max="7432" width="12.5703125" style="4" customWidth="1"/>
    <col min="7433" max="7433" width="12.28515625" style="4" customWidth="1"/>
    <col min="7434" max="7680" width="9.140625" style="4"/>
    <col min="7681" max="7681" width="7.7109375" style="4" customWidth="1"/>
    <col min="7682" max="7682" width="9.140625" style="4"/>
    <col min="7683" max="7683" width="31.85546875" style="4" bestFit="1" customWidth="1"/>
    <col min="7684" max="7684" width="12.140625" style="4" customWidth="1"/>
    <col min="7685" max="7685" width="11.7109375" style="4" customWidth="1"/>
    <col min="7686" max="7686" width="10.85546875" style="4" customWidth="1"/>
    <col min="7687" max="7687" width="13.140625" style="4" customWidth="1"/>
    <col min="7688" max="7688" width="12.5703125" style="4" customWidth="1"/>
    <col min="7689" max="7689" width="12.28515625" style="4" customWidth="1"/>
    <col min="7690" max="7936" width="9.140625" style="4"/>
    <col min="7937" max="7937" width="7.7109375" style="4" customWidth="1"/>
    <col min="7938" max="7938" width="9.140625" style="4"/>
    <col min="7939" max="7939" width="31.85546875" style="4" bestFit="1" customWidth="1"/>
    <col min="7940" max="7940" width="12.140625" style="4" customWidth="1"/>
    <col min="7941" max="7941" width="11.7109375" style="4" customWidth="1"/>
    <col min="7942" max="7942" width="10.85546875" style="4" customWidth="1"/>
    <col min="7943" max="7943" width="13.140625" style="4" customWidth="1"/>
    <col min="7944" max="7944" width="12.5703125" style="4" customWidth="1"/>
    <col min="7945" max="7945" width="12.28515625" style="4" customWidth="1"/>
    <col min="7946" max="8192" width="9.140625" style="4"/>
    <col min="8193" max="8193" width="7.7109375" style="4" customWidth="1"/>
    <col min="8194" max="8194" width="9.140625" style="4"/>
    <col min="8195" max="8195" width="31.85546875" style="4" bestFit="1" customWidth="1"/>
    <col min="8196" max="8196" width="12.140625" style="4" customWidth="1"/>
    <col min="8197" max="8197" width="11.7109375" style="4" customWidth="1"/>
    <col min="8198" max="8198" width="10.85546875" style="4" customWidth="1"/>
    <col min="8199" max="8199" width="13.140625" style="4" customWidth="1"/>
    <col min="8200" max="8200" width="12.5703125" style="4" customWidth="1"/>
    <col min="8201" max="8201" width="12.28515625" style="4" customWidth="1"/>
    <col min="8202" max="8448" width="9.140625" style="4"/>
    <col min="8449" max="8449" width="7.7109375" style="4" customWidth="1"/>
    <col min="8450" max="8450" width="9.140625" style="4"/>
    <col min="8451" max="8451" width="31.85546875" style="4" bestFit="1" customWidth="1"/>
    <col min="8452" max="8452" width="12.140625" style="4" customWidth="1"/>
    <col min="8453" max="8453" width="11.7109375" style="4" customWidth="1"/>
    <col min="8454" max="8454" width="10.85546875" style="4" customWidth="1"/>
    <col min="8455" max="8455" width="13.140625" style="4" customWidth="1"/>
    <col min="8456" max="8456" width="12.5703125" style="4" customWidth="1"/>
    <col min="8457" max="8457" width="12.28515625" style="4" customWidth="1"/>
    <col min="8458" max="8704" width="9.140625" style="4"/>
    <col min="8705" max="8705" width="7.7109375" style="4" customWidth="1"/>
    <col min="8706" max="8706" width="9.140625" style="4"/>
    <col min="8707" max="8707" width="31.85546875" style="4" bestFit="1" customWidth="1"/>
    <col min="8708" max="8708" width="12.140625" style="4" customWidth="1"/>
    <col min="8709" max="8709" width="11.7109375" style="4" customWidth="1"/>
    <col min="8710" max="8710" width="10.85546875" style="4" customWidth="1"/>
    <col min="8711" max="8711" width="13.140625" style="4" customWidth="1"/>
    <col min="8712" max="8712" width="12.5703125" style="4" customWidth="1"/>
    <col min="8713" max="8713" width="12.28515625" style="4" customWidth="1"/>
    <col min="8714" max="8960" width="9.140625" style="4"/>
    <col min="8961" max="8961" width="7.7109375" style="4" customWidth="1"/>
    <col min="8962" max="8962" width="9.140625" style="4"/>
    <col min="8963" max="8963" width="31.85546875" style="4" bestFit="1" customWidth="1"/>
    <col min="8964" max="8964" width="12.140625" style="4" customWidth="1"/>
    <col min="8965" max="8965" width="11.7109375" style="4" customWidth="1"/>
    <col min="8966" max="8966" width="10.85546875" style="4" customWidth="1"/>
    <col min="8967" max="8967" width="13.140625" style="4" customWidth="1"/>
    <col min="8968" max="8968" width="12.5703125" style="4" customWidth="1"/>
    <col min="8969" max="8969" width="12.28515625" style="4" customWidth="1"/>
    <col min="8970" max="9216" width="9.140625" style="4"/>
    <col min="9217" max="9217" width="7.7109375" style="4" customWidth="1"/>
    <col min="9218" max="9218" width="9.140625" style="4"/>
    <col min="9219" max="9219" width="31.85546875" style="4" bestFit="1" customWidth="1"/>
    <col min="9220" max="9220" width="12.140625" style="4" customWidth="1"/>
    <col min="9221" max="9221" width="11.7109375" style="4" customWidth="1"/>
    <col min="9222" max="9222" width="10.85546875" style="4" customWidth="1"/>
    <col min="9223" max="9223" width="13.140625" style="4" customWidth="1"/>
    <col min="9224" max="9224" width="12.5703125" style="4" customWidth="1"/>
    <col min="9225" max="9225" width="12.28515625" style="4" customWidth="1"/>
    <col min="9226" max="9472" width="9.140625" style="4"/>
    <col min="9473" max="9473" width="7.7109375" style="4" customWidth="1"/>
    <col min="9474" max="9474" width="9.140625" style="4"/>
    <col min="9475" max="9475" width="31.85546875" style="4" bestFit="1" customWidth="1"/>
    <col min="9476" max="9476" width="12.140625" style="4" customWidth="1"/>
    <col min="9477" max="9477" width="11.7109375" style="4" customWidth="1"/>
    <col min="9478" max="9478" width="10.85546875" style="4" customWidth="1"/>
    <col min="9479" max="9479" width="13.140625" style="4" customWidth="1"/>
    <col min="9480" max="9480" width="12.5703125" style="4" customWidth="1"/>
    <col min="9481" max="9481" width="12.28515625" style="4" customWidth="1"/>
    <col min="9482" max="9728" width="9.140625" style="4"/>
    <col min="9729" max="9729" width="7.7109375" style="4" customWidth="1"/>
    <col min="9730" max="9730" width="9.140625" style="4"/>
    <col min="9731" max="9731" width="31.85546875" style="4" bestFit="1" customWidth="1"/>
    <col min="9732" max="9732" width="12.140625" style="4" customWidth="1"/>
    <col min="9733" max="9733" width="11.7109375" style="4" customWidth="1"/>
    <col min="9734" max="9734" width="10.85546875" style="4" customWidth="1"/>
    <col min="9735" max="9735" width="13.140625" style="4" customWidth="1"/>
    <col min="9736" max="9736" width="12.5703125" style="4" customWidth="1"/>
    <col min="9737" max="9737" width="12.28515625" style="4" customWidth="1"/>
    <col min="9738" max="9984" width="9.140625" style="4"/>
    <col min="9985" max="9985" width="7.7109375" style="4" customWidth="1"/>
    <col min="9986" max="9986" width="9.140625" style="4"/>
    <col min="9987" max="9987" width="31.85546875" style="4" bestFit="1" customWidth="1"/>
    <col min="9988" max="9988" width="12.140625" style="4" customWidth="1"/>
    <col min="9989" max="9989" width="11.7109375" style="4" customWidth="1"/>
    <col min="9990" max="9990" width="10.85546875" style="4" customWidth="1"/>
    <col min="9991" max="9991" width="13.140625" style="4" customWidth="1"/>
    <col min="9992" max="9992" width="12.5703125" style="4" customWidth="1"/>
    <col min="9993" max="9993" width="12.28515625" style="4" customWidth="1"/>
    <col min="9994" max="10240" width="9.140625" style="4"/>
    <col min="10241" max="10241" width="7.7109375" style="4" customWidth="1"/>
    <col min="10242" max="10242" width="9.140625" style="4"/>
    <col min="10243" max="10243" width="31.85546875" style="4" bestFit="1" customWidth="1"/>
    <col min="10244" max="10244" width="12.140625" style="4" customWidth="1"/>
    <col min="10245" max="10245" width="11.7109375" style="4" customWidth="1"/>
    <col min="10246" max="10246" width="10.85546875" style="4" customWidth="1"/>
    <col min="10247" max="10247" width="13.140625" style="4" customWidth="1"/>
    <col min="10248" max="10248" width="12.5703125" style="4" customWidth="1"/>
    <col min="10249" max="10249" width="12.28515625" style="4" customWidth="1"/>
    <col min="10250" max="10496" width="9.140625" style="4"/>
    <col min="10497" max="10497" width="7.7109375" style="4" customWidth="1"/>
    <col min="10498" max="10498" width="9.140625" style="4"/>
    <col min="10499" max="10499" width="31.85546875" style="4" bestFit="1" customWidth="1"/>
    <col min="10500" max="10500" width="12.140625" style="4" customWidth="1"/>
    <col min="10501" max="10501" width="11.7109375" style="4" customWidth="1"/>
    <col min="10502" max="10502" width="10.85546875" style="4" customWidth="1"/>
    <col min="10503" max="10503" width="13.140625" style="4" customWidth="1"/>
    <col min="10504" max="10504" width="12.5703125" style="4" customWidth="1"/>
    <col min="10505" max="10505" width="12.28515625" style="4" customWidth="1"/>
    <col min="10506" max="10752" width="9.140625" style="4"/>
    <col min="10753" max="10753" width="7.7109375" style="4" customWidth="1"/>
    <col min="10754" max="10754" width="9.140625" style="4"/>
    <col min="10755" max="10755" width="31.85546875" style="4" bestFit="1" customWidth="1"/>
    <col min="10756" max="10756" width="12.140625" style="4" customWidth="1"/>
    <col min="10757" max="10757" width="11.7109375" style="4" customWidth="1"/>
    <col min="10758" max="10758" width="10.85546875" style="4" customWidth="1"/>
    <col min="10759" max="10759" width="13.140625" style="4" customWidth="1"/>
    <col min="10760" max="10760" width="12.5703125" style="4" customWidth="1"/>
    <col min="10761" max="10761" width="12.28515625" style="4" customWidth="1"/>
    <col min="10762" max="11008" width="9.140625" style="4"/>
    <col min="11009" max="11009" width="7.7109375" style="4" customWidth="1"/>
    <col min="11010" max="11010" width="9.140625" style="4"/>
    <col min="11011" max="11011" width="31.85546875" style="4" bestFit="1" customWidth="1"/>
    <col min="11012" max="11012" width="12.140625" style="4" customWidth="1"/>
    <col min="11013" max="11013" width="11.7109375" style="4" customWidth="1"/>
    <col min="11014" max="11014" width="10.85546875" style="4" customWidth="1"/>
    <col min="11015" max="11015" width="13.140625" style="4" customWidth="1"/>
    <col min="11016" max="11016" width="12.5703125" style="4" customWidth="1"/>
    <col min="11017" max="11017" width="12.28515625" style="4" customWidth="1"/>
    <col min="11018" max="11264" width="9.140625" style="4"/>
    <col min="11265" max="11265" width="7.7109375" style="4" customWidth="1"/>
    <col min="11266" max="11266" width="9.140625" style="4"/>
    <col min="11267" max="11267" width="31.85546875" style="4" bestFit="1" customWidth="1"/>
    <col min="11268" max="11268" width="12.140625" style="4" customWidth="1"/>
    <col min="11269" max="11269" width="11.7109375" style="4" customWidth="1"/>
    <col min="11270" max="11270" width="10.85546875" style="4" customWidth="1"/>
    <col min="11271" max="11271" width="13.140625" style="4" customWidth="1"/>
    <col min="11272" max="11272" width="12.5703125" style="4" customWidth="1"/>
    <col min="11273" max="11273" width="12.28515625" style="4" customWidth="1"/>
    <col min="11274" max="11520" width="9.140625" style="4"/>
    <col min="11521" max="11521" width="7.7109375" style="4" customWidth="1"/>
    <col min="11522" max="11522" width="9.140625" style="4"/>
    <col min="11523" max="11523" width="31.85546875" style="4" bestFit="1" customWidth="1"/>
    <col min="11524" max="11524" width="12.140625" style="4" customWidth="1"/>
    <col min="11525" max="11525" width="11.7109375" style="4" customWidth="1"/>
    <col min="11526" max="11526" width="10.85546875" style="4" customWidth="1"/>
    <col min="11527" max="11527" width="13.140625" style="4" customWidth="1"/>
    <col min="11528" max="11528" width="12.5703125" style="4" customWidth="1"/>
    <col min="11529" max="11529" width="12.28515625" style="4" customWidth="1"/>
    <col min="11530" max="11776" width="9.140625" style="4"/>
    <col min="11777" max="11777" width="7.7109375" style="4" customWidth="1"/>
    <col min="11778" max="11778" width="9.140625" style="4"/>
    <col min="11779" max="11779" width="31.85546875" style="4" bestFit="1" customWidth="1"/>
    <col min="11780" max="11780" width="12.140625" style="4" customWidth="1"/>
    <col min="11781" max="11781" width="11.7109375" style="4" customWidth="1"/>
    <col min="11782" max="11782" width="10.85546875" style="4" customWidth="1"/>
    <col min="11783" max="11783" width="13.140625" style="4" customWidth="1"/>
    <col min="11784" max="11784" width="12.5703125" style="4" customWidth="1"/>
    <col min="11785" max="11785" width="12.28515625" style="4" customWidth="1"/>
    <col min="11786" max="12032" width="9.140625" style="4"/>
    <col min="12033" max="12033" width="7.7109375" style="4" customWidth="1"/>
    <col min="12034" max="12034" width="9.140625" style="4"/>
    <col min="12035" max="12035" width="31.85546875" style="4" bestFit="1" customWidth="1"/>
    <col min="12036" max="12036" width="12.140625" style="4" customWidth="1"/>
    <col min="12037" max="12037" width="11.7109375" style="4" customWidth="1"/>
    <col min="12038" max="12038" width="10.85546875" style="4" customWidth="1"/>
    <col min="12039" max="12039" width="13.140625" style="4" customWidth="1"/>
    <col min="12040" max="12040" width="12.5703125" style="4" customWidth="1"/>
    <col min="12041" max="12041" width="12.28515625" style="4" customWidth="1"/>
    <col min="12042" max="12288" width="9.140625" style="4"/>
    <col min="12289" max="12289" width="7.7109375" style="4" customWidth="1"/>
    <col min="12290" max="12290" width="9.140625" style="4"/>
    <col min="12291" max="12291" width="31.85546875" style="4" bestFit="1" customWidth="1"/>
    <col min="12292" max="12292" width="12.140625" style="4" customWidth="1"/>
    <col min="12293" max="12293" width="11.7109375" style="4" customWidth="1"/>
    <col min="12294" max="12294" width="10.85546875" style="4" customWidth="1"/>
    <col min="12295" max="12295" width="13.140625" style="4" customWidth="1"/>
    <col min="12296" max="12296" width="12.5703125" style="4" customWidth="1"/>
    <col min="12297" max="12297" width="12.28515625" style="4" customWidth="1"/>
    <col min="12298" max="12544" width="9.140625" style="4"/>
    <col min="12545" max="12545" width="7.7109375" style="4" customWidth="1"/>
    <col min="12546" max="12546" width="9.140625" style="4"/>
    <col min="12547" max="12547" width="31.85546875" style="4" bestFit="1" customWidth="1"/>
    <col min="12548" max="12548" width="12.140625" style="4" customWidth="1"/>
    <col min="12549" max="12549" width="11.7109375" style="4" customWidth="1"/>
    <col min="12550" max="12550" width="10.85546875" style="4" customWidth="1"/>
    <col min="12551" max="12551" width="13.140625" style="4" customWidth="1"/>
    <col min="12552" max="12552" width="12.5703125" style="4" customWidth="1"/>
    <col min="12553" max="12553" width="12.28515625" style="4" customWidth="1"/>
    <col min="12554" max="12800" width="9.140625" style="4"/>
    <col min="12801" max="12801" width="7.7109375" style="4" customWidth="1"/>
    <col min="12802" max="12802" width="9.140625" style="4"/>
    <col min="12803" max="12803" width="31.85546875" style="4" bestFit="1" customWidth="1"/>
    <col min="12804" max="12804" width="12.140625" style="4" customWidth="1"/>
    <col min="12805" max="12805" width="11.7109375" style="4" customWidth="1"/>
    <col min="12806" max="12806" width="10.85546875" style="4" customWidth="1"/>
    <col min="12807" max="12807" width="13.140625" style="4" customWidth="1"/>
    <col min="12808" max="12808" width="12.5703125" style="4" customWidth="1"/>
    <col min="12809" max="12809" width="12.28515625" style="4" customWidth="1"/>
    <col min="12810" max="13056" width="9.140625" style="4"/>
    <col min="13057" max="13057" width="7.7109375" style="4" customWidth="1"/>
    <col min="13058" max="13058" width="9.140625" style="4"/>
    <col min="13059" max="13059" width="31.85546875" style="4" bestFit="1" customWidth="1"/>
    <col min="13060" max="13060" width="12.140625" style="4" customWidth="1"/>
    <col min="13061" max="13061" width="11.7109375" style="4" customWidth="1"/>
    <col min="13062" max="13062" width="10.85546875" style="4" customWidth="1"/>
    <col min="13063" max="13063" width="13.140625" style="4" customWidth="1"/>
    <col min="13064" max="13064" width="12.5703125" style="4" customWidth="1"/>
    <col min="13065" max="13065" width="12.28515625" style="4" customWidth="1"/>
    <col min="13066" max="13312" width="9.140625" style="4"/>
    <col min="13313" max="13313" width="7.7109375" style="4" customWidth="1"/>
    <col min="13314" max="13314" width="9.140625" style="4"/>
    <col min="13315" max="13315" width="31.85546875" style="4" bestFit="1" customWidth="1"/>
    <col min="13316" max="13316" width="12.140625" style="4" customWidth="1"/>
    <col min="13317" max="13317" width="11.7109375" style="4" customWidth="1"/>
    <col min="13318" max="13318" width="10.85546875" style="4" customWidth="1"/>
    <col min="13319" max="13319" width="13.140625" style="4" customWidth="1"/>
    <col min="13320" max="13320" width="12.5703125" style="4" customWidth="1"/>
    <col min="13321" max="13321" width="12.28515625" style="4" customWidth="1"/>
    <col min="13322" max="13568" width="9.140625" style="4"/>
    <col min="13569" max="13569" width="7.7109375" style="4" customWidth="1"/>
    <col min="13570" max="13570" width="9.140625" style="4"/>
    <col min="13571" max="13571" width="31.85546875" style="4" bestFit="1" customWidth="1"/>
    <col min="13572" max="13572" width="12.140625" style="4" customWidth="1"/>
    <col min="13573" max="13573" width="11.7109375" style="4" customWidth="1"/>
    <col min="13574" max="13574" width="10.85546875" style="4" customWidth="1"/>
    <col min="13575" max="13575" width="13.140625" style="4" customWidth="1"/>
    <col min="13576" max="13576" width="12.5703125" style="4" customWidth="1"/>
    <col min="13577" max="13577" width="12.28515625" style="4" customWidth="1"/>
    <col min="13578" max="13824" width="9.140625" style="4"/>
    <col min="13825" max="13825" width="7.7109375" style="4" customWidth="1"/>
    <col min="13826" max="13826" width="9.140625" style="4"/>
    <col min="13827" max="13827" width="31.85546875" style="4" bestFit="1" customWidth="1"/>
    <col min="13828" max="13828" width="12.140625" style="4" customWidth="1"/>
    <col min="13829" max="13829" width="11.7109375" style="4" customWidth="1"/>
    <col min="13830" max="13830" width="10.85546875" style="4" customWidth="1"/>
    <col min="13831" max="13831" width="13.140625" style="4" customWidth="1"/>
    <col min="13832" max="13832" width="12.5703125" style="4" customWidth="1"/>
    <col min="13833" max="13833" width="12.28515625" style="4" customWidth="1"/>
    <col min="13834" max="14080" width="9.140625" style="4"/>
    <col min="14081" max="14081" width="7.7109375" style="4" customWidth="1"/>
    <col min="14082" max="14082" width="9.140625" style="4"/>
    <col min="14083" max="14083" width="31.85546875" style="4" bestFit="1" customWidth="1"/>
    <col min="14084" max="14084" width="12.140625" style="4" customWidth="1"/>
    <col min="14085" max="14085" width="11.7109375" style="4" customWidth="1"/>
    <col min="14086" max="14086" width="10.85546875" style="4" customWidth="1"/>
    <col min="14087" max="14087" width="13.140625" style="4" customWidth="1"/>
    <col min="14088" max="14088" width="12.5703125" style="4" customWidth="1"/>
    <col min="14089" max="14089" width="12.28515625" style="4" customWidth="1"/>
    <col min="14090" max="14336" width="9.140625" style="4"/>
    <col min="14337" max="14337" width="7.7109375" style="4" customWidth="1"/>
    <col min="14338" max="14338" width="9.140625" style="4"/>
    <col min="14339" max="14339" width="31.85546875" style="4" bestFit="1" customWidth="1"/>
    <col min="14340" max="14340" width="12.140625" style="4" customWidth="1"/>
    <col min="14341" max="14341" width="11.7109375" style="4" customWidth="1"/>
    <col min="14342" max="14342" width="10.85546875" style="4" customWidth="1"/>
    <col min="14343" max="14343" width="13.140625" style="4" customWidth="1"/>
    <col min="14344" max="14344" width="12.5703125" style="4" customWidth="1"/>
    <col min="14345" max="14345" width="12.28515625" style="4" customWidth="1"/>
    <col min="14346" max="14592" width="9.140625" style="4"/>
    <col min="14593" max="14593" width="7.7109375" style="4" customWidth="1"/>
    <col min="14594" max="14594" width="9.140625" style="4"/>
    <col min="14595" max="14595" width="31.85546875" style="4" bestFit="1" customWidth="1"/>
    <col min="14596" max="14596" width="12.140625" style="4" customWidth="1"/>
    <col min="14597" max="14597" width="11.7109375" style="4" customWidth="1"/>
    <col min="14598" max="14598" width="10.85546875" style="4" customWidth="1"/>
    <col min="14599" max="14599" width="13.140625" style="4" customWidth="1"/>
    <col min="14600" max="14600" width="12.5703125" style="4" customWidth="1"/>
    <col min="14601" max="14601" width="12.28515625" style="4" customWidth="1"/>
    <col min="14602" max="14848" width="9.140625" style="4"/>
    <col min="14849" max="14849" width="7.7109375" style="4" customWidth="1"/>
    <col min="14850" max="14850" width="9.140625" style="4"/>
    <col min="14851" max="14851" width="31.85546875" style="4" bestFit="1" customWidth="1"/>
    <col min="14852" max="14852" width="12.140625" style="4" customWidth="1"/>
    <col min="14853" max="14853" width="11.7109375" style="4" customWidth="1"/>
    <col min="14854" max="14854" width="10.85546875" style="4" customWidth="1"/>
    <col min="14855" max="14855" width="13.140625" style="4" customWidth="1"/>
    <col min="14856" max="14856" width="12.5703125" style="4" customWidth="1"/>
    <col min="14857" max="14857" width="12.28515625" style="4" customWidth="1"/>
    <col min="14858" max="15104" width="9.140625" style="4"/>
    <col min="15105" max="15105" width="7.7109375" style="4" customWidth="1"/>
    <col min="15106" max="15106" width="9.140625" style="4"/>
    <col min="15107" max="15107" width="31.85546875" style="4" bestFit="1" customWidth="1"/>
    <col min="15108" max="15108" width="12.140625" style="4" customWidth="1"/>
    <col min="15109" max="15109" width="11.7109375" style="4" customWidth="1"/>
    <col min="15110" max="15110" width="10.85546875" style="4" customWidth="1"/>
    <col min="15111" max="15111" width="13.140625" style="4" customWidth="1"/>
    <col min="15112" max="15112" width="12.5703125" style="4" customWidth="1"/>
    <col min="15113" max="15113" width="12.28515625" style="4" customWidth="1"/>
    <col min="15114" max="15360" width="9.140625" style="4"/>
    <col min="15361" max="15361" width="7.7109375" style="4" customWidth="1"/>
    <col min="15362" max="15362" width="9.140625" style="4"/>
    <col min="15363" max="15363" width="31.85546875" style="4" bestFit="1" customWidth="1"/>
    <col min="15364" max="15364" width="12.140625" style="4" customWidth="1"/>
    <col min="15365" max="15365" width="11.7109375" style="4" customWidth="1"/>
    <col min="15366" max="15366" width="10.85546875" style="4" customWidth="1"/>
    <col min="15367" max="15367" width="13.140625" style="4" customWidth="1"/>
    <col min="15368" max="15368" width="12.5703125" style="4" customWidth="1"/>
    <col min="15369" max="15369" width="12.28515625" style="4" customWidth="1"/>
    <col min="15370" max="15616" width="9.140625" style="4"/>
    <col min="15617" max="15617" width="7.7109375" style="4" customWidth="1"/>
    <col min="15618" max="15618" width="9.140625" style="4"/>
    <col min="15619" max="15619" width="31.85546875" style="4" bestFit="1" customWidth="1"/>
    <col min="15620" max="15620" width="12.140625" style="4" customWidth="1"/>
    <col min="15621" max="15621" width="11.7109375" style="4" customWidth="1"/>
    <col min="15622" max="15622" width="10.85546875" style="4" customWidth="1"/>
    <col min="15623" max="15623" width="13.140625" style="4" customWidth="1"/>
    <col min="15624" max="15624" width="12.5703125" style="4" customWidth="1"/>
    <col min="15625" max="15625" width="12.28515625" style="4" customWidth="1"/>
    <col min="15626" max="15872" width="9.140625" style="4"/>
    <col min="15873" max="15873" width="7.7109375" style="4" customWidth="1"/>
    <col min="15874" max="15874" width="9.140625" style="4"/>
    <col min="15875" max="15875" width="31.85546875" style="4" bestFit="1" customWidth="1"/>
    <col min="15876" max="15876" width="12.140625" style="4" customWidth="1"/>
    <col min="15877" max="15877" width="11.7109375" style="4" customWidth="1"/>
    <col min="15878" max="15878" width="10.85546875" style="4" customWidth="1"/>
    <col min="15879" max="15879" width="13.140625" style="4" customWidth="1"/>
    <col min="15880" max="15880" width="12.5703125" style="4" customWidth="1"/>
    <col min="15881" max="15881" width="12.28515625" style="4" customWidth="1"/>
    <col min="15882" max="16128" width="9.140625" style="4"/>
    <col min="16129" max="16129" width="7.7109375" style="4" customWidth="1"/>
    <col min="16130" max="16130" width="9.140625" style="4"/>
    <col min="16131" max="16131" width="31.85546875" style="4" bestFit="1" customWidth="1"/>
    <col min="16132" max="16132" width="12.140625" style="4" customWidth="1"/>
    <col min="16133" max="16133" width="11.7109375" style="4" customWidth="1"/>
    <col min="16134" max="16134" width="10.85546875" style="4" customWidth="1"/>
    <col min="16135" max="16135" width="13.140625" style="4" customWidth="1"/>
    <col min="16136" max="16136" width="12.5703125" style="4" customWidth="1"/>
    <col min="16137" max="16137" width="12.28515625" style="4" customWidth="1"/>
    <col min="16138" max="16384" width="9.140625" style="4"/>
  </cols>
  <sheetData>
    <row r="1" spans="2:10">
      <c r="B1" s="1637" t="s">
        <v>1084</v>
      </c>
      <c r="C1" s="1637"/>
      <c r="D1" s="1637"/>
      <c r="E1" s="1637"/>
      <c r="F1" s="1637"/>
      <c r="G1" s="1637"/>
      <c r="H1" s="1637"/>
      <c r="I1" s="1637"/>
    </row>
    <row r="2" spans="2:10">
      <c r="B2" s="1653" t="s">
        <v>1085</v>
      </c>
      <c r="C2" s="1653"/>
      <c r="D2" s="1653"/>
      <c r="E2" s="1653"/>
      <c r="F2" s="1653"/>
      <c r="G2" s="1653"/>
      <c r="H2" s="1653"/>
      <c r="I2" s="1653"/>
      <c r="J2" s="895"/>
    </row>
    <row r="3" spans="2:10">
      <c r="B3" s="1653" t="s">
        <v>1248</v>
      </c>
      <c r="C3" s="1653"/>
      <c r="D3" s="1653"/>
      <c r="E3" s="1653"/>
      <c r="F3" s="1653"/>
      <c r="G3" s="1653"/>
      <c r="H3" s="1653"/>
      <c r="I3" s="1653"/>
      <c r="J3" s="896"/>
    </row>
    <row r="4" spans="2:10">
      <c r="B4" s="1653" t="s">
        <v>1086</v>
      </c>
      <c r="C4" s="1653"/>
      <c r="D4" s="1653"/>
      <c r="E4" s="1653"/>
      <c r="F4" s="1653"/>
      <c r="G4" s="1653"/>
      <c r="H4" s="1653"/>
      <c r="I4" s="1653"/>
      <c r="J4" s="896"/>
    </row>
    <row r="5" spans="2:10">
      <c r="C5" s="1654" t="s">
        <v>1087</v>
      </c>
      <c r="D5" s="1654"/>
      <c r="E5" s="1654"/>
      <c r="F5" s="1654"/>
      <c r="G5" s="1654"/>
      <c r="H5" s="1654"/>
      <c r="I5" s="1654"/>
    </row>
    <row r="6" spans="2:10" ht="16.5" thickBot="1"/>
    <row r="7" spans="2:10" ht="24" customHeight="1" thickTop="1">
      <c r="B7" s="1647" t="s">
        <v>249</v>
      </c>
      <c r="C7" s="1649" t="s">
        <v>1088</v>
      </c>
      <c r="D7" s="1651" t="s">
        <v>1089</v>
      </c>
      <c r="E7" s="1651"/>
      <c r="F7" s="1651"/>
      <c r="G7" s="1651" t="s">
        <v>1090</v>
      </c>
      <c r="H7" s="1651"/>
      <c r="I7" s="1652"/>
    </row>
    <row r="8" spans="2:10" ht="24" customHeight="1">
      <c r="B8" s="1648"/>
      <c r="C8" s="1650"/>
      <c r="D8" s="897" t="s">
        <v>7</v>
      </c>
      <c r="E8" s="898" t="s">
        <v>54</v>
      </c>
      <c r="F8" s="897" t="s">
        <v>1091</v>
      </c>
      <c r="G8" s="897" t="s">
        <v>7</v>
      </c>
      <c r="H8" s="898" t="s">
        <v>54</v>
      </c>
      <c r="I8" s="912" t="s">
        <v>1091</v>
      </c>
    </row>
    <row r="9" spans="2:10" ht="24" customHeight="1">
      <c r="B9" s="899">
        <v>1</v>
      </c>
      <c r="C9" s="900" t="s">
        <v>1092</v>
      </c>
      <c r="D9" s="903">
        <v>5475.2036580000004</v>
      </c>
      <c r="E9" s="903">
        <v>4783.8716029999996</v>
      </c>
      <c r="F9" s="903">
        <v>-12.626599815878492</v>
      </c>
      <c r="G9" s="902">
        <v>99073.157170000006</v>
      </c>
      <c r="H9" s="903">
        <v>110977.06718500001</v>
      </c>
      <c r="I9" s="913">
        <v>12.015272708604655</v>
      </c>
    </row>
    <row r="10" spans="2:10" ht="24" customHeight="1">
      <c r="B10" s="899">
        <v>2</v>
      </c>
      <c r="C10" s="903" t="s">
        <v>1093</v>
      </c>
      <c r="D10" s="903">
        <v>833.12146199999995</v>
      </c>
      <c r="E10" s="909">
        <v>941.80632100000003</v>
      </c>
      <c r="F10" s="903">
        <v>13.045499840934369</v>
      </c>
      <c r="G10" s="902">
        <v>57427.030442000003</v>
      </c>
      <c r="H10" s="903">
        <v>65445.454204000001</v>
      </c>
      <c r="I10" s="913">
        <v>13.962804101630198</v>
      </c>
    </row>
    <row r="11" spans="2:10" ht="24" customHeight="1">
      <c r="B11" s="899">
        <v>3</v>
      </c>
      <c r="C11" s="903" t="s">
        <v>1094</v>
      </c>
      <c r="D11" s="903">
        <v>6407.3942459999989</v>
      </c>
      <c r="E11" s="903">
        <v>6975.9762639999999</v>
      </c>
      <c r="F11" s="903">
        <v>8.8738416300035823</v>
      </c>
      <c r="G11" s="902">
        <v>33197.212022</v>
      </c>
      <c r="H11" s="903">
        <v>38898.855964000002</v>
      </c>
      <c r="I11" s="913">
        <v>17.175068611850563</v>
      </c>
    </row>
    <row r="12" spans="2:10" ht="24" customHeight="1">
      <c r="B12" s="899">
        <v>4</v>
      </c>
      <c r="C12" s="903" t="s">
        <v>1095</v>
      </c>
      <c r="D12" s="903">
        <v>7694.4917249999999</v>
      </c>
      <c r="E12" s="903">
        <v>8444.4301260000011</v>
      </c>
      <c r="F12" s="903">
        <v>9.7464319646142883</v>
      </c>
      <c r="G12" s="902">
        <v>31744.381848999998</v>
      </c>
      <c r="H12" s="903">
        <v>43182.258686000001</v>
      </c>
      <c r="I12" s="913">
        <v>36.031184640504563</v>
      </c>
    </row>
    <row r="13" spans="2:10" ht="24" customHeight="1">
      <c r="B13" s="899">
        <v>5</v>
      </c>
      <c r="C13" s="903" t="s">
        <v>1096</v>
      </c>
      <c r="D13" s="903">
        <v>1080.160208</v>
      </c>
      <c r="E13" s="903">
        <v>1513.2951189999999</v>
      </c>
      <c r="F13" s="903">
        <v>40.099136016312116</v>
      </c>
      <c r="G13" s="902">
        <v>49554.327791000003</v>
      </c>
      <c r="H13" s="903">
        <v>35845.084398999999</v>
      </c>
      <c r="I13" s="913">
        <v>-27.665077911701303</v>
      </c>
    </row>
    <row r="14" spans="2:10" ht="24" customHeight="1">
      <c r="B14" s="899">
        <v>6</v>
      </c>
      <c r="C14" s="903" t="s">
        <v>1097</v>
      </c>
      <c r="D14" s="903">
        <v>448.93473299999999</v>
      </c>
      <c r="E14" s="903">
        <v>594.10268899999994</v>
      </c>
      <c r="F14" s="903">
        <v>32.336093718994988</v>
      </c>
      <c r="G14" s="902">
        <v>8096.5793240000003</v>
      </c>
      <c r="H14" s="903">
        <v>11456.869167999999</v>
      </c>
      <c r="I14" s="913">
        <v>41.502586580475764</v>
      </c>
    </row>
    <row r="15" spans="2:10" ht="24" customHeight="1">
      <c r="B15" s="899">
        <v>7</v>
      </c>
      <c r="C15" s="903" t="s">
        <v>1098</v>
      </c>
      <c r="D15" s="903">
        <v>1895.5904399999999</v>
      </c>
      <c r="E15" s="903">
        <v>2286.7227320000002</v>
      </c>
      <c r="F15" s="903">
        <v>20.633797456796628</v>
      </c>
      <c r="G15" s="902">
        <v>6810.4556049999992</v>
      </c>
      <c r="H15" s="903">
        <v>8551.1332679999996</v>
      </c>
      <c r="I15" s="913">
        <v>25.558901840899679</v>
      </c>
    </row>
    <row r="16" spans="2:10" ht="24" customHeight="1">
      <c r="B16" s="899">
        <v>8</v>
      </c>
      <c r="C16" s="903" t="s">
        <v>1099</v>
      </c>
      <c r="D16" s="903">
        <v>266.99453800000003</v>
      </c>
      <c r="E16" s="903">
        <v>156.93824000000001</v>
      </c>
      <c r="F16" s="903">
        <v>-41.220430509331251</v>
      </c>
      <c r="G16" s="902">
        <v>4507.210478</v>
      </c>
      <c r="H16" s="903">
        <v>7060.9956809999994</v>
      </c>
      <c r="I16" s="913">
        <v>56.65999436825058</v>
      </c>
    </row>
    <row r="17" spans="2:13" ht="24" customHeight="1">
      <c r="B17" s="899">
        <v>9</v>
      </c>
      <c r="C17" s="903" t="s">
        <v>1100</v>
      </c>
      <c r="D17" s="903">
        <v>169.98777000000001</v>
      </c>
      <c r="E17" s="903">
        <v>249.19984100000002</v>
      </c>
      <c r="F17" s="903">
        <v>46.598688246807399</v>
      </c>
      <c r="G17" s="902">
        <v>3511.4626900000003</v>
      </c>
      <c r="H17" s="903">
        <v>4489.5592039999992</v>
      </c>
      <c r="I17" s="913">
        <v>27.854390046217432</v>
      </c>
    </row>
    <row r="18" spans="2:13" ht="24" customHeight="1">
      <c r="B18" s="904">
        <v>13</v>
      </c>
      <c r="C18" s="903" t="s">
        <v>1104</v>
      </c>
      <c r="D18" s="903">
        <v>227.12865600000194</v>
      </c>
      <c r="E18" s="903">
        <v>377.57442900000001</v>
      </c>
      <c r="F18" s="903">
        <v>66.23812937104546</v>
      </c>
      <c r="G18" s="901">
        <v>5124.4319530000139</v>
      </c>
      <c r="H18" s="903">
        <v>4284.6284180000002</v>
      </c>
      <c r="I18" s="913">
        <v>-16.388226884510871</v>
      </c>
    </row>
    <row r="19" spans="2:13" ht="24" customHeight="1">
      <c r="B19" s="899">
        <v>10</v>
      </c>
      <c r="C19" s="903" t="s">
        <v>1101</v>
      </c>
      <c r="D19" s="903">
        <v>0</v>
      </c>
      <c r="E19" s="903">
        <v>1.4E-3</v>
      </c>
      <c r="F19" s="910" t="s">
        <v>717</v>
      </c>
      <c r="G19" s="902">
        <v>1611.581244</v>
      </c>
      <c r="H19" s="903">
        <v>2728.6535940000003</v>
      </c>
      <c r="I19" s="913">
        <v>69.315298509393699</v>
      </c>
    </row>
    <row r="20" spans="2:13" ht="24" customHeight="1">
      <c r="B20" s="899">
        <v>12</v>
      </c>
      <c r="C20" s="903" t="s">
        <v>1103</v>
      </c>
      <c r="D20" s="903">
        <v>6.7586259999999996</v>
      </c>
      <c r="E20" s="903">
        <v>12.160288999999999</v>
      </c>
      <c r="F20" s="903">
        <v>79.922501999666792</v>
      </c>
      <c r="G20" s="901">
        <v>381.00226499999997</v>
      </c>
      <c r="H20" s="903">
        <v>384.75444500000003</v>
      </c>
      <c r="I20" s="913">
        <v>0.98481829235322493</v>
      </c>
      <c r="M20" s="4" t="s">
        <v>129</v>
      </c>
    </row>
    <row r="21" spans="2:13" ht="24" customHeight="1">
      <c r="B21" s="899">
        <v>11</v>
      </c>
      <c r="C21" s="903" t="s">
        <v>1102</v>
      </c>
      <c r="D21" s="903">
        <v>0</v>
      </c>
      <c r="E21" s="903">
        <v>0</v>
      </c>
      <c r="F21" s="910" t="s">
        <v>717</v>
      </c>
      <c r="G21" s="901">
        <v>0</v>
      </c>
      <c r="H21" s="903">
        <v>0</v>
      </c>
      <c r="I21" s="915" t="s">
        <v>717</v>
      </c>
    </row>
    <row r="22" spans="2:13" ht="24" customHeight="1">
      <c r="B22" s="899">
        <v>14</v>
      </c>
      <c r="C22" s="903" t="s">
        <v>704</v>
      </c>
      <c r="D22" s="903">
        <v>16.100000000000001</v>
      </c>
      <c r="E22" s="903">
        <v>14.5617693999999</v>
      </c>
      <c r="F22" s="903">
        <v>-9.5542273291931821</v>
      </c>
      <c r="G22" s="901">
        <v>617.47619799999825</v>
      </c>
      <c r="H22" s="903">
        <v>1006.0527688</v>
      </c>
      <c r="I22" s="913">
        <v>62.929805563129207</v>
      </c>
    </row>
    <row r="23" spans="2:13" ht="24" customHeight="1" thickBot="1">
      <c r="B23" s="905"/>
      <c r="C23" s="906" t="s">
        <v>581</v>
      </c>
      <c r="D23" s="911">
        <v>24521.9</v>
      </c>
      <c r="E23" s="911">
        <v>26350.618484530001</v>
      </c>
      <c r="F23" s="911">
        <v>7.4574909959260935</v>
      </c>
      <c r="G23" s="907">
        <v>301656.30903100007</v>
      </c>
      <c r="H23" s="911">
        <v>334311.41591096</v>
      </c>
      <c r="I23" s="914">
        <v>10.825268990679078</v>
      </c>
    </row>
    <row r="24" spans="2:13" ht="16.5" thickTop="1">
      <c r="B24" s="1646" t="s">
        <v>794</v>
      </c>
      <c r="C24" s="1646"/>
      <c r="D24" s="1646"/>
      <c r="E24" s="1646"/>
      <c r="F24" s="1646"/>
      <c r="G24" s="1646"/>
      <c r="H24" s="1646"/>
      <c r="I24" s="1646"/>
    </row>
    <row r="27" spans="2:13">
      <c r="D27" s="14"/>
      <c r="E27" s="14"/>
    </row>
  </sheetData>
  <mergeCells count="10">
    <mergeCell ref="B24:I24"/>
    <mergeCell ref="B1:I1"/>
    <mergeCell ref="B7:B8"/>
    <mergeCell ref="C7:C8"/>
    <mergeCell ref="D7:F7"/>
    <mergeCell ref="G7:I7"/>
    <mergeCell ref="B2:I2"/>
    <mergeCell ref="B3:I3"/>
    <mergeCell ref="B4:I4"/>
    <mergeCell ref="C5:I5"/>
  </mergeCells>
  <pageMargins left="0.7" right="0.7" top="1" bottom="2" header="0.3" footer="0.3"/>
  <pageSetup paperSize="9" scale="62" orientation="portrait" r:id="rId1"/>
</worksheet>
</file>

<file path=xl/worksheets/sheet16.xml><?xml version="1.0" encoding="utf-8"?>
<worksheet xmlns="http://schemas.openxmlformats.org/spreadsheetml/2006/main" xmlns:r="http://schemas.openxmlformats.org/officeDocument/2006/relationships">
  <sheetPr>
    <pageSetUpPr fitToPage="1"/>
  </sheetPr>
  <dimension ref="A1:M19"/>
  <sheetViews>
    <sheetView workbookViewId="0">
      <selection activeCell="O10" sqref="O10"/>
    </sheetView>
  </sheetViews>
  <sheetFormatPr defaultRowHeight="21" customHeight="1"/>
  <cols>
    <col min="1" max="11" width="12.7109375" style="916" customWidth="1"/>
    <col min="12" max="12" width="12.28515625" style="916" customWidth="1"/>
    <col min="13" max="13" width="11.5703125" style="916" customWidth="1"/>
    <col min="14" max="256" width="9.140625" style="916"/>
    <col min="257" max="267" width="12.7109375" style="916" customWidth="1"/>
    <col min="268" max="268" width="12.28515625" style="916" customWidth="1"/>
    <col min="269" max="269" width="11.5703125" style="916" customWidth="1"/>
    <col min="270" max="512" width="9.140625" style="916"/>
    <col min="513" max="523" width="12.7109375" style="916" customWidth="1"/>
    <col min="524" max="524" width="12.28515625" style="916" customWidth="1"/>
    <col min="525" max="525" width="11.5703125" style="916" customWidth="1"/>
    <col min="526" max="768" width="9.140625" style="916"/>
    <col min="769" max="779" width="12.7109375" style="916" customWidth="1"/>
    <col min="780" max="780" width="12.28515625" style="916" customWidth="1"/>
    <col min="781" max="781" width="11.5703125" style="916" customWidth="1"/>
    <col min="782" max="1024" width="9.140625" style="916"/>
    <col min="1025" max="1035" width="12.7109375" style="916" customWidth="1"/>
    <col min="1036" max="1036" width="12.28515625" style="916" customWidth="1"/>
    <col min="1037" max="1037" width="11.5703125" style="916" customWidth="1"/>
    <col min="1038" max="1280" width="9.140625" style="916"/>
    <col min="1281" max="1291" width="12.7109375" style="916" customWidth="1"/>
    <col min="1292" max="1292" width="12.28515625" style="916" customWidth="1"/>
    <col min="1293" max="1293" width="11.5703125" style="916" customWidth="1"/>
    <col min="1294" max="1536" width="9.140625" style="916"/>
    <col min="1537" max="1547" width="12.7109375" style="916" customWidth="1"/>
    <col min="1548" max="1548" width="12.28515625" style="916" customWidth="1"/>
    <col min="1549" max="1549" width="11.5703125" style="916" customWidth="1"/>
    <col min="1550" max="1792" width="9.140625" style="916"/>
    <col min="1793" max="1803" width="12.7109375" style="916" customWidth="1"/>
    <col min="1804" max="1804" width="12.28515625" style="916" customWidth="1"/>
    <col min="1805" max="1805" width="11.5703125" style="916" customWidth="1"/>
    <col min="1806" max="2048" width="9.140625" style="916"/>
    <col min="2049" max="2059" width="12.7109375" style="916" customWidth="1"/>
    <col min="2060" max="2060" width="12.28515625" style="916" customWidth="1"/>
    <col min="2061" max="2061" width="11.5703125" style="916" customWidth="1"/>
    <col min="2062" max="2304" width="9.140625" style="916"/>
    <col min="2305" max="2315" width="12.7109375" style="916" customWidth="1"/>
    <col min="2316" max="2316" width="12.28515625" style="916" customWidth="1"/>
    <col min="2317" max="2317" width="11.5703125" style="916" customWidth="1"/>
    <col min="2318" max="2560" width="9.140625" style="916"/>
    <col min="2561" max="2571" width="12.7109375" style="916" customWidth="1"/>
    <col min="2572" max="2572" width="12.28515625" style="916" customWidth="1"/>
    <col min="2573" max="2573" width="11.5703125" style="916" customWidth="1"/>
    <col min="2574" max="2816" width="9.140625" style="916"/>
    <col min="2817" max="2827" width="12.7109375" style="916" customWidth="1"/>
    <col min="2828" max="2828" width="12.28515625" style="916" customWidth="1"/>
    <col min="2829" max="2829" width="11.5703125" style="916" customWidth="1"/>
    <col min="2830" max="3072" width="9.140625" style="916"/>
    <col min="3073" max="3083" width="12.7109375" style="916" customWidth="1"/>
    <col min="3084" max="3084" width="12.28515625" style="916" customWidth="1"/>
    <col min="3085" max="3085" width="11.5703125" style="916" customWidth="1"/>
    <col min="3086" max="3328" width="9.140625" style="916"/>
    <col min="3329" max="3339" width="12.7109375" style="916" customWidth="1"/>
    <col min="3340" max="3340" width="12.28515625" style="916" customWidth="1"/>
    <col min="3341" max="3341" width="11.5703125" style="916" customWidth="1"/>
    <col min="3342" max="3584" width="9.140625" style="916"/>
    <col min="3585" max="3595" width="12.7109375" style="916" customWidth="1"/>
    <col min="3596" max="3596" width="12.28515625" style="916" customWidth="1"/>
    <col min="3597" max="3597" width="11.5703125" style="916" customWidth="1"/>
    <col min="3598" max="3840" width="9.140625" style="916"/>
    <col min="3841" max="3851" width="12.7109375" style="916" customWidth="1"/>
    <col min="3852" max="3852" width="12.28515625" style="916" customWidth="1"/>
    <col min="3853" max="3853" width="11.5703125" style="916" customWidth="1"/>
    <col min="3854" max="4096" width="9.140625" style="916"/>
    <col min="4097" max="4107" width="12.7109375" style="916" customWidth="1"/>
    <col min="4108" max="4108" width="12.28515625" style="916" customWidth="1"/>
    <col min="4109" max="4109" width="11.5703125" style="916" customWidth="1"/>
    <col min="4110" max="4352" width="9.140625" style="916"/>
    <col min="4353" max="4363" width="12.7109375" style="916" customWidth="1"/>
    <col min="4364" max="4364" width="12.28515625" style="916" customWidth="1"/>
    <col min="4365" max="4365" width="11.5703125" style="916" customWidth="1"/>
    <col min="4366" max="4608" width="9.140625" style="916"/>
    <col min="4609" max="4619" width="12.7109375" style="916" customWidth="1"/>
    <col min="4620" max="4620" width="12.28515625" style="916" customWidth="1"/>
    <col min="4621" max="4621" width="11.5703125" style="916" customWidth="1"/>
    <col min="4622" max="4864" width="9.140625" style="916"/>
    <col min="4865" max="4875" width="12.7109375" style="916" customWidth="1"/>
    <col min="4876" max="4876" width="12.28515625" style="916" customWidth="1"/>
    <col min="4877" max="4877" width="11.5703125" style="916" customWidth="1"/>
    <col min="4878" max="5120" width="9.140625" style="916"/>
    <col min="5121" max="5131" width="12.7109375" style="916" customWidth="1"/>
    <col min="5132" max="5132" width="12.28515625" style="916" customWidth="1"/>
    <col min="5133" max="5133" width="11.5703125" style="916" customWidth="1"/>
    <col min="5134" max="5376" width="9.140625" style="916"/>
    <col min="5377" max="5387" width="12.7109375" style="916" customWidth="1"/>
    <col min="5388" max="5388" width="12.28515625" style="916" customWidth="1"/>
    <col min="5389" max="5389" width="11.5703125" style="916" customWidth="1"/>
    <col min="5390" max="5632" width="9.140625" style="916"/>
    <col min="5633" max="5643" width="12.7109375" style="916" customWidth="1"/>
    <col min="5644" max="5644" width="12.28515625" style="916" customWidth="1"/>
    <col min="5645" max="5645" width="11.5703125" style="916" customWidth="1"/>
    <col min="5646" max="5888" width="9.140625" style="916"/>
    <col min="5889" max="5899" width="12.7109375" style="916" customWidth="1"/>
    <col min="5900" max="5900" width="12.28515625" style="916" customWidth="1"/>
    <col min="5901" max="5901" width="11.5703125" style="916" customWidth="1"/>
    <col min="5902" max="6144" width="9.140625" style="916"/>
    <col min="6145" max="6155" width="12.7109375" style="916" customWidth="1"/>
    <col min="6156" max="6156" width="12.28515625" style="916" customWidth="1"/>
    <col min="6157" max="6157" width="11.5703125" style="916" customWidth="1"/>
    <col min="6158" max="6400" width="9.140625" style="916"/>
    <col min="6401" max="6411" width="12.7109375" style="916" customWidth="1"/>
    <col min="6412" max="6412" width="12.28515625" style="916" customWidth="1"/>
    <col min="6413" max="6413" width="11.5703125" style="916" customWidth="1"/>
    <col min="6414" max="6656" width="9.140625" style="916"/>
    <col min="6657" max="6667" width="12.7109375" style="916" customWidth="1"/>
    <col min="6668" max="6668" width="12.28515625" style="916" customWidth="1"/>
    <col min="6669" max="6669" width="11.5703125" style="916" customWidth="1"/>
    <col min="6670" max="6912" width="9.140625" style="916"/>
    <col min="6913" max="6923" width="12.7109375" style="916" customWidth="1"/>
    <col min="6924" max="6924" width="12.28515625" style="916" customWidth="1"/>
    <col min="6925" max="6925" width="11.5703125" style="916" customWidth="1"/>
    <col min="6926" max="7168" width="9.140625" style="916"/>
    <col min="7169" max="7179" width="12.7109375" style="916" customWidth="1"/>
    <col min="7180" max="7180" width="12.28515625" style="916" customWidth="1"/>
    <col min="7181" max="7181" width="11.5703125" style="916" customWidth="1"/>
    <col min="7182" max="7424" width="9.140625" style="916"/>
    <col min="7425" max="7435" width="12.7109375" style="916" customWidth="1"/>
    <col min="7436" max="7436" width="12.28515625" style="916" customWidth="1"/>
    <col min="7437" max="7437" width="11.5703125" style="916" customWidth="1"/>
    <col min="7438" max="7680" width="9.140625" style="916"/>
    <col min="7681" max="7691" width="12.7109375" style="916" customWidth="1"/>
    <col min="7692" max="7692" width="12.28515625" style="916" customWidth="1"/>
    <col min="7693" max="7693" width="11.5703125" style="916" customWidth="1"/>
    <col min="7694" max="7936" width="9.140625" style="916"/>
    <col min="7937" max="7947" width="12.7109375" style="916" customWidth="1"/>
    <col min="7948" max="7948" width="12.28515625" style="916" customWidth="1"/>
    <col min="7949" max="7949" width="11.5703125" style="916" customWidth="1"/>
    <col min="7950" max="8192" width="9.140625" style="916"/>
    <col min="8193" max="8203" width="12.7109375" style="916" customWidth="1"/>
    <col min="8204" max="8204" width="12.28515625" style="916" customWidth="1"/>
    <col min="8205" max="8205" width="11.5703125" style="916" customWidth="1"/>
    <col min="8206" max="8448" width="9.140625" style="916"/>
    <col min="8449" max="8459" width="12.7109375" style="916" customWidth="1"/>
    <col min="8460" max="8460" width="12.28515625" style="916" customWidth="1"/>
    <col min="8461" max="8461" width="11.5703125" style="916" customWidth="1"/>
    <col min="8462" max="8704" width="9.140625" style="916"/>
    <col min="8705" max="8715" width="12.7109375" style="916" customWidth="1"/>
    <col min="8716" max="8716" width="12.28515625" style="916" customWidth="1"/>
    <col min="8717" max="8717" width="11.5703125" style="916" customWidth="1"/>
    <col min="8718" max="8960" width="9.140625" style="916"/>
    <col min="8961" max="8971" width="12.7109375" style="916" customWidth="1"/>
    <col min="8972" max="8972" width="12.28515625" style="916" customWidth="1"/>
    <col min="8973" max="8973" width="11.5703125" style="916" customWidth="1"/>
    <col min="8974" max="9216" width="9.140625" style="916"/>
    <col min="9217" max="9227" width="12.7109375" style="916" customWidth="1"/>
    <col min="9228" max="9228" width="12.28515625" style="916" customWidth="1"/>
    <col min="9229" max="9229" width="11.5703125" style="916" customWidth="1"/>
    <col min="9230" max="9472" width="9.140625" style="916"/>
    <col min="9473" max="9483" width="12.7109375" style="916" customWidth="1"/>
    <col min="9484" max="9484" width="12.28515625" style="916" customWidth="1"/>
    <col min="9485" max="9485" width="11.5703125" style="916" customWidth="1"/>
    <col min="9486" max="9728" width="9.140625" style="916"/>
    <col min="9729" max="9739" width="12.7109375" style="916" customWidth="1"/>
    <col min="9740" max="9740" width="12.28515625" style="916" customWidth="1"/>
    <col min="9741" max="9741" width="11.5703125" style="916" customWidth="1"/>
    <col min="9742" max="9984" width="9.140625" style="916"/>
    <col min="9985" max="9995" width="12.7109375" style="916" customWidth="1"/>
    <col min="9996" max="9996" width="12.28515625" style="916" customWidth="1"/>
    <col min="9997" max="9997" width="11.5703125" style="916" customWidth="1"/>
    <col min="9998" max="10240" width="9.140625" style="916"/>
    <col min="10241" max="10251" width="12.7109375" style="916" customWidth="1"/>
    <col min="10252" max="10252" width="12.28515625" style="916" customWidth="1"/>
    <col min="10253" max="10253" width="11.5703125" style="916" customWidth="1"/>
    <col min="10254" max="10496" width="9.140625" style="916"/>
    <col min="10497" max="10507" width="12.7109375" style="916" customWidth="1"/>
    <col min="10508" max="10508" width="12.28515625" style="916" customWidth="1"/>
    <col min="10509" max="10509" width="11.5703125" style="916" customWidth="1"/>
    <col min="10510" max="10752" width="9.140625" style="916"/>
    <col min="10753" max="10763" width="12.7109375" style="916" customWidth="1"/>
    <col min="10764" max="10764" width="12.28515625" style="916" customWidth="1"/>
    <col min="10765" max="10765" width="11.5703125" style="916" customWidth="1"/>
    <col min="10766" max="11008" width="9.140625" style="916"/>
    <col min="11009" max="11019" width="12.7109375" style="916" customWidth="1"/>
    <col min="11020" max="11020" width="12.28515625" style="916" customWidth="1"/>
    <col min="11021" max="11021" width="11.5703125" style="916" customWidth="1"/>
    <col min="11022" max="11264" width="9.140625" style="916"/>
    <col min="11265" max="11275" width="12.7109375" style="916" customWidth="1"/>
    <col min="11276" max="11276" width="12.28515625" style="916" customWidth="1"/>
    <col min="11277" max="11277" width="11.5703125" style="916" customWidth="1"/>
    <col min="11278" max="11520" width="9.140625" style="916"/>
    <col min="11521" max="11531" width="12.7109375" style="916" customWidth="1"/>
    <col min="11532" max="11532" width="12.28515625" style="916" customWidth="1"/>
    <col min="11533" max="11533" width="11.5703125" style="916" customWidth="1"/>
    <col min="11534" max="11776" width="9.140625" style="916"/>
    <col min="11777" max="11787" width="12.7109375" style="916" customWidth="1"/>
    <col min="11788" max="11788" width="12.28515625" style="916" customWidth="1"/>
    <col min="11789" max="11789" width="11.5703125" style="916" customWidth="1"/>
    <col min="11790" max="12032" width="9.140625" style="916"/>
    <col min="12033" max="12043" width="12.7109375" style="916" customWidth="1"/>
    <col min="12044" max="12044" width="12.28515625" style="916" customWidth="1"/>
    <col min="12045" max="12045" width="11.5703125" style="916" customWidth="1"/>
    <col min="12046" max="12288" width="9.140625" style="916"/>
    <col min="12289" max="12299" width="12.7109375" style="916" customWidth="1"/>
    <col min="12300" max="12300" width="12.28515625" style="916" customWidth="1"/>
    <col min="12301" max="12301" width="11.5703125" style="916" customWidth="1"/>
    <col min="12302" max="12544" width="9.140625" style="916"/>
    <col min="12545" max="12555" width="12.7109375" style="916" customWidth="1"/>
    <col min="12556" max="12556" width="12.28515625" style="916" customWidth="1"/>
    <col min="12557" max="12557" width="11.5703125" style="916" customWidth="1"/>
    <col min="12558" max="12800" width="9.140625" style="916"/>
    <col min="12801" max="12811" width="12.7109375" style="916" customWidth="1"/>
    <col min="12812" max="12812" width="12.28515625" style="916" customWidth="1"/>
    <col min="12813" max="12813" width="11.5703125" style="916" customWidth="1"/>
    <col min="12814" max="13056" width="9.140625" style="916"/>
    <col min="13057" max="13067" width="12.7109375" style="916" customWidth="1"/>
    <col min="13068" max="13068" width="12.28515625" style="916" customWidth="1"/>
    <col min="13069" max="13069" width="11.5703125" style="916" customWidth="1"/>
    <col min="13070" max="13312" width="9.140625" style="916"/>
    <col min="13313" max="13323" width="12.7109375" style="916" customWidth="1"/>
    <col min="13324" max="13324" width="12.28515625" style="916" customWidth="1"/>
    <col min="13325" max="13325" width="11.5703125" style="916" customWidth="1"/>
    <col min="13326" max="13568" width="9.140625" style="916"/>
    <col min="13569" max="13579" width="12.7109375" style="916" customWidth="1"/>
    <col min="13580" max="13580" width="12.28515625" style="916" customWidth="1"/>
    <col min="13581" max="13581" width="11.5703125" style="916" customWidth="1"/>
    <col min="13582" max="13824" width="9.140625" style="916"/>
    <col min="13825" max="13835" width="12.7109375" style="916" customWidth="1"/>
    <col min="13836" max="13836" width="12.28515625" style="916" customWidth="1"/>
    <col min="13837" max="13837" width="11.5703125" style="916" customWidth="1"/>
    <col min="13838" max="14080" width="9.140625" style="916"/>
    <col min="14081" max="14091" width="12.7109375" style="916" customWidth="1"/>
    <col min="14092" max="14092" width="12.28515625" style="916" customWidth="1"/>
    <col min="14093" max="14093" width="11.5703125" style="916" customWidth="1"/>
    <col min="14094" max="14336" width="9.140625" style="916"/>
    <col min="14337" max="14347" width="12.7109375" style="916" customWidth="1"/>
    <col min="14348" max="14348" width="12.28515625" style="916" customWidth="1"/>
    <col min="14349" max="14349" width="11.5703125" style="916" customWidth="1"/>
    <col min="14350" max="14592" width="9.140625" style="916"/>
    <col min="14593" max="14603" width="12.7109375" style="916" customWidth="1"/>
    <col min="14604" max="14604" width="12.28515625" style="916" customWidth="1"/>
    <col min="14605" max="14605" width="11.5703125" style="916" customWidth="1"/>
    <col min="14606" max="14848" width="9.140625" style="916"/>
    <col min="14849" max="14859" width="12.7109375" style="916" customWidth="1"/>
    <col min="14860" max="14860" width="12.28515625" style="916" customWidth="1"/>
    <col min="14861" max="14861" width="11.5703125" style="916" customWidth="1"/>
    <col min="14862" max="15104" width="9.140625" style="916"/>
    <col min="15105" max="15115" width="12.7109375" style="916" customWidth="1"/>
    <col min="15116" max="15116" width="12.28515625" style="916" customWidth="1"/>
    <col min="15117" max="15117" width="11.5703125" style="916" customWidth="1"/>
    <col min="15118" max="15360" width="9.140625" style="916"/>
    <col min="15361" max="15371" width="12.7109375" style="916" customWidth="1"/>
    <col min="15372" max="15372" width="12.28515625" style="916" customWidth="1"/>
    <col min="15373" max="15373" width="11.5703125" style="916" customWidth="1"/>
    <col min="15374" max="15616" width="9.140625" style="916"/>
    <col min="15617" max="15627" width="12.7109375" style="916" customWidth="1"/>
    <col min="15628" max="15628" width="12.28515625" style="916" customWidth="1"/>
    <col min="15629" max="15629" width="11.5703125" style="916" customWidth="1"/>
    <col min="15630" max="15872" width="9.140625" style="916"/>
    <col min="15873" max="15883" width="12.7109375" style="916" customWidth="1"/>
    <col min="15884" max="15884" width="12.28515625" style="916" customWidth="1"/>
    <col min="15885" max="15885" width="11.5703125" style="916" customWidth="1"/>
    <col min="15886" max="16128" width="9.140625" style="916"/>
    <col min="16129" max="16139" width="12.7109375" style="916" customWidth="1"/>
    <col min="16140" max="16140" width="12.28515625" style="916" customWidth="1"/>
    <col min="16141" max="16141" width="11.5703125" style="916" customWidth="1"/>
    <col min="16142" max="16384" width="9.140625" style="916"/>
  </cols>
  <sheetData>
    <row r="1" spans="1:13" ht="15.75">
      <c r="A1" s="1655" t="s">
        <v>1105</v>
      </c>
      <c r="B1" s="1655"/>
      <c r="C1" s="1655"/>
      <c r="D1" s="1655"/>
      <c r="E1" s="1655"/>
      <c r="F1" s="1655"/>
      <c r="G1" s="1655"/>
      <c r="H1" s="1655"/>
      <c r="I1" s="1655"/>
      <c r="J1" s="1655"/>
      <c r="K1" s="1655"/>
      <c r="L1" s="1655"/>
      <c r="M1" s="1655"/>
    </row>
    <row r="2" spans="1:13" ht="15.75">
      <c r="A2" s="1655" t="s">
        <v>1106</v>
      </c>
      <c r="B2" s="1655"/>
      <c r="C2" s="1655"/>
      <c r="D2" s="1655"/>
      <c r="E2" s="1655"/>
      <c r="F2" s="1655"/>
      <c r="G2" s="1655"/>
      <c r="H2" s="1655"/>
      <c r="I2" s="1655"/>
      <c r="J2" s="1655"/>
      <c r="K2" s="1655"/>
      <c r="L2" s="1655"/>
      <c r="M2" s="1655"/>
    </row>
    <row r="3" spans="1:13" ht="15.75" customHeight="1" thickBot="1">
      <c r="A3" s="1656" t="s">
        <v>73</v>
      </c>
      <c r="B3" s="1656"/>
      <c r="C3" s="1656"/>
      <c r="D3" s="1656"/>
      <c r="E3" s="1656"/>
      <c r="F3" s="1656"/>
      <c r="G3" s="1656"/>
      <c r="H3" s="1656"/>
      <c r="I3" s="1656"/>
      <c r="J3" s="1656"/>
      <c r="K3" s="1656"/>
      <c r="L3" s="1656"/>
      <c r="M3" s="1656"/>
    </row>
    <row r="4" spans="1:13" ht="25.5" customHeight="1" thickTop="1">
      <c r="A4" s="917" t="s">
        <v>799</v>
      </c>
      <c r="B4" s="918" t="s">
        <v>1107</v>
      </c>
      <c r="C4" s="918" t="s">
        <v>1108</v>
      </c>
      <c r="D4" s="918" t="s">
        <v>1109</v>
      </c>
      <c r="E4" s="918" t="s">
        <v>1110</v>
      </c>
      <c r="F4" s="919" t="s">
        <v>1111</v>
      </c>
      <c r="G4" s="919" t="s">
        <v>896</v>
      </c>
      <c r="H4" s="919" t="s">
        <v>906</v>
      </c>
      <c r="I4" s="920" t="s">
        <v>884</v>
      </c>
      <c r="J4" s="920" t="s">
        <v>885</v>
      </c>
      <c r="K4" s="920" t="s">
        <v>6</v>
      </c>
      <c r="L4" s="933" t="s">
        <v>1244</v>
      </c>
      <c r="M4" s="929" t="s">
        <v>1245</v>
      </c>
    </row>
    <row r="5" spans="1:13" ht="25.5" customHeight="1">
      <c r="A5" s="921" t="s">
        <v>200</v>
      </c>
      <c r="B5" s="922">
        <v>957.5</v>
      </c>
      <c r="C5" s="922">
        <v>2133.8000000000002</v>
      </c>
      <c r="D5" s="922">
        <v>3417.43</v>
      </c>
      <c r="E5" s="922">
        <v>3939.5</v>
      </c>
      <c r="F5" s="922">
        <v>2628.6460000000002</v>
      </c>
      <c r="G5" s="922">
        <v>3023.9850000000006</v>
      </c>
      <c r="H5" s="922">
        <v>3350.8</v>
      </c>
      <c r="I5" s="923">
        <v>5513.3755829999982</v>
      </c>
      <c r="J5" s="922">
        <v>6551.1244999999999</v>
      </c>
      <c r="K5" s="922">
        <v>9220.5297679999985</v>
      </c>
      <c r="L5" s="922">
        <v>6774.6354419999998</v>
      </c>
      <c r="M5" s="930">
        <v>10272.894704</v>
      </c>
    </row>
    <row r="6" spans="1:13" ht="25.5" customHeight="1">
      <c r="A6" s="921" t="s">
        <v>201</v>
      </c>
      <c r="B6" s="922">
        <v>1207.954</v>
      </c>
      <c r="C6" s="922">
        <v>1655.2090000000001</v>
      </c>
      <c r="D6" s="922">
        <v>2820.1</v>
      </c>
      <c r="E6" s="922">
        <v>4235.2</v>
      </c>
      <c r="F6" s="922">
        <v>4914.0360000000001</v>
      </c>
      <c r="G6" s="922">
        <v>5135.26</v>
      </c>
      <c r="H6" s="922">
        <v>3193.1</v>
      </c>
      <c r="I6" s="923">
        <v>6800.9159080000009</v>
      </c>
      <c r="J6" s="923">
        <v>6873.778996</v>
      </c>
      <c r="K6" s="923">
        <v>2674.8709549999999</v>
      </c>
      <c r="L6" s="922">
        <v>7496.8306839999987</v>
      </c>
      <c r="M6" s="930">
        <v>10891.867367000003</v>
      </c>
    </row>
    <row r="7" spans="1:13" ht="25.5" customHeight="1">
      <c r="A7" s="921" t="s">
        <v>202</v>
      </c>
      <c r="B7" s="922">
        <v>865.71900000000005</v>
      </c>
      <c r="C7" s="922">
        <v>2411.6</v>
      </c>
      <c r="D7" s="922">
        <v>1543.5170000000001</v>
      </c>
      <c r="E7" s="922">
        <v>4145.5</v>
      </c>
      <c r="F7" s="922">
        <v>4589.3469999999998</v>
      </c>
      <c r="G7" s="922">
        <v>3823.28</v>
      </c>
      <c r="H7" s="922">
        <v>2878.5835040000002</v>
      </c>
      <c r="I7" s="923">
        <v>5499.6267330000001</v>
      </c>
      <c r="J7" s="923">
        <v>4687.5600000000004</v>
      </c>
      <c r="K7" s="923">
        <v>1943.2883870000001</v>
      </c>
      <c r="L7" s="922">
        <v>5574.7615070000002</v>
      </c>
      <c r="M7" s="930">
        <v>11232.899986000004</v>
      </c>
    </row>
    <row r="8" spans="1:13" ht="25.5" customHeight="1">
      <c r="A8" s="921" t="s">
        <v>203</v>
      </c>
      <c r="B8" s="922">
        <v>1188.259</v>
      </c>
      <c r="C8" s="922">
        <v>2065.6999999999998</v>
      </c>
      <c r="D8" s="922">
        <v>1571.367</v>
      </c>
      <c r="E8" s="922">
        <v>3894.8</v>
      </c>
      <c r="F8" s="922">
        <v>2064.913</v>
      </c>
      <c r="G8" s="922">
        <v>3673.03</v>
      </c>
      <c r="H8" s="922">
        <v>4227.3</v>
      </c>
      <c r="I8" s="923">
        <v>4878.9203680000001</v>
      </c>
      <c r="J8" s="923">
        <v>6661.43</v>
      </c>
      <c r="K8" s="923">
        <v>1729.7318549999995</v>
      </c>
      <c r="L8" s="922">
        <v>7059.7193449999995</v>
      </c>
      <c r="M8" s="930">
        <v>9703.7204079999992</v>
      </c>
    </row>
    <row r="9" spans="1:13" ht="25.5" customHeight="1">
      <c r="A9" s="921" t="s">
        <v>204</v>
      </c>
      <c r="B9" s="922">
        <v>1661.3610000000001</v>
      </c>
      <c r="C9" s="922">
        <v>2859.9</v>
      </c>
      <c r="D9" s="922">
        <v>2301.56</v>
      </c>
      <c r="E9" s="922">
        <v>4767.3999999999996</v>
      </c>
      <c r="F9" s="922">
        <v>3784.9839999999999</v>
      </c>
      <c r="G9" s="922">
        <v>5468.7659999999996</v>
      </c>
      <c r="H9" s="922">
        <v>3117</v>
      </c>
      <c r="I9" s="923">
        <v>6215.8037160000003</v>
      </c>
      <c r="J9" s="923">
        <v>6053</v>
      </c>
      <c r="K9" s="923">
        <v>6048.7550779999992</v>
      </c>
      <c r="L9" s="922">
        <v>6728.4490170000017</v>
      </c>
      <c r="M9" s="930"/>
    </row>
    <row r="10" spans="1:13" ht="25.5" customHeight="1">
      <c r="A10" s="921" t="s">
        <v>205</v>
      </c>
      <c r="B10" s="922">
        <v>1643.9849999999999</v>
      </c>
      <c r="C10" s="922">
        <v>3805.5</v>
      </c>
      <c r="D10" s="922">
        <v>2016.8240000000001</v>
      </c>
      <c r="E10" s="922">
        <v>4917.8</v>
      </c>
      <c r="F10" s="922">
        <v>4026.84</v>
      </c>
      <c r="G10" s="922">
        <v>5113.1090000000004</v>
      </c>
      <c r="H10" s="922">
        <v>3147.6299930000009</v>
      </c>
      <c r="I10" s="923">
        <v>7250.6900829999995</v>
      </c>
      <c r="J10" s="923">
        <v>6521.12</v>
      </c>
      <c r="K10" s="923">
        <v>5194.9025220000003</v>
      </c>
      <c r="L10" s="922">
        <v>6554.5328209999998</v>
      </c>
      <c r="M10" s="930"/>
    </row>
    <row r="11" spans="1:13" ht="25.5" customHeight="1">
      <c r="A11" s="921" t="s">
        <v>206</v>
      </c>
      <c r="B11" s="922">
        <v>716.98099999999999</v>
      </c>
      <c r="C11" s="922">
        <v>2962.1</v>
      </c>
      <c r="D11" s="922">
        <v>2007.5</v>
      </c>
      <c r="E11" s="922">
        <v>5107.5</v>
      </c>
      <c r="F11" s="922">
        <v>5404.0780000000004</v>
      </c>
      <c r="G11" s="922">
        <v>5923.4</v>
      </c>
      <c r="H11" s="922">
        <v>3693.2007319999998</v>
      </c>
      <c r="I11" s="924">
        <v>7103.7186680000004</v>
      </c>
      <c r="J11" s="924">
        <v>5399.75</v>
      </c>
      <c r="K11" s="924">
        <v>5664.3699710000001</v>
      </c>
      <c r="L11" s="934">
        <v>9021.8687930000015</v>
      </c>
      <c r="M11" s="931"/>
    </row>
    <row r="12" spans="1:13" ht="25.5" customHeight="1">
      <c r="A12" s="921" t="s">
        <v>207</v>
      </c>
      <c r="B12" s="922">
        <v>1428.479</v>
      </c>
      <c r="C12" s="922">
        <v>1963.1</v>
      </c>
      <c r="D12" s="922">
        <v>2480.0949999999998</v>
      </c>
      <c r="E12" s="922">
        <v>3755.8</v>
      </c>
      <c r="F12" s="922">
        <v>4548.1769999999997</v>
      </c>
      <c r="G12" s="922">
        <v>5524.5529999999999</v>
      </c>
      <c r="H12" s="922">
        <v>2894.6</v>
      </c>
      <c r="I12" s="924">
        <v>6370.2816669999984</v>
      </c>
      <c r="J12" s="924">
        <v>7039.43</v>
      </c>
      <c r="K12" s="924">
        <v>7382.366038000001</v>
      </c>
      <c r="L12" s="934">
        <v>7526.0486350000019</v>
      </c>
      <c r="M12" s="931"/>
    </row>
    <row r="13" spans="1:13" ht="25.5" customHeight="1">
      <c r="A13" s="921" t="s">
        <v>208</v>
      </c>
      <c r="B13" s="922">
        <v>2052.8530000000001</v>
      </c>
      <c r="C13" s="922">
        <v>3442.1</v>
      </c>
      <c r="D13" s="922">
        <v>3768.18</v>
      </c>
      <c r="E13" s="922">
        <v>4382.1000000000004</v>
      </c>
      <c r="F13" s="922">
        <v>4505.9769999999999</v>
      </c>
      <c r="G13" s="922">
        <v>4638.701</v>
      </c>
      <c r="H13" s="922">
        <v>3614.0764290000002</v>
      </c>
      <c r="I13" s="924">
        <v>7574.0239679999995</v>
      </c>
      <c r="J13" s="924">
        <v>6503.97</v>
      </c>
      <c r="K13" s="924">
        <v>6771.428519000001</v>
      </c>
      <c r="L13" s="934">
        <v>9922.8314289999998</v>
      </c>
      <c r="M13" s="931"/>
    </row>
    <row r="14" spans="1:13" ht="25.5" customHeight="1">
      <c r="A14" s="921" t="s">
        <v>209</v>
      </c>
      <c r="B14" s="922">
        <v>2714.8429999999998</v>
      </c>
      <c r="C14" s="922">
        <v>3420.2</v>
      </c>
      <c r="D14" s="922">
        <v>3495.0349999999999</v>
      </c>
      <c r="E14" s="922">
        <v>3427.2</v>
      </c>
      <c r="F14" s="922">
        <v>3263.9209999999998</v>
      </c>
      <c r="G14" s="922">
        <v>5139.5680000000002</v>
      </c>
      <c r="H14" s="922">
        <v>3358.2392350000009</v>
      </c>
      <c r="I14" s="924">
        <v>5302.3272899999984</v>
      </c>
      <c r="J14" s="924">
        <v>4403.9783417999997</v>
      </c>
      <c r="K14" s="924">
        <v>5899.4462929999991</v>
      </c>
      <c r="L14" s="934">
        <v>8227.5991320000012</v>
      </c>
      <c r="M14" s="931"/>
    </row>
    <row r="15" spans="1:13" ht="25.5" customHeight="1">
      <c r="A15" s="921" t="s">
        <v>210</v>
      </c>
      <c r="B15" s="922">
        <v>1711.2</v>
      </c>
      <c r="C15" s="922">
        <v>2205.73</v>
      </c>
      <c r="D15" s="922">
        <v>3452.1</v>
      </c>
      <c r="E15" s="922">
        <v>3016.2</v>
      </c>
      <c r="F15" s="922">
        <v>4066.7150000000001</v>
      </c>
      <c r="G15" s="922">
        <v>5497.3729999999996</v>
      </c>
      <c r="H15" s="922">
        <v>3799.3208210000007</v>
      </c>
      <c r="I15" s="924">
        <v>5892.2001649999993</v>
      </c>
      <c r="J15" s="924">
        <v>7150.5194390000006</v>
      </c>
      <c r="K15" s="924">
        <v>7405.3902679999992</v>
      </c>
      <c r="L15" s="934">
        <v>11514.789676</v>
      </c>
      <c r="M15" s="931"/>
    </row>
    <row r="16" spans="1:13" ht="25.5" customHeight="1">
      <c r="A16" s="921" t="s">
        <v>211</v>
      </c>
      <c r="B16" s="922">
        <v>1571.796</v>
      </c>
      <c r="C16" s="922">
        <v>3091.4349999999999</v>
      </c>
      <c r="D16" s="922">
        <v>4253.0950000000003</v>
      </c>
      <c r="E16" s="922">
        <v>2113.92</v>
      </c>
      <c r="F16" s="925">
        <v>3970.4189999999999</v>
      </c>
      <c r="G16" s="925">
        <v>7717.93</v>
      </c>
      <c r="H16" s="922">
        <v>4485.5208590000002</v>
      </c>
      <c r="I16" s="924">
        <v>6628.0436819999995</v>
      </c>
      <c r="J16" s="924">
        <v>10623.366395999999</v>
      </c>
      <c r="K16" s="924">
        <v>10266.200000000001</v>
      </c>
      <c r="L16" s="934">
        <v>8599.8682250000002</v>
      </c>
      <c r="M16" s="931"/>
    </row>
    <row r="17" spans="1:13" ht="25.5" customHeight="1" thickBot="1">
      <c r="A17" s="926" t="s">
        <v>421</v>
      </c>
      <c r="B17" s="927">
        <v>17720.93</v>
      </c>
      <c r="C17" s="927">
        <v>32016.374</v>
      </c>
      <c r="D17" s="927">
        <v>33126.803</v>
      </c>
      <c r="E17" s="927">
        <v>47702.92</v>
      </c>
      <c r="F17" s="927">
        <v>47768.053000000007</v>
      </c>
      <c r="G17" s="927">
        <v>60678.955000000002</v>
      </c>
      <c r="H17" s="927">
        <v>41759.371572999997</v>
      </c>
      <c r="I17" s="928">
        <v>75029.927831000008</v>
      </c>
      <c r="J17" s="928">
        <v>78469.027672800003</v>
      </c>
      <c r="K17" s="928">
        <v>70201.279653999998</v>
      </c>
      <c r="L17" s="927">
        <v>95001.934706</v>
      </c>
      <c r="M17" s="932">
        <f>SUM(M5:M16)</f>
        <v>42101.38246500001</v>
      </c>
    </row>
    <row r="18" spans="1:13" ht="21" customHeight="1" thickTop="1">
      <c r="A18" s="1657" t="s">
        <v>1112</v>
      </c>
      <c r="B18" s="1657"/>
      <c r="C18" s="1657"/>
      <c r="D18" s="1657"/>
      <c r="E18" s="1657"/>
      <c r="F18" s="1657"/>
      <c r="G18" s="1657"/>
      <c r="H18" s="1657"/>
      <c r="I18" s="1657"/>
      <c r="J18" s="1657"/>
      <c r="K18" s="1657"/>
      <c r="L18" s="1657"/>
      <c r="M18" s="1657"/>
    </row>
    <row r="19" spans="1:13" ht="21" customHeight="1">
      <c r="A19" s="1658" t="s">
        <v>1246</v>
      </c>
      <c r="B19" s="1658"/>
      <c r="C19" s="1658"/>
      <c r="D19" s="1658"/>
      <c r="E19" s="1658"/>
      <c r="F19" s="1658"/>
      <c r="G19" s="1658"/>
      <c r="H19" s="1658"/>
      <c r="I19" s="1658"/>
      <c r="J19" s="1658"/>
      <c r="K19" s="1658"/>
      <c r="L19" s="1658"/>
      <c r="M19" s="1658"/>
    </row>
  </sheetData>
  <mergeCells count="5">
    <mergeCell ref="A1:M1"/>
    <mergeCell ref="A2:M2"/>
    <mergeCell ref="A3:M3"/>
    <mergeCell ref="A18:M18"/>
    <mergeCell ref="A19:M19"/>
  </mergeCells>
  <pageMargins left="0.7" right="0.7" top="1" bottom="1" header="0.3" footer="0.3"/>
  <pageSetup scale="74" orientation="landscape" r:id="rId1"/>
  <headerFooter alignWithMargins="0"/>
</worksheet>
</file>

<file path=xl/worksheets/sheet17.xml><?xml version="1.0" encoding="utf-8"?>
<worksheet xmlns="http://schemas.openxmlformats.org/spreadsheetml/2006/main" xmlns:r="http://schemas.openxmlformats.org/officeDocument/2006/relationships">
  <sheetPr>
    <pageSetUpPr fitToPage="1"/>
  </sheetPr>
  <dimension ref="A1:M25"/>
  <sheetViews>
    <sheetView workbookViewId="0">
      <selection activeCell="Q11" sqref="Q11"/>
    </sheetView>
  </sheetViews>
  <sheetFormatPr defaultRowHeight="15.75"/>
  <cols>
    <col min="1" max="1" width="12.140625" style="935" bestFit="1" customWidth="1"/>
    <col min="2" max="13" width="10.7109375" style="935" customWidth="1"/>
    <col min="14" max="250" width="9.140625" style="935"/>
    <col min="251" max="251" width="9.5703125" style="935" bestFit="1" customWidth="1"/>
    <col min="252" max="253" width="0" style="935" hidden="1" customWidth="1"/>
    <col min="254" max="254" width="9.7109375" style="935" customWidth="1"/>
    <col min="255" max="255" width="12.7109375" style="935" customWidth="1"/>
    <col min="256" max="256" width="10.140625" style="935" customWidth="1"/>
    <col min="257" max="257" width="10.5703125" style="935" customWidth="1"/>
    <col min="258" max="259" width="0" style="935" hidden="1" customWidth="1"/>
    <col min="260" max="260" width="9.140625" style="935"/>
    <col min="261" max="261" width="9.85546875" style="935" customWidth="1"/>
    <col min="262" max="262" width="9.140625" style="935"/>
    <col min="263" max="263" width="9.7109375" style="935" customWidth="1"/>
    <col min="264" max="265" width="0" style="935" hidden="1" customWidth="1"/>
    <col min="266" max="266" width="9.140625" style="935"/>
    <col min="267" max="267" width="10.7109375" style="935" customWidth="1"/>
    <col min="268" max="506" width="9.140625" style="935"/>
    <col min="507" max="507" width="9.5703125" style="935" bestFit="1" customWidth="1"/>
    <col min="508" max="509" width="0" style="935" hidden="1" customWidth="1"/>
    <col min="510" max="510" width="9.7109375" style="935" customWidth="1"/>
    <col min="511" max="511" width="12.7109375" style="935" customWidth="1"/>
    <col min="512" max="512" width="10.140625" style="935" customWidth="1"/>
    <col min="513" max="513" width="10.5703125" style="935" customWidth="1"/>
    <col min="514" max="515" width="0" style="935" hidden="1" customWidth="1"/>
    <col min="516" max="516" width="9.140625" style="935"/>
    <col min="517" max="517" width="9.85546875" style="935" customWidth="1"/>
    <col min="518" max="518" width="9.140625" style="935"/>
    <col min="519" max="519" width="9.7109375" style="935" customWidth="1"/>
    <col min="520" max="521" width="0" style="935" hidden="1" customWidth="1"/>
    <col min="522" max="522" width="9.140625" style="935"/>
    <col min="523" max="523" width="10.7109375" style="935" customWidth="1"/>
    <col min="524" max="762" width="9.140625" style="935"/>
    <col min="763" max="763" width="9.5703125" style="935" bestFit="1" customWidth="1"/>
    <col min="764" max="765" width="0" style="935" hidden="1" customWidth="1"/>
    <col min="766" max="766" width="9.7109375" style="935" customWidth="1"/>
    <col min="767" max="767" width="12.7109375" style="935" customWidth="1"/>
    <col min="768" max="768" width="10.140625" style="935" customWidth="1"/>
    <col min="769" max="769" width="10.5703125" style="935" customWidth="1"/>
    <col min="770" max="771" width="0" style="935" hidden="1" customWidth="1"/>
    <col min="772" max="772" width="9.140625" style="935"/>
    <col min="773" max="773" width="9.85546875" style="935" customWidth="1"/>
    <col min="774" max="774" width="9.140625" style="935"/>
    <col min="775" max="775" width="9.7109375" style="935" customWidth="1"/>
    <col min="776" max="777" width="0" style="935" hidden="1" customWidth="1"/>
    <col min="778" max="778" width="9.140625" style="935"/>
    <col min="779" max="779" width="10.7109375" style="935" customWidth="1"/>
    <col min="780" max="1018" width="9.140625" style="935"/>
    <col min="1019" max="1019" width="9.5703125" style="935" bestFit="1" customWidth="1"/>
    <col min="1020" max="1021" width="0" style="935" hidden="1" customWidth="1"/>
    <col min="1022" max="1022" width="9.7109375" style="935" customWidth="1"/>
    <col min="1023" max="1023" width="12.7109375" style="935" customWidth="1"/>
    <col min="1024" max="1024" width="10.140625" style="935" customWidth="1"/>
    <col min="1025" max="1025" width="10.5703125" style="935" customWidth="1"/>
    <col min="1026" max="1027" width="0" style="935" hidden="1" customWidth="1"/>
    <col min="1028" max="1028" width="9.140625" style="935"/>
    <col min="1029" max="1029" width="9.85546875" style="935" customWidth="1"/>
    <col min="1030" max="1030" width="9.140625" style="935"/>
    <col min="1031" max="1031" width="9.7109375" style="935" customWidth="1"/>
    <col min="1032" max="1033" width="0" style="935" hidden="1" customWidth="1"/>
    <col min="1034" max="1034" width="9.140625" style="935"/>
    <col min="1035" max="1035" width="10.7109375" style="935" customWidth="1"/>
    <col min="1036" max="1274" width="9.140625" style="935"/>
    <col min="1275" max="1275" width="9.5703125" style="935" bestFit="1" customWidth="1"/>
    <col min="1276" max="1277" width="0" style="935" hidden="1" customWidth="1"/>
    <col min="1278" max="1278" width="9.7109375" style="935" customWidth="1"/>
    <col min="1279" max="1279" width="12.7109375" style="935" customWidth="1"/>
    <col min="1280" max="1280" width="10.140625" style="935" customWidth="1"/>
    <col min="1281" max="1281" width="10.5703125" style="935" customWidth="1"/>
    <col min="1282" max="1283" width="0" style="935" hidden="1" customWidth="1"/>
    <col min="1284" max="1284" width="9.140625" style="935"/>
    <col min="1285" max="1285" width="9.85546875" style="935" customWidth="1"/>
    <col min="1286" max="1286" width="9.140625" style="935"/>
    <col min="1287" max="1287" width="9.7109375" style="935" customWidth="1"/>
    <col min="1288" max="1289" width="0" style="935" hidden="1" customWidth="1"/>
    <col min="1290" max="1290" width="9.140625" style="935"/>
    <col min="1291" max="1291" width="10.7109375" style="935" customWidth="1"/>
    <col min="1292" max="1530" width="9.140625" style="935"/>
    <col min="1531" max="1531" width="9.5703125" style="935" bestFit="1" customWidth="1"/>
    <col min="1532" max="1533" width="0" style="935" hidden="1" customWidth="1"/>
    <col min="1534" max="1534" width="9.7109375" style="935" customWidth="1"/>
    <col min="1535" max="1535" width="12.7109375" style="935" customWidth="1"/>
    <col min="1536" max="1536" width="10.140625" style="935" customWidth="1"/>
    <col min="1537" max="1537" width="10.5703125" style="935" customWidth="1"/>
    <col min="1538" max="1539" width="0" style="935" hidden="1" customWidth="1"/>
    <col min="1540" max="1540" width="9.140625" style="935"/>
    <col min="1541" max="1541" width="9.85546875" style="935" customWidth="1"/>
    <col min="1542" max="1542" width="9.140625" style="935"/>
    <col min="1543" max="1543" width="9.7109375" style="935" customWidth="1"/>
    <col min="1544" max="1545" width="0" style="935" hidden="1" customWidth="1"/>
    <col min="1546" max="1546" width="9.140625" style="935"/>
    <col min="1547" max="1547" width="10.7109375" style="935" customWidth="1"/>
    <col min="1548" max="1786" width="9.140625" style="935"/>
    <col min="1787" max="1787" width="9.5703125" style="935" bestFit="1" customWidth="1"/>
    <col min="1788" max="1789" width="0" style="935" hidden="1" customWidth="1"/>
    <col min="1790" max="1790" width="9.7109375" style="935" customWidth="1"/>
    <col min="1791" max="1791" width="12.7109375" style="935" customWidth="1"/>
    <col min="1792" max="1792" width="10.140625" style="935" customWidth="1"/>
    <col min="1793" max="1793" width="10.5703125" style="935" customWidth="1"/>
    <col min="1794" max="1795" width="0" style="935" hidden="1" customWidth="1"/>
    <col min="1796" max="1796" width="9.140625" style="935"/>
    <col min="1797" max="1797" width="9.85546875" style="935" customWidth="1"/>
    <col min="1798" max="1798" width="9.140625" style="935"/>
    <col min="1799" max="1799" width="9.7109375" style="935" customWidth="1"/>
    <col min="1800" max="1801" width="0" style="935" hidden="1" customWidth="1"/>
    <col min="1802" max="1802" width="9.140625" style="935"/>
    <col min="1803" max="1803" width="10.7109375" style="935" customWidth="1"/>
    <col min="1804" max="2042" width="9.140625" style="935"/>
    <col min="2043" max="2043" width="9.5703125" style="935" bestFit="1" customWidth="1"/>
    <col min="2044" max="2045" width="0" style="935" hidden="1" customWidth="1"/>
    <col min="2046" max="2046" width="9.7109375" style="935" customWidth="1"/>
    <col min="2047" max="2047" width="12.7109375" style="935" customWidth="1"/>
    <col min="2048" max="2048" width="10.140625" style="935" customWidth="1"/>
    <col min="2049" max="2049" width="10.5703125" style="935" customWidth="1"/>
    <col min="2050" max="2051" width="0" style="935" hidden="1" customWidth="1"/>
    <col min="2052" max="2052" width="9.140625" style="935"/>
    <col min="2053" max="2053" width="9.85546875" style="935" customWidth="1"/>
    <col min="2054" max="2054" width="9.140625" style="935"/>
    <col min="2055" max="2055" width="9.7109375" style="935" customWidth="1"/>
    <col min="2056" max="2057" width="0" style="935" hidden="1" customWidth="1"/>
    <col min="2058" max="2058" width="9.140625" style="935"/>
    <col min="2059" max="2059" width="10.7109375" style="935" customWidth="1"/>
    <col min="2060" max="2298" width="9.140625" style="935"/>
    <col min="2299" max="2299" width="9.5703125" style="935" bestFit="1" customWidth="1"/>
    <col min="2300" max="2301" width="0" style="935" hidden="1" customWidth="1"/>
    <col min="2302" max="2302" width="9.7109375" style="935" customWidth="1"/>
    <col min="2303" max="2303" width="12.7109375" style="935" customWidth="1"/>
    <col min="2304" max="2304" width="10.140625" style="935" customWidth="1"/>
    <col min="2305" max="2305" width="10.5703125" style="935" customWidth="1"/>
    <col min="2306" max="2307" width="0" style="935" hidden="1" customWidth="1"/>
    <col min="2308" max="2308" width="9.140625" style="935"/>
    <col min="2309" max="2309" width="9.85546875" style="935" customWidth="1"/>
    <col min="2310" max="2310" width="9.140625" style="935"/>
    <col min="2311" max="2311" width="9.7109375" style="935" customWidth="1"/>
    <col min="2312" max="2313" width="0" style="935" hidden="1" customWidth="1"/>
    <col min="2314" max="2314" width="9.140625" style="935"/>
    <col min="2315" max="2315" width="10.7109375" style="935" customWidth="1"/>
    <col min="2316" max="2554" width="9.140625" style="935"/>
    <col min="2555" max="2555" width="9.5703125" style="935" bestFit="1" customWidth="1"/>
    <col min="2556" max="2557" width="0" style="935" hidden="1" customWidth="1"/>
    <col min="2558" max="2558" width="9.7109375" style="935" customWidth="1"/>
    <col min="2559" max="2559" width="12.7109375" style="935" customWidth="1"/>
    <col min="2560" max="2560" width="10.140625" style="935" customWidth="1"/>
    <col min="2561" max="2561" width="10.5703125" style="935" customWidth="1"/>
    <col min="2562" max="2563" width="0" style="935" hidden="1" customWidth="1"/>
    <col min="2564" max="2564" width="9.140625" style="935"/>
    <col min="2565" max="2565" width="9.85546875" style="935" customWidth="1"/>
    <col min="2566" max="2566" width="9.140625" style="935"/>
    <col min="2567" max="2567" width="9.7109375" style="935" customWidth="1"/>
    <col min="2568" max="2569" width="0" style="935" hidden="1" customWidth="1"/>
    <col min="2570" max="2570" width="9.140625" style="935"/>
    <col min="2571" max="2571" width="10.7109375" style="935" customWidth="1"/>
    <col min="2572" max="2810" width="9.140625" style="935"/>
    <col min="2811" max="2811" width="9.5703125" style="935" bestFit="1" customWidth="1"/>
    <col min="2812" max="2813" width="0" style="935" hidden="1" customWidth="1"/>
    <col min="2814" max="2814" width="9.7109375" style="935" customWidth="1"/>
    <col min="2815" max="2815" width="12.7109375" style="935" customWidth="1"/>
    <col min="2816" max="2816" width="10.140625" style="935" customWidth="1"/>
    <col min="2817" max="2817" width="10.5703125" style="935" customWidth="1"/>
    <col min="2818" max="2819" width="0" style="935" hidden="1" customWidth="1"/>
    <col min="2820" max="2820" width="9.140625" style="935"/>
    <col min="2821" max="2821" width="9.85546875" style="935" customWidth="1"/>
    <col min="2822" max="2822" width="9.140625" style="935"/>
    <col min="2823" max="2823" width="9.7109375" style="935" customWidth="1"/>
    <col min="2824" max="2825" width="0" style="935" hidden="1" customWidth="1"/>
    <col min="2826" max="2826" width="9.140625" style="935"/>
    <col min="2827" max="2827" width="10.7109375" style="935" customWidth="1"/>
    <col min="2828" max="3066" width="9.140625" style="935"/>
    <col min="3067" max="3067" width="9.5703125" style="935" bestFit="1" customWidth="1"/>
    <col min="3068" max="3069" width="0" style="935" hidden="1" customWidth="1"/>
    <col min="3070" max="3070" width="9.7109375" style="935" customWidth="1"/>
    <col min="3071" max="3071" width="12.7109375" style="935" customWidth="1"/>
    <col min="3072" max="3072" width="10.140625" style="935" customWidth="1"/>
    <col min="3073" max="3073" width="10.5703125" style="935" customWidth="1"/>
    <col min="3074" max="3075" width="0" style="935" hidden="1" customWidth="1"/>
    <col min="3076" max="3076" width="9.140625" style="935"/>
    <col min="3077" max="3077" width="9.85546875" style="935" customWidth="1"/>
    <col min="3078" max="3078" width="9.140625" style="935"/>
    <col min="3079" max="3079" width="9.7109375" style="935" customWidth="1"/>
    <col min="3080" max="3081" width="0" style="935" hidden="1" customWidth="1"/>
    <col min="3082" max="3082" width="9.140625" style="935"/>
    <col min="3083" max="3083" width="10.7109375" style="935" customWidth="1"/>
    <col min="3084" max="3322" width="9.140625" style="935"/>
    <col min="3323" max="3323" width="9.5703125" style="935" bestFit="1" customWidth="1"/>
    <col min="3324" max="3325" width="0" style="935" hidden="1" customWidth="1"/>
    <col min="3326" max="3326" width="9.7109375" style="935" customWidth="1"/>
    <col min="3327" max="3327" width="12.7109375" style="935" customWidth="1"/>
    <col min="3328" max="3328" width="10.140625" style="935" customWidth="1"/>
    <col min="3329" max="3329" width="10.5703125" style="935" customWidth="1"/>
    <col min="3330" max="3331" width="0" style="935" hidden="1" customWidth="1"/>
    <col min="3332" max="3332" width="9.140625" style="935"/>
    <col min="3333" max="3333" width="9.85546875" style="935" customWidth="1"/>
    <col min="3334" max="3334" width="9.140625" style="935"/>
    <col min="3335" max="3335" width="9.7109375" style="935" customWidth="1"/>
    <col min="3336" max="3337" width="0" style="935" hidden="1" customWidth="1"/>
    <col min="3338" max="3338" width="9.140625" style="935"/>
    <col min="3339" max="3339" width="10.7109375" style="935" customWidth="1"/>
    <col min="3340" max="3578" width="9.140625" style="935"/>
    <col min="3579" max="3579" width="9.5703125" style="935" bestFit="1" customWidth="1"/>
    <col min="3580" max="3581" width="0" style="935" hidden="1" customWidth="1"/>
    <col min="3582" max="3582" width="9.7109375" style="935" customWidth="1"/>
    <col min="3583" max="3583" width="12.7109375" style="935" customWidth="1"/>
    <col min="3584" max="3584" width="10.140625" style="935" customWidth="1"/>
    <col min="3585" max="3585" width="10.5703125" style="935" customWidth="1"/>
    <col min="3586" max="3587" width="0" style="935" hidden="1" customWidth="1"/>
    <col min="3588" max="3588" width="9.140625" style="935"/>
    <col min="3589" max="3589" width="9.85546875" style="935" customWidth="1"/>
    <col min="3590" max="3590" width="9.140625" style="935"/>
    <col min="3591" max="3591" width="9.7109375" style="935" customWidth="1"/>
    <col min="3592" max="3593" width="0" style="935" hidden="1" customWidth="1"/>
    <col min="3594" max="3594" width="9.140625" style="935"/>
    <col min="3595" max="3595" width="10.7109375" style="935" customWidth="1"/>
    <col min="3596" max="3834" width="9.140625" style="935"/>
    <col min="3835" max="3835" width="9.5703125" style="935" bestFit="1" customWidth="1"/>
    <col min="3836" max="3837" width="0" style="935" hidden="1" customWidth="1"/>
    <col min="3838" max="3838" width="9.7109375" style="935" customWidth="1"/>
    <col min="3839" max="3839" width="12.7109375" style="935" customWidth="1"/>
    <col min="3840" max="3840" width="10.140625" style="935" customWidth="1"/>
    <col min="3841" max="3841" width="10.5703125" style="935" customWidth="1"/>
    <col min="3842" max="3843" width="0" style="935" hidden="1" customWidth="1"/>
    <col min="3844" max="3844" width="9.140625" style="935"/>
    <col min="3845" max="3845" width="9.85546875" style="935" customWidth="1"/>
    <col min="3846" max="3846" width="9.140625" style="935"/>
    <col min="3847" max="3847" width="9.7109375" style="935" customWidth="1"/>
    <col min="3848" max="3849" width="0" style="935" hidden="1" customWidth="1"/>
    <col min="3850" max="3850" width="9.140625" style="935"/>
    <col min="3851" max="3851" width="10.7109375" style="935" customWidth="1"/>
    <col min="3852" max="4090" width="9.140625" style="935"/>
    <col min="4091" max="4091" width="9.5703125" style="935" bestFit="1" customWidth="1"/>
    <col min="4092" max="4093" width="0" style="935" hidden="1" customWidth="1"/>
    <col min="4094" max="4094" width="9.7109375" style="935" customWidth="1"/>
    <col min="4095" max="4095" width="12.7109375" style="935" customWidth="1"/>
    <col min="4096" max="4096" width="10.140625" style="935" customWidth="1"/>
    <col min="4097" max="4097" width="10.5703125" style="935" customWidth="1"/>
    <col min="4098" max="4099" width="0" style="935" hidden="1" customWidth="1"/>
    <col min="4100" max="4100" width="9.140625" style="935"/>
    <col min="4101" max="4101" width="9.85546875" style="935" customWidth="1"/>
    <col min="4102" max="4102" width="9.140625" style="935"/>
    <col min="4103" max="4103" width="9.7109375" style="935" customWidth="1"/>
    <col min="4104" max="4105" width="0" style="935" hidden="1" customWidth="1"/>
    <col min="4106" max="4106" width="9.140625" style="935"/>
    <col min="4107" max="4107" width="10.7109375" style="935" customWidth="1"/>
    <col min="4108" max="4346" width="9.140625" style="935"/>
    <col min="4347" max="4347" width="9.5703125" style="935" bestFit="1" customWidth="1"/>
    <col min="4348" max="4349" width="0" style="935" hidden="1" customWidth="1"/>
    <col min="4350" max="4350" width="9.7109375" style="935" customWidth="1"/>
    <col min="4351" max="4351" width="12.7109375" style="935" customWidth="1"/>
    <col min="4352" max="4352" width="10.140625" style="935" customWidth="1"/>
    <col min="4353" max="4353" width="10.5703125" style="935" customWidth="1"/>
    <col min="4354" max="4355" width="0" style="935" hidden="1" customWidth="1"/>
    <col min="4356" max="4356" width="9.140625" style="935"/>
    <col min="4357" max="4357" width="9.85546875" style="935" customWidth="1"/>
    <col min="4358" max="4358" width="9.140625" style="935"/>
    <col min="4359" max="4359" width="9.7109375" style="935" customWidth="1"/>
    <col min="4360" max="4361" width="0" style="935" hidden="1" customWidth="1"/>
    <col min="4362" max="4362" width="9.140625" style="935"/>
    <col min="4363" max="4363" width="10.7109375" style="935" customWidth="1"/>
    <col min="4364" max="4602" width="9.140625" style="935"/>
    <col min="4603" max="4603" width="9.5703125" style="935" bestFit="1" customWidth="1"/>
    <col min="4604" max="4605" width="0" style="935" hidden="1" customWidth="1"/>
    <col min="4606" max="4606" width="9.7109375" style="935" customWidth="1"/>
    <col min="4607" max="4607" width="12.7109375" style="935" customWidth="1"/>
    <col min="4608" max="4608" width="10.140625" style="935" customWidth="1"/>
    <col min="4609" max="4609" width="10.5703125" style="935" customWidth="1"/>
    <col min="4610" max="4611" width="0" style="935" hidden="1" customWidth="1"/>
    <col min="4612" max="4612" width="9.140625" style="935"/>
    <col min="4613" max="4613" width="9.85546875" style="935" customWidth="1"/>
    <col min="4614" max="4614" width="9.140625" style="935"/>
    <col min="4615" max="4615" width="9.7109375" style="935" customWidth="1"/>
    <col min="4616" max="4617" width="0" style="935" hidden="1" customWidth="1"/>
    <col min="4618" max="4618" width="9.140625" style="935"/>
    <col min="4619" max="4619" width="10.7109375" style="935" customWidth="1"/>
    <col min="4620" max="4858" width="9.140625" style="935"/>
    <col min="4859" max="4859" width="9.5703125" style="935" bestFit="1" customWidth="1"/>
    <col min="4860" max="4861" width="0" style="935" hidden="1" customWidth="1"/>
    <col min="4862" max="4862" width="9.7109375" style="935" customWidth="1"/>
    <col min="4863" max="4863" width="12.7109375" style="935" customWidth="1"/>
    <col min="4864" max="4864" width="10.140625" style="935" customWidth="1"/>
    <col min="4865" max="4865" width="10.5703125" style="935" customWidth="1"/>
    <col min="4866" max="4867" width="0" style="935" hidden="1" customWidth="1"/>
    <col min="4868" max="4868" width="9.140625" style="935"/>
    <col min="4869" max="4869" width="9.85546875" style="935" customWidth="1"/>
    <col min="4870" max="4870" width="9.140625" style="935"/>
    <col min="4871" max="4871" width="9.7109375" style="935" customWidth="1"/>
    <col min="4872" max="4873" width="0" style="935" hidden="1" customWidth="1"/>
    <col min="4874" max="4874" width="9.140625" style="935"/>
    <col min="4875" max="4875" width="10.7109375" style="935" customWidth="1"/>
    <col min="4876" max="5114" width="9.140625" style="935"/>
    <col min="5115" max="5115" width="9.5703125" style="935" bestFit="1" customWidth="1"/>
    <col min="5116" max="5117" width="0" style="935" hidden="1" customWidth="1"/>
    <col min="5118" max="5118" width="9.7109375" style="935" customWidth="1"/>
    <col min="5119" max="5119" width="12.7109375" style="935" customWidth="1"/>
    <col min="5120" max="5120" width="10.140625" style="935" customWidth="1"/>
    <col min="5121" max="5121" width="10.5703125" style="935" customWidth="1"/>
    <col min="5122" max="5123" width="0" style="935" hidden="1" customWidth="1"/>
    <col min="5124" max="5124" width="9.140625" style="935"/>
    <col min="5125" max="5125" width="9.85546875" style="935" customWidth="1"/>
    <col min="5126" max="5126" width="9.140625" style="935"/>
    <col min="5127" max="5127" width="9.7109375" style="935" customWidth="1"/>
    <col min="5128" max="5129" width="0" style="935" hidden="1" customWidth="1"/>
    <col min="5130" max="5130" width="9.140625" style="935"/>
    <col min="5131" max="5131" width="10.7109375" style="935" customWidth="1"/>
    <col min="5132" max="5370" width="9.140625" style="935"/>
    <col min="5371" max="5371" width="9.5703125" style="935" bestFit="1" customWidth="1"/>
    <col min="5372" max="5373" width="0" style="935" hidden="1" customWidth="1"/>
    <col min="5374" max="5374" width="9.7109375" style="935" customWidth="1"/>
    <col min="5375" max="5375" width="12.7109375" style="935" customWidth="1"/>
    <col min="5376" max="5376" width="10.140625" style="935" customWidth="1"/>
    <col min="5377" max="5377" width="10.5703125" style="935" customWidth="1"/>
    <col min="5378" max="5379" width="0" style="935" hidden="1" customWidth="1"/>
    <col min="5380" max="5380" width="9.140625" style="935"/>
    <col min="5381" max="5381" width="9.85546875" style="935" customWidth="1"/>
    <col min="5382" max="5382" width="9.140625" style="935"/>
    <col min="5383" max="5383" width="9.7109375" style="935" customWidth="1"/>
    <col min="5384" max="5385" width="0" style="935" hidden="1" customWidth="1"/>
    <col min="5386" max="5386" width="9.140625" style="935"/>
    <col min="5387" max="5387" width="10.7109375" style="935" customWidth="1"/>
    <col min="5388" max="5626" width="9.140625" style="935"/>
    <col min="5627" max="5627" width="9.5703125" style="935" bestFit="1" customWidth="1"/>
    <col min="5628" max="5629" width="0" style="935" hidden="1" customWidth="1"/>
    <col min="5630" max="5630" width="9.7109375" style="935" customWidth="1"/>
    <col min="5631" max="5631" width="12.7109375" style="935" customWidth="1"/>
    <col min="5632" max="5632" width="10.140625" style="935" customWidth="1"/>
    <col min="5633" max="5633" width="10.5703125" style="935" customWidth="1"/>
    <col min="5634" max="5635" width="0" style="935" hidden="1" customWidth="1"/>
    <col min="5636" max="5636" width="9.140625" style="935"/>
    <col min="5637" max="5637" width="9.85546875" style="935" customWidth="1"/>
    <col min="5638" max="5638" width="9.140625" style="935"/>
    <col min="5639" max="5639" width="9.7109375" style="935" customWidth="1"/>
    <col min="5640" max="5641" width="0" style="935" hidden="1" customWidth="1"/>
    <col min="5642" max="5642" width="9.140625" style="935"/>
    <col min="5643" max="5643" width="10.7109375" style="935" customWidth="1"/>
    <col min="5644" max="5882" width="9.140625" style="935"/>
    <col min="5883" max="5883" width="9.5703125" style="935" bestFit="1" customWidth="1"/>
    <col min="5884" max="5885" width="0" style="935" hidden="1" customWidth="1"/>
    <col min="5886" max="5886" width="9.7109375" style="935" customWidth="1"/>
    <col min="5887" max="5887" width="12.7109375" style="935" customWidth="1"/>
    <col min="5888" max="5888" width="10.140625" style="935" customWidth="1"/>
    <col min="5889" max="5889" width="10.5703125" style="935" customWidth="1"/>
    <col min="5890" max="5891" width="0" style="935" hidden="1" customWidth="1"/>
    <col min="5892" max="5892" width="9.140625" style="935"/>
    <col min="5893" max="5893" width="9.85546875" style="935" customWidth="1"/>
    <col min="5894" max="5894" width="9.140625" style="935"/>
    <col min="5895" max="5895" width="9.7109375" style="935" customWidth="1"/>
    <col min="5896" max="5897" width="0" style="935" hidden="1" customWidth="1"/>
    <col min="5898" max="5898" width="9.140625" style="935"/>
    <col min="5899" max="5899" width="10.7109375" style="935" customWidth="1"/>
    <col min="5900" max="6138" width="9.140625" style="935"/>
    <col min="6139" max="6139" width="9.5703125" style="935" bestFit="1" customWidth="1"/>
    <col min="6140" max="6141" width="0" style="935" hidden="1" customWidth="1"/>
    <col min="6142" max="6142" width="9.7109375" style="935" customWidth="1"/>
    <col min="6143" max="6143" width="12.7109375" style="935" customWidth="1"/>
    <col min="6144" max="6144" width="10.140625" style="935" customWidth="1"/>
    <col min="6145" max="6145" width="10.5703125" style="935" customWidth="1"/>
    <col min="6146" max="6147" width="0" style="935" hidden="1" customWidth="1"/>
    <col min="6148" max="6148" width="9.140625" style="935"/>
    <col min="6149" max="6149" width="9.85546875" style="935" customWidth="1"/>
    <col min="6150" max="6150" width="9.140625" style="935"/>
    <col min="6151" max="6151" width="9.7109375" style="935" customWidth="1"/>
    <col min="6152" max="6153" width="0" style="935" hidden="1" customWidth="1"/>
    <col min="6154" max="6154" width="9.140625" style="935"/>
    <col min="6155" max="6155" width="10.7109375" style="935" customWidth="1"/>
    <col min="6156" max="6394" width="9.140625" style="935"/>
    <col min="6395" max="6395" width="9.5703125" style="935" bestFit="1" customWidth="1"/>
    <col min="6396" max="6397" width="0" style="935" hidden="1" customWidth="1"/>
    <col min="6398" max="6398" width="9.7109375" style="935" customWidth="1"/>
    <col min="6399" max="6399" width="12.7109375" style="935" customWidth="1"/>
    <col min="6400" max="6400" width="10.140625" style="935" customWidth="1"/>
    <col min="6401" max="6401" width="10.5703125" style="935" customWidth="1"/>
    <col min="6402" max="6403" width="0" style="935" hidden="1" customWidth="1"/>
    <col min="6404" max="6404" width="9.140625" style="935"/>
    <col min="6405" max="6405" width="9.85546875" style="935" customWidth="1"/>
    <col min="6406" max="6406" width="9.140625" style="935"/>
    <col min="6407" max="6407" width="9.7109375" style="935" customWidth="1"/>
    <col min="6408" max="6409" width="0" style="935" hidden="1" customWidth="1"/>
    <col min="6410" max="6410" width="9.140625" style="935"/>
    <col min="6411" max="6411" width="10.7109375" style="935" customWidth="1"/>
    <col min="6412" max="6650" width="9.140625" style="935"/>
    <col min="6651" max="6651" width="9.5703125" style="935" bestFit="1" customWidth="1"/>
    <col min="6652" max="6653" width="0" style="935" hidden="1" customWidth="1"/>
    <col min="6654" max="6654" width="9.7109375" style="935" customWidth="1"/>
    <col min="6655" max="6655" width="12.7109375" style="935" customWidth="1"/>
    <col min="6656" max="6656" width="10.140625" style="935" customWidth="1"/>
    <col min="6657" max="6657" width="10.5703125" style="935" customWidth="1"/>
    <col min="6658" max="6659" width="0" style="935" hidden="1" customWidth="1"/>
    <col min="6660" max="6660" width="9.140625" style="935"/>
    <col min="6661" max="6661" width="9.85546875" style="935" customWidth="1"/>
    <col min="6662" max="6662" width="9.140625" style="935"/>
    <col min="6663" max="6663" width="9.7109375" style="935" customWidth="1"/>
    <col min="6664" max="6665" width="0" style="935" hidden="1" customWidth="1"/>
    <col min="6666" max="6666" width="9.140625" style="935"/>
    <col min="6667" max="6667" width="10.7109375" style="935" customWidth="1"/>
    <col min="6668" max="6906" width="9.140625" style="935"/>
    <col min="6907" max="6907" width="9.5703125" style="935" bestFit="1" customWidth="1"/>
    <col min="6908" max="6909" width="0" style="935" hidden="1" customWidth="1"/>
    <col min="6910" max="6910" width="9.7109375" style="935" customWidth="1"/>
    <col min="6911" max="6911" width="12.7109375" style="935" customWidth="1"/>
    <col min="6912" max="6912" width="10.140625" style="935" customWidth="1"/>
    <col min="6913" max="6913" width="10.5703125" style="935" customWidth="1"/>
    <col min="6914" max="6915" width="0" style="935" hidden="1" customWidth="1"/>
    <col min="6916" max="6916" width="9.140625" style="935"/>
    <col min="6917" max="6917" width="9.85546875" style="935" customWidth="1"/>
    <col min="6918" max="6918" width="9.140625" style="935"/>
    <col min="6919" max="6919" width="9.7109375" style="935" customWidth="1"/>
    <col min="6920" max="6921" width="0" style="935" hidden="1" customWidth="1"/>
    <col min="6922" max="6922" width="9.140625" style="935"/>
    <col min="6923" max="6923" width="10.7109375" style="935" customWidth="1"/>
    <col min="6924" max="7162" width="9.140625" style="935"/>
    <col min="7163" max="7163" width="9.5703125" style="935" bestFit="1" customWidth="1"/>
    <col min="7164" max="7165" width="0" style="935" hidden="1" customWidth="1"/>
    <col min="7166" max="7166" width="9.7109375" style="935" customWidth="1"/>
    <col min="7167" max="7167" width="12.7109375" style="935" customWidth="1"/>
    <col min="7168" max="7168" width="10.140625" style="935" customWidth="1"/>
    <col min="7169" max="7169" width="10.5703125" style="935" customWidth="1"/>
    <col min="7170" max="7171" width="0" style="935" hidden="1" customWidth="1"/>
    <col min="7172" max="7172" width="9.140625" style="935"/>
    <col min="7173" max="7173" width="9.85546875" style="935" customWidth="1"/>
    <col min="7174" max="7174" width="9.140625" style="935"/>
    <col min="7175" max="7175" width="9.7109375" style="935" customWidth="1"/>
    <col min="7176" max="7177" width="0" style="935" hidden="1" customWidth="1"/>
    <col min="7178" max="7178" width="9.140625" style="935"/>
    <col min="7179" max="7179" width="10.7109375" style="935" customWidth="1"/>
    <col min="7180" max="7418" width="9.140625" style="935"/>
    <col min="7419" max="7419" width="9.5703125" style="935" bestFit="1" customWidth="1"/>
    <col min="7420" max="7421" width="0" style="935" hidden="1" customWidth="1"/>
    <col min="7422" max="7422" width="9.7109375" style="935" customWidth="1"/>
    <col min="7423" max="7423" width="12.7109375" style="935" customWidth="1"/>
    <col min="7424" max="7424" width="10.140625" style="935" customWidth="1"/>
    <col min="7425" max="7425" width="10.5703125" style="935" customWidth="1"/>
    <col min="7426" max="7427" width="0" style="935" hidden="1" customWidth="1"/>
    <col min="7428" max="7428" width="9.140625" style="935"/>
    <col min="7429" max="7429" width="9.85546875" style="935" customWidth="1"/>
    <col min="7430" max="7430" width="9.140625" style="935"/>
    <col min="7431" max="7431" width="9.7109375" style="935" customWidth="1"/>
    <col min="7432" max="7433" width="0" style="935" hidden="1" customWidth="1"/>
    <col min="7434" max="7434" width="9.140625" style="935"/>
    <col min="7435" max="7435" width="10.7109375" style="935" customWidth="1"/>
    <col min="7436" max="7674" width="9.140625" style="935"/>
    <col min="7675" max="7675" width="9.5703125" style="935" bestFit="1" customWidth="1"/>
    <col min="7676" max="7677" width="0" style="935" hidden="1" customWidth="1"/>
    <col min="7678" max="7678" width="9.7109375" style="935" customWidth="1"/>
    <col min="7679" max="7679" width="12.7109375" style="935" customWidth="1"/>
    <col min="7680" max="7680" width="10.140625" style="935" customWidth="1"/>
    <col min="7681" max="7681" width="10.5703125" style="935" customWidth="1"/>
    <col min="7682" max="7683" width="0" style="935" hidden="1" customWidth="1"/>
    <col min="7684" max="7684" width="9.140625" style="935"/>
    <col min="7685" max="7685" width="9.85546875" style="935" customWidth="1"/>
    <col min="7686" max="7686" width="9.140625" style="935"/>
    <col min="7687" max="7687" width="9.7109375" style="935" customWidth="1"/>
    <col min="7688" max="7689" width="0" style="935" hidden="1" customWidth="1"/>
    <col min="7690" max="7690" width="9.140625" style="935"/>
    <col min="7691" max="7691" width="10.7109375" style="935" customWidth="1"/>
    <col min="7692" max="7930" width="9.140625" style="935"/>
    <col min="7931" max="7931" width="9.5703125" style="935" bestFit="1" customWidth="1"/>
    <col min="7932" max="7933" width="0" style="935" hidden="1" customWidth="1"/>
    <col min="7934" max="7934" width="9.7109375" style="935" customWidth="1"/>
    <col min="7935" max="7935" width="12.7109375" style="935" customWidth="1"/>
    <col min="7936" max="7936" width="10.140625" style="935" customWidth="1"/>
    <col min="7937" max="7937" width="10.5703125" style="935" customWidth="1"/>
    <col min="7938" max="7939" width="0" style="935" hidden="1" customWidth="1"/>
    <col min="7940" max="7940" width="9.140625" style="935"/>
    <col min="7941" max="7941" width="9.85546875" style="935" customWidth="1"/>
    <col min="7942" max="7942" width="9.140625" style="935"/>
    <col min="7943" max="7943" width="9.7109375" style="935" customWidth="1"/>
    <col min="7944" max="7945" width="0" style="935" hidden="1" customWidth="1"/>
    <col min="7946" max="7946" width="9.140625" style="935"/>
    <col min="7947" max="7947" width="10.7109375" style="935" customWidth="1"/>
    <col min="7948" max="8186" width="9.140625" style="935"/>
    <col min="8187" max="8187" width="9.5703125" style="935" bestFit="1" customWidth="1"/>
    <col min="8188" max="8189" width="0" style="935" hidden="1" customWidth="1"/>
    <col min="8190" max="8190" width="9.7109375" style="935" customWidth="1"/>
    <col min="8191" max="8191" width="12.7109375" style="935" customWidth="1"/>
    <col min="8192" max="8192" width="10.140625" style="935" customWidth="1"/>
    <col min="8193" max="8193" width="10.5703125" style="935" customWidth="1"/>
    <col min="8194" max="8195" width="0" style="935" hidden="1" customWidth="1"/>
    <col min="8196" max="8196" width="9.140625" style="935"/>
    <col min="8197" max="8197" width="9.85546875" style="935" customWidth="1"/>
    <col min="8198" max="8198" width="9.140625" style="935"/>
    <col min="8199" max="8199" width="9.7109375" style="935" customWidth="1"/>
    <col min="8200" max="8201" width="0" style="935" hidden="1" customWidth="1"/>
    <col min="8202" max="8202" width="9.140625" style="935"/>
    <col min="8203" max="8203" width="10.7109375" style="935" customWidth="1"/>
    <col min="8204" max="8442" width="9.140625" style="935"/>
    <col min="8443" max="8443" width="9.5703125" style="935" bestFit="1" customWidth="1"/>
    <col min="8444" max="8445" width="0" style="935" hidden="1" customWidth="1"/>
    <col min="8446" max="8446" width="9.7109375" style="935" customWidth="1"/>
    <col min="8447" max="8447" width="12.7109375" style="935" customWidth="1"/>
    <col min="8448" max="8448" width="10.140625" style="935" customWidth="1"/>
    <col min="8449" max="8449" width="10.5703125" style="935" customWidth="1"/>
    <col min="8450" max="8451" width="0" style="935" hidden="1" customWidth="1"/>
    <col min="8452" max="8452" width="9.140625" style="935"/>
    <col min="8453" max="8453" width="9.85546875" style="935" customWidth="1"/>
    <col min="8454" max="8454" width="9.140625" style="935"/>
    <col min="8455" max="8455" width="9.7109375" style="935" customWidth="1"/>
    <col min="8456" max="8457" width="0" style="935" hidden="1" customWidth="1"/>
    <col min="8458" max="8458" width="9.140625" style="935"/>
    <col min="8459" max="8459" width="10.7109375" style="935" customWidth="1"/>
    <col min="8460" max="8698" width="9.140625" style="935"/>
    <col min="8699" max="8699" width="9.5703125" style="935" bestFit="1" customWidth="1"/>
    <col min="8700" max="8701" width="0" style="935" hidden="1" customWidth="1"/>
    <col min="8702" max="8702" width="9.7109375" style="935" customWidth="1"/>
    <col min="8703" max="8703" width="12.7109375" style="935" customWidth="1"/>
    <col min="8704" max="8704" width="10.140625" style="935" customWidth="1"/>
    <col min="8705" max="8705" width="10.5703125" style="935" customWidth="1"/>
    <col min="8706" max="8707" width="0" style="935" hidden="1" customWidth="1"/>
    <col min="8708" max="8708" width="9.140625" style="935"/>
    <col min="8709" max="8709" width="9.85546875" style="935" customWidth="1"/>
    <col min="8710" max="8710" width="9.140625" style="935"/>
    <col min="8711" max="8711" width="9.7109375" style="935" customWidth="1"/>
    <col min="8712" max="8713" width="0" style="935" hidden="1" customWidth="1"/>
    <col min="8714" max="8714" width="9.140625" style="935"/>
    <col min="8715" max="8715" width="10.7109375" style="935" customWidth="1"/>
    <col min="8716" max="8954" width="9.140625" style="935"/>
    <col min="8955" max="8955" width="9.5703125" style="935" bestFit="1" customWidth="1"/>
    <col min="8956" max="8957" width="0" style="935" hidden="1" customWidth="1"/>
    <col min="8958" max="8958" width="9.7109375" style="935" customWidth="1"/>
    <col min="8959" max="8959" width="12.7109375" style="935" customWidth="1"/>
    <col min="8960" max="8960" width="10.140625" style="935" customWidth="1"/>
    <col min="8961" max="8961" width="10.5703125" style="935" customWidth="1"/>
    <col min="8962" max="8963" width="0" style="935" hidden="1" customWidth="1"/>
    <col min="8964" max="8964" width="9.140625" style="935"/>
    <col min="8965" max="8965" width="9.85546875" style="935" customWidth="1"/>
    <col min="8966" max="8966" width="9.140625" style="935"/>
    <col min="8967" max="8967" width="9.7109375" style="935" customWidth="1"/>
    <col min="8968" max="8969" width="0" style="935" hidden="1" customWidth="1"/>
    <col min="8970" max="8970" width="9.140625" style="935"/>
    <col min="8971" max="8971" width="10.7109375" style="935" customWidth="1"/>
    <col min="8972" max="9210" width="9.140625" style="935"/>
    <col min="9211" max="9211" width="9.5703125" style="935" bestFit="1" customWidth="1"/>
    <col min="9212" max="9213" width="0" style="935" hidden="1" customWidth="1"/>
    <col min="9214" max="9214" width="9.7109375" style="935" customWidth="1"/>
    <col min="9215" max="9215" width="12.7109375" style="935" customWidth="1"/>
    <col min="9216" max="9216" width="10.140625" style="935" customWidth="1"/>
    <col min="9217" max="9217" width="10.5703125" style="935" customWidth="1"/>
    <col min="9218" max="9219" width="0" style="935" hidden="1" customWidth="1"/>
    <col min="9220" max="9220" width="9.140625" style="935"/>
    <col min="9221" max="9221" width="9.85546875" style="935" customWidth="1"/>
    <col min="9222" max="9222" width="9.140625" style="935"/>
    <col min="9223" max="9223" width="9.7109375" style="935" customWidth="1"/>
    <col min="9224" max="9225" width="0" style="935" hidden="1" customWidth="1"/>
    <col min="9226" max="9226" width="9.140625" style="935"/>
    <col min="9227" max="9227" width="10.7109375" style="935" customWidth="1"/>
    <col min="9228" max="9466" width="9.140625" style="935"/>
    <col min="9467" max="9467" width="9.5703125" style="935" bestFit="1" customWidth="1"/>
    <col min="9468" max="9469" width="0" style="935" hidden="1" customWidth="1"/>
    <col min="9470" max="9470" width="9.7109375" style="935" customWidth="1"/>
    <col min="9471" max="9471" width="12.7109375" style="935" customWidth="1"/>
    <col min="9472" max="9472" width="10.140625" style="935" customWidth="1"/>
    <col min="9473" max="9473" width="10.5703125" style="935" customWidth="1"/>
    <col min="9474" max="9475" width="0" style="935" hidden="1" customWidth="1"/>
    <col min="9476" max="9476" width="9.140625" style="935"/>
    <col min="9477" max="9477" width="9.85546875" style="935" customWidth="1"/>
    <col min="9478" max="9478" width="9.140625" style="935"/>
    <col min="9479" max="9479" width="9.7109375" style="935" customWidth="1"/>
    <col min="9480" max="9481" width="0" style="935" hidden="1" customWidth="1"/>
    <col min="9482" max="9482" width="9.140625" style="935"/>
    <col min="9483" max="9483" width="10.7109375" style="935" customWidth="1"/>
    <col min="9484" max="9722" width="9.140625" style="935"/>
    <col min="9723" max="9723" width="9.5703125" style="935" bestFit="1" customWidth="1"/>
    <col min="9724" max="9725" width="0" style="935" hidden="1" customWidth="1"/>
    <col min="9726" max="9726" width="9.7109375" style="935" customWidth="1"/>
    <col min="9727" max="9727" width="12.7109375" style="935" customWidth="1"/>
    <col min="9728" max="9728" width="10.140625" style="935" customWidth="1"/>
    <col min="9729" max="9729" width="10.5703125" style="935" customWidth="1"/>
    <col min="9730" max="9731" width="0" style="935" hidden="1" customWidth="1"/>
    <col min="9732" max="9732" width="9.140625" style="935"/>
    <col min="9733" max="9733" width="9.85546875" style="935" customWidth="1"/>
    <col min="9734" max="9734" width="9.140625" style="935"/>
    <col min="9735" max="9735" width="9.7109375" style="935" customWidth="1"/>
    <col min="9736" max="9737" width="0" style="935" hidden="1" customWidth="1"/>
    <col min="9738" max="9738" width="9.140625" style="935"/>
    <col min="9739" max="9739" width="10.7109375" style="935" customWidth="1"/>
    <col min="9740" max="9978" width="9.140625" style="935"/>
    <col min="9979" max="9979" width="9.5703125" style="935" bestFit="1" customWidth="1"/>
    <col min="9980" max="9981" width="0" style="935" hidden="1" customWidth="1"/>
    <col min="9982" max="9982" width="9.7109375" style="935" customWidth="1"/>
    <col min="9983" max="9983" width="12.7109375" style="935" customWidth="1"/>
    <col min="9984" max="9984" width="10.140625" style="935" customWidth="1"/>
    <col min="9985" max="9985" width="10.5703125" style="935" customWidth="1"/>
    <col min="9986" max="9987" width="0" style="935" hidden="1" customWidth="1"/>
    <col min="9988" max="9988" width="9.140625" style="935"/>
    <col min="9989" max="9989" width="9.85546875" style="935" customWidth="1"/>
    <col min="9990" max="9990" width="9.140625" style="935"/>
    <col min="9991" max="9991" width="9.7109375" style="935" customWidth="1"/>
    <col min="9992" max="9993" width="0" style="935" hidden="1" customWidth="1"/>
    <col min="9994" max="9994" width="9.140625" style="935"/>
    <col min="9995" max="9995" width="10.7109375" style="935" customWidth="1"/>
    <col min="9996" max="10234" width="9.140625" style="935"/>
    <col min="10235" max="10235" width="9.5703125" style="935" bestFit="1" customWidth="1"/>
    <col min="10236" max="10237" width="0" style="935" hidden="1" customWidth="1"/>
    <col min="10238" max="10238" width="9.7109375" style="935" customWidth="1"/>
    <col min="10239" max="10239" width="12.7109375" style="935" customWidth="1"/>
    <col min="10240" max="10240" width="10.140625" style="935" customWidth="1"/>
    <col min="10241" max="10241" width="10.5703125" style="935" customWidth="1"/>
    <col min="10242" max="10243" width="0" style="935" hidden="1" customWidth="1"/>
    <col min="10244" max="10244" width="9.140625" style="935"/>
    <col min="10245" max="10245" width="9.85546875" style="935" customWidth="1"/>
    <col min="10246" max="10246" width="9.140625" style="935"/>
    <col min="10247" max="10247" width="9.7109375" style="935" customWidth="1"/>
    <col min="10248" max="10249" width="0" style="935" hidden="1" customWidth="1"/>
    <col min="10250" max="10250" width="9.140625" style="935"/>
    <col min="10251" max="10251" width="10.7109375" style="935" customWidth="1"/>
    <col min="10252" max="10490" width="9.140625" style="935"/>
    <col min="10491" max="10491" width="9.5703125" style="935" bestFit="1" customWidth="1"/>
    <col min="10492" max="10493" width="0" style="935" hidden="1" customWidth="1"/>
    <col min="10494" max="10494" width="9.7109375" style="935" customWidth="1"/>
    <col min="10495" max="10495" width="12.7109375" style="935" customWidth="1"/>
    <col min="10496" max="10496" width="10.140625" style="935" customWidth="1"/>
    <col min="10497" max="10497" width="10.5703125" style="935" customWidth="1"/>
    <col min="10498" max="10499" width="0" style="935" hidden="1" customWidth="1"/>
    <col min="10500" max="10500" width="9.140625" style="935"/>
    <col min="10501" max="10501" width="9.85546875" style="935" customWidth="1"/>
    <col min="10502" max="10502" width="9.140625" style="935"/>
    <col min="10503" max="10503" width="9.7109375" style="935" customWidth="1"/>
    <col min="10504" max="10505" width="0" style="935" hidden="1" customWidth="1"/>
    <col min="10506" max="10506" width="9.140625" style="935"/>
    <col min="10507" max="10507" width="10.7109375" style="935" customWidth="1"/>
    <col min="10508" max="10746" width="9.140625" style="935"/>
    <col min="10747" max="10747" width="9.5703125" style="935" bestFit="1" customWidth="1"/>
    <col min="10748" max="10749" width="0" style="935" hidden="1" customWidth="1"/>
    <col min="10750" max="10750" width="9.7109375" style="935" customWidth="1"/>
    <col min="10751" max="10751" width="12.7109375" style="935" customWidth="1"/>
    <col min="10752" max="10752" width="10.140625" style="935" customWidth="1"/>
    <col min="10753" max="10753" width="10.5703125" style="935" customWidth="1"/>
    <col min="10754" max="10755" width="0" style="935" hidden="1" customWidth="1"/>
    <col min="10756" max="10756" width="9.140625" style="935"/>
    <col min="10757" max="10757" width="9.85546875" style="935" customWidth="1"/>
    <col min="10758" max="10758" width="9.140625" style="935"/>
    <col min="10759" max="10759" width="9.7109375" style="935" customWidth="1"/>
    <col min="10760" max="10761" width="0" style="935" hidden="1" customWidth="1"/>
    <col min="10762" max="10762" width="9.140625" style="935"/>
    <col min="10763" max="10763" width="10.7109375" style="935" customWidth="1"/>
    <col min="10764" max="11002" width="9.140625" style="935"/>
    <col min="11003" max="11003" width="9.5703125" style="935" bestFit="1" customWidth="1"/>
    <col min="11004" max="11005" width="0" style="935" hidden="1" customWidth="1"/>
    <col min="11006" max="11006" width="9.7109375" style="935" customWidth="1"/>
    <col min="11007" max="11007" width="12.7109375" style="935" customWidth="1"/>
    <col min="11008" max="11008" width="10.140625" style="935" customWidth="1"/>
    <col min="11009" max="11009" width="10.5703125" style="935" customWidth="1"/>
    <col min="11010" max="11011" width="0" style="935" hidden="1" customWidth="1"/>
    <col min="11012" max="11012" width="9.140625" style="935"/>
    <col min="11013" max="11013" width="9.85546875" style="935" customWidth="1"/>
    <col min="11014" max="11014" width="9.140625" style="935"/>
    <col min="11015" max="11015" width="9.7109375" style="935" customWidth="1"/>
    <col min="11016" max="11017" width="0" style="935" hidden="1" customWidth="1"/>
    <col min="11018" max="11018" width="9.140625" style="935"/>
    <col min="11019" max="11019" width="10.7109375" style="935" customWidth="1"/>
    <col min="11020" max="11258" width="9.140625" style="935"/>
    <col min="11259" max="11259" width="9.5703125" style="935" bestFit="1" customWidth="1"/>
    <col min="11260" max="11261" width="0" style="935" hidden="1" customWidth="1"/>
    <col min="11262" max="11262" width="9.7109375" style="935" customWidth="1"/>
    <col min="11263" max="11263" width="12.7109375" style="935" customWidth="1"/>
    <col min="11264" max="11264" width="10.140625" style="935" customWidth="1"/>
    <col min="11265" max="11265" width="10.5703125" style="935" customWidth="1"/>
    <col min="11266" max="11267" width="0" style="935" hidden="1" customWidth="1"/>
    <col min="11268" max="11268" width="9.140625" style="935"/>
    <col min="11269" max="11269" width="9.85546875" style="935" customWidth="1"/>
    <col min="11270" max="11270" width="9.140625" style="935"/>
    <col min="11271" max="11271" width="9.7109375" style="935" customWidth="1"/>
    <col min="11272" max="11273" width="0" style="935" hidden="1" customWidth="1"/>
    <col min="11274" max="11274" width="9.140625" style="935"/>
    <col min="11275" max="11275" width="10.7109375" style="935" customWidth="1"/>
    <col min="11276" max="11514" width="9.140625" style="935"/>
    <col min="11515" max="11515" width="9.5703125" style="935" bestFit="1" customWidth="1"/>
    <col min="11516" max="11517" width="0" style="935" hidden="1" customWidth="1"/>
    <col min="11518" max="11518" width="9.7109375" style="935" customWidth="1"/>
    <col min="11519" max="11519" width="12.7109375" style="935" customWidth="1"/>
    <col min="11520" max="11520" width="10.140625" style="935" customWidth="1"/>
    <col min="11521" max="11521" width="10.5703125" style="935" customWidth="1"/>
    <col min="11522" max="11523" width="0" style="935" hidden="1" customWidth="1"/>
    <col min="11524" max="11524" width="9.140625" style="935"/>
    <col min="11525" max="11525" width="9.85546875" style="935" customWidth="1"/>
    <col min="11526" max="11526" width="9.140625" style="935"/>
    <col min="11527" max="11527" width="9.7109375" style="935" customWidth="1"/>
    <col min="11528" max="11529" width="0" style="935" hidden="1" customWidth="1"/>
    <col min="11530" max="11530" width="9.140625" style="935"/>
    <col min="11531" max="11531" width="10.7109375" style="935" customWidth="1"/>
    <col min="11532" max="11770" width="9.140625" style="935"/>
    <col min="11771" max="11771" width="9.5703125" style="935" bestFit="1" customWidth="1"/>
    <col min="11772" max="11773" width="0" style="935" hidden="1" customWidth="1"/>
    <col min="11774" max="11774" width="9.7109375" style="935" customWidth="1"/>
    <col min="11775" max="11775" width="12.7109375" style="935" customWidth="1"/>
    <col min="11776" max="11776" width="10.140625" style="935" customWidth="1"/>
    <col min="11777" max="11777" width="10.5703125" style="935" customWidth="1"/>
    <col min="11778" max="11779" width="0" style="935" hidden="1" customWidth="1"/>
    <col min="11780" max="11780" width="9.140625" style="935"/>
    <col min="11781" max="11781" width="9.85546875" style="935" customWidth="1"/>
    <col min="11782" max="11782" width="9.140625" style="935"/>
    <col min="11783" max="11783" width="9.7109375" style="935" customWidth="1"/>
    <col min="11784" max="11785" width="0" style="935" hidden="1" customWidth="1"/>
    <col min="11786" max="11786" width="9.140625" style="935"/>
    <col min="11787" max="11787" width="10.7109375" style="935" customWidth="1"/>
    <col min="11788" max="12026" width="9.140625" style="935"/>
    <col min="12027" max="12027" width="9.5703125" style="935" bestFit="1" customWidth="1"/>
    <col min="12028" max="12029" width="0" style="935" hidden="1" customWidth="1"/>
    <col min="12030" max="12030" width="9.7109375" style="935" customWidth="1"/>
    <col min="12031" max="12031" width="12.7109375" style="935" customWidth="1"/>
    <col min="12032" max="12032" width="10.140625" style="935" customWidth="1"/>
    <col min="12033" max="12033" width="10.5703125" style="935" customWidth="1"/>
    <col min="12034" max="12035" width="0" style="935" hidden="1" customWidth="1"/>
    <col min="12036" max="12036" width="9.140625" style="935"/>
    <col min="12037" max="12037" width="9.85546875" style="935" customWidth="1"/>
    <col min="12038" max="12038" width="9.140625" style="935"/>
    <col min="12039" max="12039" width="9.7109375" style="935" customWidth="1"/>
    <col min="12040" max="12041" width="0" style="935" hidden="1" customWidth="1"/>
    <col min="12042" max="12042" width="9.140625" style="935"/>
    <col min="12043" max="12043" width="10.7109375" style="935" customWidth="1"/>
    <col min="12044" max="12282" width="9.140625" style="935"/>
    <col min="12283" max="12283" width="9.5703125" style="935" bestFit="1" customWidth="1"/>
    <col min="12284" max="12285" width="0" style="935" hidden="1" customWidth="1"/>
    <col min="12286" max="12286" width="9.7109375" style="935" customWidth="1"/>
    <col min="12287" max="12287" width="12.7109375" style="935" customWidth="1"/>
    <col min="12288" max="12288" width="10.140625" style="935" customWidth="1"/>
    <col min="12289" max="12289" width="10.5703125" style="935" customWidth="1"/>
    <col min="12290" max="12291" width="0" style="935" hidden="1" customWidth="1"/>
    <col min="12292" max="12292" width="9.140625" style="935"/>
    <col min="12293" max="12293" width="9.85546875" style="935" customWidth="1"/>
    <col min="12294" max="12294" width="9.140625" style="935"/>
    <col min="12295" max="12295" width="9.7109375" style="935" customWidth="1"/>
    <col min="12296" max="12297" width="0" style="935" hidden="1" customWidth="1"/>
    <col min="12298" max="12298" width="9.140625" style="935"/>
    <col min="12299" max="12299" width="10.7109375" style="935" customWidth="1"/>
    <col min="12300" max="12538" width="9.140625" style="935"/>
    <col min="12539" max="12539" width="9.5703125" style="935" bestFit="1" customWidth="1"/>
    <col min="12540" max="12541" width="0" style="935" hidden="1" customWidth="1"/>
    <col min="12542" max="12542" width="9.7109375" style="935" customWidth="1"/>
    <col min="12543" max="12543" width="12.7109375" style="935" customWidth="1"/>
    <col min="12544" max="12544" width="10.140625" style="935" customWidth="1"/>
    <col min="12545" max="12545" width="10.5703125" style="935" customWidth="1"/>
    <col min="12546" max="12547" width="0" style="935" hidden="1" customWidth="1"/>
    <col min="12548" max="12548" width="9.140625" style="935"/>
    <col min="12549" max="12549" width="9.85546875" style="935" customWidth="1"/>
    <col min="12550" max="12550" width="9.140625" style="935"/>
    <col min="12551" max="12551" width="9.7109375" style="935" customWidth="1"/>
    <col min="12552" max="12553" width="0" style="935" hidden="1" customWidth="1"/>
    <col min="12554" max="12554" width="9.140625" style="935"/>
    <col min="12555" max="12555" width="10.7109375" style="935" customWidth="1"/>
    <col min="12556" max="12794" width="9.140625" style="935"/>
    <col min="12795" max="12795" width="9.5703125" style="935" bestFit="1" customWidth="1"/>
    <col min="12796" max="12797" width="0" style="935" hidden="1" customWidth="1"/>
    <col min="12798" max="12798" width="9.7109375" style="935" customWidth="1"/>
    <col min="12799" max="12799" width="12.7109375" style="935" customWidth="1"/>
    <col min="12800" max="12800" width="10.140625" style="935" customWidth="1"/>
    <col min="12801" max="12801" width="10.5703125" style="935" customWidth="1"/>
    <col min="12802" max="12803" width="0" style="935" hidden="1" customWidth="1"/>
    <col min="12804" max="12804" width="9.140625" style="935"/>
    <col min="12805" max="12805" width="9.85546875" style="935" customWidth="1"/>
    <col min="12806" max="12806" width="9.140625" style="935"/>
    <col min="12807" max="12807" width="9.7109375" style="935" customWidth="1"/>
    <col min="12808" max="12809" width="0" style="935" hidden="1" customWidth="1"/>
    <col min="12810" max="12810" width="9.140625" style="935"/>
    <col min="12811" max="12811" width="10.7109375" style="935" customWidth="1"/>
    <col min="12812" max="13050" width="9.140625" style="935"/>
    <col min="13051" max="13051" width="9.5703125" style="935" bestFit="1" customWidth="1"/>
    <col min="13052" max="13053" width="0" style="935" hidden="1" customWidth="1"/>
    <col min="13054" max="13054" width="9.7109375" style="935" customWidth="1"/>
    <col min="13055" max="13055" width="12.7109375" style="935" customWidth="1"/>
    <col min="13056" max="13056" width="10.140625" style="935" customWidth="1"/>
    <col min="13057" max="13057" width="10.5703125" style="935" customWidth="1"/>
    <col min="13058" max="13059" width="0" style="935" hidden="1" customWidth="1"/>
    <col min="13060" max="13060" width="9.140625" style="935"/>
    <col min="13061" max="13061" width="9.85546875" style="935" customWidth="1"/>
    <col min="13062" max="13062" width="9.140625" style="935"/>
    <col min="13063" max="13063" width="9.7109375" style="935" customWidth="1"/>
    <col min="13064" max="13065" width="0" style="935" hidden="1" customWidth="1"/>
    <col min="13066" max="13066" width="9.140625" style="935"/>
    <col min="13067" max="13067" width="10.7109375" style="935" customWidth="1"/>
    <col min="13068" max="13306" width="9.140625" style="935"/>
    <col min="13307" max="13307" width="9.5703125" style="935" bestFit="1" customWidth="1"/>
    <col min="13308" max="13309" width="0" style="935" hidden="1" customWidth="1"/>
    <col min="13310" max="13310" width="9.7109375" style="935" customWidth="1"/>
    <col min="13311" max="13311" width="12.7109375" style="935" customWidth="1"/>
    <col min="13312" max="13312" width="10.140625" style="935" customWidth="1"/>
    <col min="13313" max="13313" width="10.5703125" style="935" customWidth="1"/>
    <col min="13314" max="13315" width="0" style="935" hidden="1" customWidth="1"/>
    <col min="13316" max="13316" width="9.140625" style="935"/>
    <col min="13317" max="13317" width="9.85546875" style="935" customWidth="1"/>
    <col min="13318" max="13318" width="9.140625" style="935"/>
    <col min="13319" max="13319" width="9.7109375" style="935" customWidth="1"/>
    <col min="13320" max="13321" width="0" style="935" hidden="1" customWidth="1"/>
    <col min="13322" max="13322" width="9.140625" style="935"/>
    <col min="13323" max="13323" width="10.7109375" style="935" customWidth="1"/>
    <col min="13324" max="13562" width="9.140625" style="935"/>
    <col min="13563" max="13563" width="9.5703125" style="935" bestFit="1" customWidth="1"/>
    <col min="13564" max="13565" width="0" style="935" hidden="1" customWidth="1"/>
    <col min="13566" max="13566" width="9.7109375" style="935" customWidth="1"/>
    <col min="13567" max="13567" width="12.7109375" style="935" customWidth="1"/>
    <col min="13568" max="13568" width="10.140625" style="935" customWidth="1"/>
    <col min="13569" max="13569" width="10.5703125" style="935" customWidth="1"/>
    <col min="13570" max="13571" width="0" style="935" hidden="1" customWidth="1"/>
    <col min="13572" max="13572" width="9.140625" style="935"/>
    <col min="13573" max="13573" width="9.85546875" style="935" customWidth="1"/>
    <col min="13574" max="13574" width="9.140625" style="935"/>
    <col min="13575" max="13575" width="9.7109375" style="935" customWidth="1"/>
    <col min="13576" max="13577" width="0" style="935" hidden="1" customWidth="1"/>
    <col min="13578" max="13578" width="9.140625" style="935"/>
    <col min="13579" max="13579" width="10.7109375" style="935" customWidth="1"/>
    <col min="13580" max="13818" width="9.140625" style="935"/>
    <col min="13819" max="13819" width="9.5703125" style="935" bestFit="1" customWidth="1"/>
    <col min="13820" max="13821" width="0" style="935" hidden="1" customWidth="1"/>
    <col min="13822" max="13822" width="9.7109375" style="935" customWidth="1"/>
    <col min="13823" max="13823" width="12.7109375" style="935" customWidth="1"/>
    <col min="13824" max="13824" width="10.140625" style="935" customWidth="1"/>
    <col min="13825" max="13825" width="10.5703125" style="935" customWidth="1"/>
    <col min="13826" max="13827" width="0" style="935" hidden="1" customWidth="1"/>
    <col min="13828" max="13828" width="9.140625" style="935"/>
    <col min="13829" max="13829" width="9.85546875" style="935" customWidth="1"/>
    <col min="13830" max="13830" width="9.140625" style="935"/>
    <col min="13831" max="13831" width="9.7109375" style="935" customWidth="1"/>
    <col min="13832" max="13833" width="0" style="935" hidden="1" customWidth="1"/>
    <col min="13834" max="13834" width="9.140625" style="935"/>
    <col min="13835" max="13835" width="10.7109375" style="935" customWidth="1"/>
    <col min="13836" max="14074" width="9.140625" style="935"/>
    <col min="14075" max="14075" width="9.5703125" style="935" bestFit="1" customWidth="1"/>
    <col min="14076" max="14077" width="0" style="935" hidden="1" customWidth="1"/>
    <col min="14078" max="14078" width="9.7109375" style="935" customWidth="1"/>
    <col min="14079" max="14079" width="12.7109375" style="935" customWidth="1"/>
    <col min="14080" max="14080" width="10.140625" style="935" customWidth="1"/>
    <col min="14081" max="14081" width="10.5703125" style="935" customWidth="1"/>
    <col min="14082" max="14083" width="0" style="935" hidden="1" customWidth="1"/>
    <col min="14084" max="14084" width="9.140625" style="935"/>
    <col min="14085" max="14085" width="9.85546875" style="935" customWidth="1"/>
    <col min="14086" max="14086" width="9.140625" style="935"/>
    <col min="14087" max="14087" width="9.7109375" style="935" customWidth="1"/>
    <col min="14088" max="14089" width="0" style="935" hidden="1" customWidth="1"/>
    <col min="14090" max="14090" width="9.140625" style="935"/>
    <col min="14091" max="14091" width="10.7109375" style="935" customWidth="1"/>
    <col min="14092" max="14330" width="9.140625" style="935"/>
    <col min="14331" max="14331" width="9.5703125" style="935" bestFit="1" customWidth="1"/>
    <col min="14332" max="14333" width="0" style="935" hidden="1" customWidth="1"/>
    <col min="14334" max="14334" width="9.7109375" style="935" customWidth="1"/>
    <col min="14335" max="14335" width="12.7109375" style="935" customWidth="1"/>
    <col min="14336" max="14336" width="10.140625" style="935" customWidth="1"/>
    <col min="14337" max="14337" width="10.5703125" style="935" customWidth="1"/>
    <col min="14338" max="14339" width="0" style="935" hidden="1" customWidth="1"/>
    <col min="14340" max="14340" width="9.140625" style="935"/>
    <col min="14341" max="14341" width="9.85546875" style="935" customWidth="1"/>
    <col min="14342" max="14342" width="9.140625" style="935"/>
    <col min="14343" max="14343" width="9.7109375" style="935" customWidth="1"/>
    <col min="14344" max="14345" width="0" style="935" hidden="1" customWidth="1"/>
    <col min="14346" max="14346" width="9.140625" style="935"/>
    <col min="14347" max="14347" width="10.7109375" style="935" customWidth="1"/>
    <col min="14348" max="14586" width="9.140625" style="935"/>
    <col min="14587" max="14587" width="9.5703125" style="935" bestFit="1" customWidth="1"/>
    <col min="14588" max="14589" width="0" style="935" hidden="1" customWidth="1"/>
    <col min="14590" max="14590" width="9.7109375" style="935" customWidth="1"/>
    <col min="14591" max="14591" width="12.7109375" style="935" customWidth="1"/>
    <col min="14592" max="14592" width="10.140625" style="935" customWidth="1"/>
    <col min="14593" max="14593" width="10.5703125" style="935" customWidth="1"/>
    <col min="14594" max="14595" width="0" style="935" hidden="1" customWidth="1"/>
    <col min="14596" max="14596" width="9.140625" style="935"/>
    <col min="14597" max="14597" width="9.85546875" style="935" customWidth="1"/>
    <col min="14598" max="14598" width="9.140625" style="935"/>
    <col min="14599" max="14599" width="9.7109375" style="935" customWidth="1"/>
    <col min="14600" max="14601" width="0" style="935" hidden="1" customWidth="1"/>
    <col min="14602" max="14602" width="9.140625" style="935"/>
    <col min="14603" max="14603" width="10.7109375" style="935" customWidth="1"/>
    <col min="14604" max="14842" width="9.140625" style="935"/>
    <col min="14843" max="14843" width="9.5703125" style="935" bestFit="1" customWidth="1"/>
    <col min="14844" max="14845" width="0" style="935" hidden="1" customWidth="1"/>
    <col min="14846" max="14846" width="9.7109375" style="935" customWidth="1"/>
    <col min="14847" max="14847" width="12.7109375" style="935" customWidth="1"/>
    <col min="14848" max="14848" width="10.140625" style="935" customWidth="1"/>
    <col min="14849" max="14849" width="10.5703125" style="935" customWidth="1"/>
    <col min="14850" max="14851" width="0" style="935" hidden="1" customWidth="1"/>
    <col min="14852" max="14852" width="9.140625" style="935"/>
    <col min="14853" max="14853" width="9.85546875" style="935" customWidth="1"/>
    <col min="14854" max="14854" width="9.140625" style="935"/>
    <col min="14855" max="14855" width="9.7109375" style="935" customWidth="1"/>
    <col min="14856" max="14857" width="0" style="935" hidden="1" customWidth="1"/>
    <col min="14858" max="14858" width="9.140625" style="935"/>
    <col min="14859" max="14859" width="10.7109375" style="935" customWidth="1"/>
    <col min="14860" max="15098" width="9.140625" style="935"/>
    <col min="15099" max="15099" width="9.5703125" style="935" bestFit="1" customWidth="1"/>
    <col min="15100" max="15101" width="0" style="935" hidden="1" customWidth="1"/>
    <col min="15102" max="15102" width="9.7109375" style="935" customWidth="1"/>
    <col min="15103" max="15103" width="12.7109375" style="935" customWidth="1"/>
    <col min="15104" max="15104" width="10.140625" style="935" customWidth="1"/>
    <col min="15105" max="15105" width="10.5703125" style="935" customWidth="1"/>
    <col min="15106" max="15107" width="0" style="935" hidden="1" customWidth="1"/>
    <col min="15108" max="15108" width="9.140625" style="935"/>
    <col min="15109" max="15109" width="9.85546875" style="935" customWidth="1"/>
    <col min="15110" max="15110" width="9.140625" style="935"/>
    <col min="15111" max="15111" width="9.7109375" style="935" customWidth="1"/>
    <col min="15112" max="15113" width="0" style="935" hidden="1" customWidth="1"/>
    <col min="15114" max="15114" width="9.140625" style="935"/>
    <col min="15115" max="15115" width="10.7109375" style="935" customWidth="1"/>
    <col min="15116" max="15354" width="9.140625" style="935"/>
    <col min="15355" max="15355" width="9.5703125" style="935" bestFit="1" customWidth="1"/>
    <col min="15356" max="15357" width="0" style="935" hidden="1" customWidth="1"/>
    <col min="15358" max="15358" width="9.7109375" style="935" customWidth="1"/>
    <col min="15359" max="15359" width="12.7109375" style="935" customWidth="1"/>
    <col min="15360" max="15360" width="10.140625" style="935" customWidth="1"/>
    <col min="15361" max="15361" width="10.5703125" style="935" customWidth="1"/>
    <col min="15362" max="15363" width="0" style="935" hidden="1" customWidth="1"/>
    <col min="15364" max="15364" width="9.140625" style="935"/>
    <col min="15365" max="15365" width="9.85546875" style="935" customWidth="1"/>
    <col min="15366" max="15366" width="9.140625" style="935"/>
    <col min="15367" max="15367" width="9.7109375" style="935" customWidth="1"/>
    <col min="15368" max="15369" width="0" style="935" hidden="1" customWidth="1"/>
    <col min="15370" max="15370" width="9.140625" style="935"/>
    <col min="15371" max="15371" width="10.7109375" style="935" customWidth="1"/>
    <col min="15372" max="15610" width="9.140625" style="935"/>
    <col min="15611" max="15611" width="9.5703125" style="935" bestFit="1" customWidth="1"/>
    <col min="15612" max="15613" width="0" style="935" hidden="1" customWidth="1"/>
    <col min="15614" max="15614" width="9.7109375" style="935" customWidth="1"/>
    <col min="15615" max="15615" width="12.7109375" style="935" customWidth="1"/>
    <col min="15616" max="15616" width="10.140625" style="935" customWidth="1"/>
    <col min="15617" max="15617" width="10.5703125" style="935" customWidth="1"/>
    <col min="15618" max="15619" width="0" style="935" hidden="1" customWidth="1"/>
    <col min="15620" max="15620" width="9.140625" style="935"/>
    <col min="15621" max="15621" width="9.85546875" style="935" customWidth="1"/>
    <col min="15622" max="15622" width="9.140625" style="935"/>
    <col min="15623" max="15623" width="9.7109375" style="935" customWidth="1"/>
    <col min="15624" max="15625" width="0" style="935" hidden="1" customWidth="1"/>
    <col min="15626" max="15626" width="9.140625" style="935"/>
    <col min="15627" max="15627" width="10.7109375" style="935" customWidth="1"/>
    <col min="15628" max="15866" width="9.140625" style="935"/>
    <col min="15867" max="15867" width="9.5703125" style="935" bestFit="1" customWidth="1"/>
    <col min="15868" max="15869" width="0" style="935" hidden="1" customWidth="1"/>
    <col min="15870" max="15870" width="9.7109375" style="935" customWidth="1"/>
    <col min="15871" max="15871" width="12.7109375" style="935" customWidth="1"/>
    <col min="15872" max="15872" width="10.140625" style="935" customWidth="1"/>
    <col min="15873" max="15873" width="10.5703125" style="935" customWidth="1"/>
    <col min="15874" max="15875" width="0" style="935" hidden="1" customWidth="1"/>
    <col min="15876" max="15876" width="9.140625" style="935"/>
    <col min="15877" max="15877" width="9.85546875" style="935" customWidth="1"/>
    <col min="15878" max="15878" width="9.140625" style="935"/>
    <col min="15879" max="15879" width="9.7109375" style="935" customWidth="1"/>
    <col min="15880" max="15881" width="0" style="935" hidden="1" customWidth="1"/>
    <col min="15882" max="15882" width="9.140625" style="935"/>
    <col min="15883" max="15883" width="10.7109375" style="935" customWidth="1"/>
    <col min="15884" max="16122" width="9.140625" style="935"/>
    <col min="16123" max="16123" width="9.5703125" style="935" bestFit="1" customWidth="1"/>
    <col min="16124" max="16125" width="0" style="935" hidden="1" customWidth="1"/>
    <col min="16126" max="16126" width="9.7109375" style="935" customWidth="1"/>
    <col min="16127" max="16127" width="12.7109375" style="935" customWidth="1"/>
    <col min="16128" max="16128" width="10.140625" style="935" customWidth="1"/>
    <col min="16129" max="16129" width="10.5703125" style="935" customWidth="1"/>
    <col min="16130" max="16131" width="0" style="935" hidden="1" customWidth="1"/>
    <col min="16132" max="16132" width="9.140625" style="935"/>
    <col min="16133" max="16133" width="9.85546875" style="935" customWidth="1"/>
    <col min="16134" max="16134" width="9.140625" style="935"/>
    <col min="16135" max="16135" width="9.7109375" style="935" customWidth="1"/>
    <col min="16136" max="16137" width="0" style="935" hidden="1" customWidth="1"/>
    <col min="16138" max="16138" width="9.140625" style="935"/>
    <col min="16139" max="16139" width="10.7109375" style="935" customWidth="1"/>
    <col min="16140" max="16384" width="9.140625" style="935"/>
  </cols>
  <sheetData>
    <row r="1" spans="1:13">
      <c r="A1" s="1659" t="s">
        <v>1113</v>
      </c>
      <c r="B1" s="1659"/>
      <c r="C1" s="1659"/>
      <c r="D1" s="1659"/>
      <c r="E1" s="1659"/>
      <c r="F1" s="1659"/>
      <c r="G1" s="1659"/>
      <c r="H1" s="1659"/>
      <c r="I1" s="1659"/>
      <c r="J1" s="1659"/>
      <c r="K1" s="1659"/>
      <c r="L1" s="1659"/>
      <c r="M1" s="1659"/>
    </row>
    <row r="2" spans="1:13">
      <c r="A2" s="1660" t="s">
        <v>113</v>
      </c>
      <c r="B2" s="1660"/>
      <c r="C2" s="1660"/>
      <c r="D2" s="1660"/>
      <c r="E2" s="1660"/>
      <c r="F2" s="1660"/>
      <c r="G2" s="1660"/>
      <c r="H2" s="1660"/>
      <c r="I2" s="1660"/>
      <c r="J2" s="1660"/>
      <c r="K2" s="1660"/>
      <c r="L2" s="1660"/>
      <c r="M2" s="1660"/>
    </row>
    <row r="3" spans="1:13">
      <c r="A3" s="1660" t="s">
        <v>1114</v>
      </c>
      <c r="B3" s="1660"/>
      <c r="C3" s="1660"/>
      <c r="D3" s="1660"/>
      <c r="E3" s="1660"/>
      <c r="F3" s="1660"/>
      <c r="G3" s="1660"/>
      <c r="H3" s="1660"/>
      <c r="I3" s="1660"/>
      <c r="J3" s="1660"/>
      <c r="K3" s="1660"/>
      <c r="L3" s="1660"/>
      <c r="M3" s="1660"/>
    </row>
    <row r="4" spans="1:13" ht="16.5" thickBot="1">
      <c r="A4" s="955"/>
      <c r="C4" s="955"/>
      <c r="D4" s="955"/>
      <c r="E4" s="955"/>
      <c r="F4" s="955"/>
      <c r="G4" s="955"/>
      <c r="H4" s="955"/>
      <c r="I4" s="955"/>
      <c r="J4" s="955"/>
      <c r="K4" s="955"/>
      <c r="L4" s="955"/>
      <c r="M4" s="955"/>
    </row>
    <row r="5" spans="1:13" ht="16.5" thickTop="1">
      <c r="A5" s="1669" t="s">
        <v>890</v>
      </c>
      <c r="B5" s="1663" t="s">
        <v>1115</v>
      </c>
      <c r="C5" s="1664"/>
      <c r="D5" s="1664"/>
      <c r="E5" s="1674"/>
      <c r="F5" s="1666" t="s">
        <v>1116</v>
      </c>
      <c r="G5" s="1664"/>
      <c r="H5" s="1664"/>
      <c r="I5" s="1667"/>
      <c r="J5" s="1663" t="s">
        <v>1117</v>
      </c>
      <c r="K5" s="1664"/>
      <c r="L5" s="1664"/>
      <c r="M5" s="1665"/>
    </row>
    <row r="6" spans="1:13">
      <c r="A6" s="1670"/>
      <c r="B6" s="1672" t="s">
        <v>7</v>
      </c>
      <c r="C6" s="1661"/>
      <c r="D6" s="1661" t="s">
        <v>54</v>
      </c>
      <c r="E6" s="1673"/>
      <c r="F6" s="1671" t="s">
        <v>7</v>
      </c>
      <c r="G6" s="1661"/>
      <c r="H6" s="1661" t="s">
        <v>54</v>
      </c>
      <c r="I6" s="1668"/>
      <c r="J6" s="1672" t="s">
        <v>7</v>
      </c>
      <c r="K6" s="1661"/>
      <c r="L6" s="1661" t="s">
        <v>54</v>
      </c>
      <c r="M6" s="1662"/>
    </row>
    <row r="7" spans="1:13" ht="31.5">
      <c r="A7" s="1670"/>
      <c r="B7" s="939" t="s">
        <v>199</v>
      </c>
      <c r="C7" s="938" t="s">
        <v>5</v>
      </c>
      <c r="D7" s="938" t="s">
        <v>199</v>
      </c>
      <c r="E7" s="957" t="s">
        <v>1118</v>
      </c>
      <c r="F7" s="966" t="s">
        <v>199</v>
      </c>
      <c r="G7" s="938" t="s">
        <v>5</v>
      </c>
      <c r="H7" s="938" t="s">
        <v>199</v>
      </c>
      <c r="I7" s="967" t="s">
        <v>1118</v>
      </c>
      <c r="J7" s="941" t="s">
        <v>199</v>
      </c>
      <c r="K7" s="940" t="s">
        <v>5</v>
      </c>
      <c r="L7" s="940" t="s">
        <v>199</v>
      </c>
      <c r="M7" s="942" t="s">
        <v>5</v>
      </c>
    </row>
    <row r="8" spans="1:13" ht="18" customHeight="1">
      <c r="A8" s="958" t="s">
        <v>897</v>
      </c>
      <c r="B8" s="945">
        <v>155.80000000000001</v>
      </c>
      <c r="C8" s="943">
        <v>16.538260154087837</v>
      </c>
      <c r="D8" s="943">
        <v>156.5</v>
      </c>
      <c r="E8" s="962">
        <v>0.5</v>
      </c>
      <c r="F8" s="968">
        <v>98.019994447746356</v>
      </c>
      <c r="G8" s="943">
        <v>-12.627895987282713</v>
      </c>
      <c r="H8" s="943">
        <v>102.9</v>
      </c>
      <c r="I8" s="969">
        <v>5</v>
      </c>
      <c r="J8" s="945">
        <v>158.94716264553114</v>
      </c>
      <c r="K8" s="943">
        <v>21.974412022673846</v>
      </c>
      <c r="L8" s="943">
        <v>152.1</v>
      </c>
      <c r="M8" s="944">
        <v>-4.3</v>
      </c>
    </row>
    <row r="9" spans="1:13" ht="18" customHeight="1">
      <c r="A9" s="959" t="s">
        <v>898</v>
      </c>
      <c r="B9" s="948">
        <v>157.80000000000001</v>
      </c>
      <c r="C9" s="946">
        <v>18.825301204819269</v>
      </c>
      <c r="D9" s="946">
        <v>157.80000000000001</v>
      </c>
      <c r="E9" s="963">
        <v>0</v>
      </c>
      <c r="F9" s="970">
        <v>99.80622837370241</v>
      </c>
      <c r="G9" s="946">
        <v>-10.019252120261754</v>
      </c>
      <c r="H9" s="946">
        <v>104.2</v>
      </c>
      <c r="I9" s="971">
        <v>4.4000000000000004</v>
      </c>
      <c r="J9" s="948">
        <v>158.09548156592496</v>
      </c>
      <c r="K9" s="946">
        <v>22.500188653115046</v>
      </c>
      <c r="L9" s="946">
        <v>151.5</v>
      </c>
      <c r="M9" s="947">
        <v>-4.2</v>
      </c>
    </row>
    <row r="10" spans="1:13" ht="18" customHeight="1">
      <c r="A10" s="959" t="s">
        <v>808</v>
      </c>
      <c r="B10" s="948">
        <v>157.30000000000001</v>
      </c>
      <c r="C10" s="946">
        <v>13.9</v>
      </c>
      <c r="D10" s="946">
        <v>172.4</v>
      </c>
      <c r="E10" s="963">
        <v>9.6</v>
      </c>
      <c r="F10" s="970">
        <v>99.993079584775089</v>
      </c>
      <c r="G10" s="946">
        <v>-3.5254056219536523</v>
      </c>
      <c r="H10" s="946">
        <v>105.2</v>
      </c>
      <c r="I10" s="971">
        <v>5.2</v>
      </c>
      <c r="J10" s="948">
        <v>157.32718162394249</v>
      </c>
      <c r="K10" s="946">
        <v>18.023866880814211</v>
      </c>
      <c r="L10" s="946">
        <v>163.9</v>
      </c>
      <c r="M10" s="947">
        <v>4.2</v>
      </c>
    </row>
    <row r="11" spans="1:13" ht="18" customHeight="1">
      <c r="A11" s="959" t="s">
        <v>899</v>
      </c>
      <c r="B11" s="948">
        <v>156.4</v>
      </c>
      <c r="C11" s="946">
        <v>12.842712842712857</v>
      </c>
      <c r="D11" s="946">
        <v>158.19999999999999</v>
      </c>
      <c r="E11" s="963">
        <v>1.1508951406649537</v>
      </c>
      <c r="F11" s="970">
        <v>100.80276816608996</v>
      </c>
      <c r="G11" s="946">
        <v>-0.16449623029471638</v>
      </c>
      <c r="H11" s="946">
        <v>105.4</v>
      </c>
      <c r="I11" s="971">
        <v>4.5634920634920695</v>
      </c>
      <c r="J11" s="948">
        <v>155.18869931684753</v>
      </c>
      <c r="K11" s="946">
        <v>13.088446111122664</v>
      </c>
      <c r="L11" s="946">
        <v>150.1</v>
      </c>
      <c r="M11" s="947">
        <v>-3.2603580562659715</v>
      </c>
    </row>
    <row r="12" spans="1:13" ht="18" customHeight="1">
      <c r="A12" s="959" t="s">
        <v>900</v>
      </c>
      <c r="B12" s="948">
        <v>160.19999999999999</v>
      </c>
      <c r="C12" s="946">
        <v>12.3</v>
      </c>
      <c r="D12" s="946"/>
      <c r="E12" s="963"/>
      <c r="F12" s="970">
        <v>101.05882352941175</v>
      </c>
      <c r="G12" s="946">
        <v>-0.32081911262800133</v>
      </c>
      <c r="H12" s="946"/>
      <c r="I12" s="971"/>
      <c r="J12" s="948">
        <v>158.51331699316017</v>
      </c>
      <c r="K12" s="946">
        <v>12.631832578371643</v>
      </c>
      <c r="L12" s="946"/>
      <c r="M12" s="947"/>
    </row>
    <row r="13" spans="1:13" ht="18" customHeight="1">
      <c r="A13" s="959" t="s">
        <v>901</v>
      </c>
      <c r="B13" s="948">
        <v>160.30000000000001</v>
      </c>
      <c r="C13" s="946">
        <v>11.8</v>
      </c>
      <c r="D13" s="946"/>
      <c r="E13" s="963"/>
      <c r="F13" s="970">
        <v>102.3</v>
      </c>
      <c r="G13" s="946">
        <v>2.6078234704112333</v>
      </c>
      <c r="H13" s="946"/>
      <c r="I13" s="971"/>
      <c r="J13" s="948">
        <v>156.63888947709367</v>
      </c>
      <c r="K13" s="946">
        <v>8.8525986637203999</v>
      </c>
      <c r="L13" s="946"/>
      <c r="M13" s="947"/>
    </row>
    <row r="14" spans="1:13" ht="18" customHeight="1">
      <c r="A14" s="959" t="s">
        <v>902</v>
      </c>
      <c r="B14" s="948">
        <v>161.6</v>
      </c>
      <c r="C14" s="946">
        <v>11.7</v>
      </c>
      <c r="D14" s="946"/>
      <c r="E14" s="963"/>
      <c r="F14" s="970">
        <v>104.1</v>
      </c>
      <c r="G14" s="946">
        <v>6.7</v>
      </c>
      <c r="H14" s="946"/>
      <c r="I14" s="971"/>
      <c r="J14" s="948">
        <v>155.24</v>
      </c>
      <c r="K14" s="946">
        <v>4.7</v>
      </c>
      <c r="L14" s="946"/>
      <c r="M14" s="947"/>
    </row>
    <row r="15" spans="1:13" ht="18" customHeight="1">
      <c r="A15" s="959" t="s">
        <v>903</v>
      </c>
      <c r="B15" s="948">
        <v>160.19999999999999</v>
      </c>
      <c r="C15" s="946">
        <v>10.7</v>
      </c>
      <c r="D15" s="946"/>
      <c r="E15" s="963"/>
      <c r="F15" s="970">
        <v>104.7</v>
      </c>
      <c r="G15" s="946">
        <v>8.1999999999999993</v>
      </c>
      <c r="H15" s="946"/>
      <c r="I15" s="971"/>
      <c r="J15" s="948">
        <v>153.01</v>
      </c>
      <c r="K15" s="946">
        <v>2.38</v>
      </c>
      <c r="L15" s="946"/>
      <c r="M15" s="947"/>
    </row>
    <row r="16" spans="1:13" ht="18" customHeight="1">
      <c r="A16" s="959" t="s">
        <v>904</v>
      </c>
      <c r="B16" s="948">
        <v>159.96805111821087</v>
      </c>
      <c r="C16" s="946">
        <v>8.8218034817761009</v>
      </c>
      <c r="D16" s="946"/>
      <c r="E16" s="963"/>
      <c r="F16" s="970">
        <v>104.2</v>
      </c>
      <c r="G16" s="946">
        <v>5.3814389697648437</v>
      </c>
      <c r="H16" s="946"/>
      <c r="I16" s="971"/>
      <c r="J16" s="948">
        <v>153.52020260864765</v>
      </c>
      <c r="K16" s="946">
        <v>3.2893715924549127</v>
      </c>
      <c r="L16" s="946"/>
      <c r="M16" s="947"/>
    </row>
    <row r="17" spans="1:13" ht="18" customHeight="1">
      <c r="A17" s="959" t="s">
        <v>841</v>
      </c>
      <c r="B17" s="948">
        <v>158.01916932907349</v>
      </c>
      <c r="C17" s="946">
        <v>5.7691896446275024</v>
      </c>
      <c r="D17" s="946"/>
      <c r="E17" s="963"/>
      <c r="F17" s="970">
        <v>103.64705882352941</v>
      </c>
      <c r="G17" s="946">
        <v>4.063312071816668</v>
      </c>
      <c r="H17" s="946"/>
      <c r="I17" s="971"/>
      <c r="J17" s="948">
        <v>152.4589034389472</v>
      </c>
      <c r="K17" s="946">
        <v>1.5715545895717611</v>
      </c>
      <c r="L17" s="946"/>
      <c r="M17" s="947"/>
    </row>
    <row r="18" spans="1:13" ht="18" customHeight="1">
      <c r="A18" s="959" t="s">
        <v>843</v>
      </c>
      <c r="B18" s="948">
        <v>154.1</v>
      </c>
      <c r="C18" s="946">
        <v>1.1000000000000001</v>
      </c>
      <c r="D18" s="946"/>
      <c r="E18" s="963"/>
      <c r="F18" s="970">
        <v>103.3</v>
      </c>
      <c r="G18" s="946">
        <v>-0.4</v>
      </c>
      <c r="H18" s="946"/>
      <c r="I18" s="971"/>
      <c r="J18" s="948">
        <v>149.18</v>
      </c>
      <c r="K18" s="946">
        <v>1.52</v>
      </c>
      <c r="L18" s="946"/>
      <c r="M18" s="947"/>
    </row>
    <row r="19" spans="1:13" ht="18" customHeight="1">
      <c r="A19" s="960" t="s">
        <v>844</v>
      </c>
      <c r="B19" s="951">
        <v>154.30000000000001</v>
      </c>
      <c r="C19" s="949">
        <v>0.47</v>
      </c>
      <c r="D19" s="949"/>
      <c r="E19" s="964"/>
      <c r="F19" s="972">
        <v>102.7</v>
      </c>
      <c r="G19" s="949">
        <v>1.7</v>
      </c>
      <c r="H19" s="949"/>
      <c r="I19" s="973"/>
      <c r="J19" s="951">
        <v>150.24</v>
      </c>
      <c r="K19" s="949">
        <v>-1.1599999999999999</v>
      </c>
      <c r="L19" s="949"/>
      <c r="M19" s="950"/>
    </row>
    <row r="20" spans="1:13" ht="18" customHeight="1" thickBot="1">
      <c r="A20" s="961" t="s">
        <v>212</v>
      </c>
      <c r="B20" s="954">
        <v>157.9989350372737</v>
      </c>
      <c r="C20" s="952">
        <v>10.397615610391247</v>
      </c>
      <c r="D20" s="952"/>
      <c r="E20" s="965"/>
      <c r="F20" s="974">
        <v>102.05232941043793</v>
      </c>
      <c r="G20" s="952">
        <v>0.12887757558914112</v>
      </c>
      <c r="H20" s="952"/>
      <c r="I20" s="975"/>
      <c r="J20" s="954">
        <v>154.86331980584123</v>
      </c>
      <c r="K20" s="952">
        <v>9.1144752617900391</v>
      </c>
      <c r="L20" s="952"/>
      <c r="M20" s="953"/>
    </row>
    <row r="21" spans="1:13" ht="9" customHeight="1" thickTop="1">
      <c r="A21" s="708"/>
    </row>
    <row r="22" spans="1:13" ht="9" customHeight="1">
      <c r="A22" s="708"/>
    </row>
    <row r="24" spans="1:13">
      <c r="B24" s="745"/>
      <c r="C24" s="745"/>
    </row>
    <row r="25" spans="1:13">
      <c r="B25" s="745"/>
      <c r="C25" s="745"/>
    </row>
  </sheetData>
  <mergeCells count="13">
    <mergeCell ref="A1:M1"/>
    <mergeCell ref="A2:M2"/>
    <mergeCell ref="A3:M3"/>
    <mergeCell ref="L6:M6"/>
    <mergeCell ref="J5:M5"/>
    <mergeCell ref="F5:I5"/>
    <mergeCell ref="H6:I6"/>
    <mergeCell ref="A5:A7"/>
    <mergeCell ref="F6:G6"/>
    <mergeCell ref="B6:C6"/>
    <mergeCell ref="D6:E6"/>
    <mergeCell ref="B5:E5"/>
    <mergeCell ref="J6:K6"/>
  </mergeCells>
  <printOptions horizontalCentered="1"/>
  <pageMargins left="0.7" right="0.28000000000000003" top="1" bottom="1" header="0.3" footer="0.3"/>
  <pageSetup scale="90" orientation="landscape" r:id="rId1"/>
  <rowBreaks count="1" manualBreakCount="1">
    <brk id="20" max="18" man="1"/>
  </rowBreaks>
</worksheet>
</file>

<file path=xl/worksheets/sheet18.xml><?xml version="1.0" encoding="utf-8"?>
<worksheet xmlns="http://schemas.openxmlformats.org/spreadsheetml/2006/main" xmlns:r="http://schemas.openxmlformats.org/officeDocument/2006/relationships">
  <sheetPr>
    <pageSetUpPr fitToPage="1"/>
  </sheetPr>
  <dimension ref="A1:L68"/>
  <sheetViews>
    <sheetView workbookViewId="0">
      <selection activeCell="O21" sqref="O21"/>
    </sheetView>
  </sheetViews>
  <sheetFormatPr defaultRowHeight="15.75"/>
  <cols>
    <col min="1" max="1" width="3.28515625" style="976" customWidth="1"/>
    <col min="2" max="2" width="4.85546875" style="976" customWidth="1"/>
    <col min="3" max="3" width="6.140625" style="976" customWidth="1"/>
    <col min="4" max="4" width="5.28515625" style="976" customWidth="1"/>
    <col min="5" max="5" width="26.140625" style="976" customWidth="1"/>
    <col min="6" max="10" width="15.7109375" style="976" customWidth="1"/>
    <col min="11" max="12" width="13.7109375" style="976" customWidth="1"/>
    <col min="13" max="256" width="9.140625" style="976"/>
    <col min="257" max="257" width="3.28515625" style="976" customWidth="1"/>
    <col min="258" max="258" width="4.85546875" style="976" customWidth="1"/>
    <col min="259" max="259" width="6.140625" style="976" customWidth="1"/>
    <col min="260" max="260" width="5.28515625" style="976" customWidth="1"/>
    <col min="261" max="261" width="26.140625" style="976" customWidth="1"/>
    <col min="262" max="262" width="11" style="976" customWidth="1"/>
    <col min="263" max="263" width="10.7109375" style="976" customWidth="1"/>
    <col min="264" max="264" width="10.28515625" style="976" customWidth="1"/>
    <col min="265" max="265" width="11.140625" style="976" customWidth="1"/>
    <col min="266" max="266" width="11.28515625" style="976" customWidth="1"/>
    <col min="267" max="267" width="10" style="976" customWidth="1"/>
    <col min="268" max="268" width="12.42578125" style="976" customWidth="1"/>
    <col min="269" max="512" width="9.140625" style="976"/>
    <col min="513" max="513" width="3.28515625" style="976" customWidth="1"/>
    <col min="514" max="514" width="4.85546875" style="976" customWidth="1"/>
    <col min="515" max="515" width="6.140625" style="976" customWidth="1"/>
    <col min="516" max="516" width="5.28515625" style="976" customWidth="1"/>
    <col min="517" max="517" width="26.140625" style="976" customWidth="1"/>
    <col min="518" max="518" width="11" style="976" customWidth="1"/>
    <col min="519" max="519" width="10.7109375" style="976" customWidth="1"/>
    <col min="520" max="520" width="10.28515625" style="976" customWidth="1"/>
    <col min="521" max="521" width="11.140625" style="976" customWidth="1"/>
    <col min="522" max="522" width="11.28515625" style="976" customWidth="1"/>
    <col min="523" max="523" width="10" style="976" customWidth="1"/>
    <col min="524" max="524" width="12.42578125" style="976" customWidth="1"/>
    <col min="525" max="768" width="9.140625" style="976"/>
    <col min="769" max="769" width="3.28515625" style="976" customWidth="1"/>
    <col min="770" max="770" width="4.85546875" style="976" customWidth="1"/>
    <col min="771" max="771" width="6.140625" style="976" customWidth="1"/>
    <col min="772" max="772" width="5.28515625" style="976" customWidth="1"/>
    <col min="773" max="773" width="26.140625" style="976" customWidth="1"/>
    <col min="774" max="774" width="11" style="976" customWidth="1"/>
    <col min="775" max="775" width="10.7109375" style="976" customWidth="1"/>
    <col min="776" max="776" width="10.28515625" style="976" customWidth="1"/>
    <col min="777" max="777" width="11.140625" style="976" customWidth="1"/>
    <col min="778" max="778" width="11.28515625" style="976" customWidth="1"/>
    <col min="779" max="779" width="10" style="976" customWidth="1"/>
    <col min="780" max="780" width="12.42578125" style="976" customWidth="1"/>
    <col min="781" max="1024" width="9.140625" style="976"/>
    <col min="1025" max="1025" width="3.28515625" style="976" customWidth="1"/>
    <col min="1026" max="1026" width="4.85546875" style="976" customWidth="1"/>
    <col min="1027" max="1027" width="6.140625" style="976" customWidth="1"/>
    <col min="1028" max="1028" width="5.28515625" style="976" customWidth="1"/>
    <col min="1029" max="1029" width="26.140625" style="976" customWidth="1"/>
    <col min="1030" max="1030" width="11" style="976" customWidth="1"/>
    <col min="1031" max="1031" width="10.7109375" style="976" customWidth="1"/>
    <col min="1032" max="1032" width="10.28515625" style="976" customWidth="1"/>
    <col min="1033" max="1033" width="11.140625" style="976" customWidth="1"/>
    <col min="1034" max="1034" width="11.28515625" style="976" customWidth="1"/>
    <col min="1035" max="1035" width="10" style="976" customWidth="1"/>
    <col min="1036" max="1036" width="12.42578125" style="976" customWidth="1"/>
    <col min="1037" max="1280" width="9.140625" style="976"/>
    <col min="1281" max="1281" width="3.28515625" style="976" customWidth="1"/>
    <col min="1282" max="1282" width="4.85546875" style="976" customWidth="1"/>
    <col min="1283" max="1283" width="6.140625" style="976" customWidth="1"/>
    <col min="1284" max="1284" width="5.28515625" style="976" customWidth="1"/>
    <col min="1285" max="1285" width="26.140625" style="976" customWidth="1"/>
    <col min="1286" max="1286" width="11" style="976" customWidth="1"/>
    <col min="1287" max="1287" width="10.7109375" style="976" customWidth="1"/>
    <col min="1288" max="1288" width="10.28515625" style="976" customWidth="1"/>
    <col min="1289" max="1289" width="11.140625" style="976" customWidth="1"/>
    <col min="1290" max="1290" width="11.28515625" style="976" customWidth="1"/>
    <col min="1291" max="1291" width="10" style="976" customWidth="1"/>
    <col min="1292" max="1292" width="12.42578125" style="976" customWidth="1"/>
    <col min="1293" max="1536" width="9.140625" style="976"/>
    <col min="1537" max="1537" width="3.28515625" style="976" customWidth="1"/>
    <col min="1538" max="1538" width="4.85546875" style="976" customWidth="1"/>
    <col min="1539" max="1539" width="6.140625" style="976" customWidth="1"/>
    <col min="1540" max="1540" width="5.28515625" style="976" customWidth="1"/>
    <col min="1541" max="1541" width="26.140625" style="976" customWidth="1"/>
    <col min="1542" max="1542" width="11" style="976" customWidth="1"/>
    <col min="1543" max="1543" width="10.7109375" style="976" customWidth="1"/>
    <col min="1544" max="1544" width="10.28515625" style="976" customWidth="1"/>
    <col min="1545" max="1545" width="11.140625" style="976" customWidth="1"/>
    <col min="1546" max="1546" width="11.28515625" style="976" customWidth="1"/>
    <col min="1547" max="1547" width="10" style="976" customWidth="1"/>
    <col min="1548" max="1548" width="12.42578125" style="976" customWidth="1"/>
    <col min="1549" max="1792" width="9.140625" style="976"/>
    <col min="1793" max="1793" width="3.28515625" style="976" customWidth="1"/>
    <col min="1794" max="1794" width="4.85546875" style="976" customWidth="1"/>
    <col min="1795" max="1795" width="6.140625" style="976" customWidth="1"/>
    <col min="1796" max="1796" width="5.28515625" style="976" customWidth="1"/>
    <col min="1797" max="1797" width="26.140625" style="976" customWidth="1"/>
    <col min="1798" max="1798" width="11" style="976" customWidth="1"/>
    <col min="1799" max="1799" width="10.7109375" style="976" customWidth="1"/>
    <col min="1800" max="1800" width="10.28515625" style="976" customWidth="1"/>
    <col min="1801" max="1801" width="11.140625" style="976" customWidth="1"/>
    <col min="1802" max="1802" width="11.28515625" style="976" customWidth="1"/>
    <col min="1803" max="1803" width="10" style="976" customWidth="1"/>
    <col min="1804" max="1804" width="12.42578125" style="976" customWidth="1"/>
    <col min="1805" max="2048" width="9.140625" style="976"/>
    <col min="2049" max="2049" width="3.28515625" style="976" customWidth="1"/>
    <col min="2050" max="2050" width="4.85546875" style="976" customWidth="1"/>
    <col min="2051" max="2051" width="6.140625" style="976" customWidth="1"/>
    <col min="2052" max="2052" width="5.28515625" style="976" customWidth="1"/>
    <col min="2053" max="2053" width="26.140625" style="976" customWidth="1"/>
    <col min="2054" max="2054" width="11" style="976" customWidth="1"/>
    <col min="2055" max="2055" width="10.7109375" style="976" customWidth="1"/>
    <col min="2056" max="2056" width="10.28515625" style="976" customWidth="1"/>
    <col min="2057" max="2057" width="11.140625" style="976" customWidth="1"/>
    <col min="2058" max="2058" width="11.28515625" style="976" customWidth="1"/>
    <col min="2059" max="2059" width="10" style="976" customWidth="1"/>
    <col min="2060" max="2060" width="12.42578125" style="976" customWidth="1"/>
    <col min="2061" max="2304" width="9.140625" style="976"/>
    <col min="2305" max="2305" width="3.28515625" style="976" customWidth="1"/>
    <col min="2306" max="2306" width="4.85546875" style="976" customWidth="1"/>
    <col min="2307" max="2307" width="6.140625" style="976" customWidth="1"/>
    <col min="2308" max="2308" width="5.28515625" style="976" customWidth="1"/>
    <col min="2309" max="2309" width="26.140625" style="976" customWidth="1"/>
    <col min="2310" max="2310" width="11" style="976" customWidth="1"/>
    <col min="2311" max="2311" width="10.7109375" style="976" customWidth="1"/>
    <col min="2312" max="2312" width="10.28515625" style="976" customWidth="1"/>
    <col min="2313" max="2313" width="11.140625" style="976" customWidth="1"/>
    <col min="2314" max="2314" width="11.28515625" style="976" customWidth="1"/>
    <col min="2315" max="2315" width="10" style="976" customWidth="1"/>
    <col min="2316" max="2316" width="12.42578125" style="976" customWidth="1"/>
    <col min="2317" max="2560" width="9.140625" style="976"/>
    <col min="2561" max="2561" width="3.28515625" style="976" customWidth="1"/>
    <col min="2562" max="2562" width="4.85546875" style="976" customWidth="1"/>
    <col min="2563" max="2563" width="6.140625" style="976" customWidth="1"/>
    <col min="2564" max="2564" width="5.28515625" style="976" customWidth="1"/>
    <col min="2565" max="2565" width="26.140625" style="976" customWidth="1"/>
    <col min="2566" max="2566" width="11" style="976" customWidth="1"/>
    <col min="2567" max="2567" width="10.7109375" style="976" customWidth="1"/>
    <col min="2568" max="2568" width="10.28515625" style="976" customWidth="1"/>
    <col min="2569" max="2569" width="11.140625" style="976" customWidth="1"/>
    <col min="2570" max="2570" width="11.28515625" style="976" customWidth="1"/>
    <col min="2571" max="2571" width="10" style="976" customWidth="1"/>
    <col min="2572" max="2572" width="12.42578125" style="976" customWidth="1"/>
    <col min="2573" max="2816" width="9.140625" style="976"/>
    <col min="2817" max="2817" width="3.28515625" style="976" customWidth="1"/>
    <col min="2818" max="2818" width="4.85546875" style="976" customWidth="1"/>
    <col min="2819" max="2819" width="6.140625" style="976" customWidth="1"/>
    <col min="2820" max="2820" width="5.28515625" style="976" customWidth="1"/>
    <col min="2821" max="2821" width="26.140625" style="976" customWidth="1"/>
    <col min="2822" max="2822" width="11" style="976" customWidth="1"/>
    <col min="2823" max="2823" width="10.7109375" style="976" customWidth="1"/>
    <col min="2824" max="2824" width="10.28515625" style="976" customWidth="1"/>
    <col min="2825" max="2825" width="11.140625" style="976" customWidth="1"/>
    <col min="2826" max="2826" width="11.28515625" style="976" customWidth="1"/>
    <col min="2827" max="2827" width="10" style="976" customWidth="1"/>
    <col min="2828" max="2828" width="12.42578125" style="976" customWidth="1"/>
    <col min="2829" max="3072" width="9.140625" style="976"/>
    <col min="3073" max="3073" width="3.28515625" style="976" customWidth="1"/>
    <col min="3074" max="3074" width="4.85546875" style="976" customWidth="1"/>
    <col min="3075" max="3075" width="6.140625" style="976" customWidth="1"/>
    <col min="3076" max="3076" width="5.28515625" style="976" customWidth="1"/>
    <col min="3077" max="3077" width="26.140625" style="976" customWidth="1"/>
    <col min="3078" max="3078" width="11" style="976" customWidth="1"/>
    <col min="3079" max="3079" width="10.7109375" style="976" customWidth="1"/>
    <col min="3080" max="3080" width="10.28515625" style="976" customWidth="1"/>
    <col min="3081" max="3081" width="11.140625" style="976" customWidth="1"/>
    <col min="3082" max="3082" width="11.28515625" style="976" customWidth="1"/>
    <col min="3083" max="3083" width="10" style="976" customWidth="1"/>
    <col min="3084" max="3084" width="12.42578125" style="976" customWidth="1"/>
    <col min="3085" max="3328" width="9.140625" style="976"/>
    <col min="3329" max="3329" width="3.28515625" style="976" customWidth="1"/>
    <col min="3330" max="3330" width="4.85546875" style="976" customWidth="1"/>
    <col min="3331" max="3331" width="6.140625" style="976" customWidth="1"/>
    <col min="3332" max="3332" width="5.28515625" style="976" customWidth="1"/>
    <col min="3333" max="3333" width="26.140625" style="976" customWidth="1"/>
    <col min="3334" max="3334" width="11" style="976" customWidth="1"/>
    <col min="3335" max="3335" width="10.7109375" style="976" customWidth="1"/>
    <col min="3336" max="3336" width="10.28515625" style="976" customWidth="1"/>
    <col min="3337" max="3337" width="11.140625" style="976" customWidth="1"/>
    <col min="3338" max="3338" width="11.28515625" style="976" customWidth="1"/>
    <col min="3339" max="3339" width="10" style="976" customWidth="1"/>
    <col min="3340" max="3340" width="12.42578125" style="976" customWidth="1"/>
    <col min="3341" max="3584" width="9.140625" style="976"/>
    <col min="3585" max="3585" width="3.28515625" style="976" customWidth="1"/>
    <col min="3586" max="3586" width="4.85546875" style="976" customWidth="1"/>
    <col min="3587" max="3587" width="6.140625" style="976" customWidth="1"/>
    <col min="3588" max="3588" width="5.28515625" style="976" customWidth="1"/>
    <col min="3589" max="3589" width="26.140625" style="976" customWidth="1"/>
    <col min="3590" max="3590" width="11" style="976" customWidth="1"/>
    <col min="3591" max="3591" width="10.7109375" style="976" customWidth="1"/>
    <col min="3592" max="3592" width="10.28515625" style="976" customWidth="1"/>
    <col min="3593" max="3593" width="11.140625" style="976" customWidth="1"/>
    <col min="3594" max="3594" width="11.28515625" style="976" customWidth="1"/>
    <col min="3595" max="3595" width="10" style="976" customWidth="1"/>
    <col min="3596" max="3596" width="12.42578125" style="976" customWidth="1"/>
    <col min="3597" max="3840" width="9.140625" style="976"/>
    <col min="3841" max="3841" width="3.28515625" style="976" customWidth="1"/>
    <col min="3842" max="3842" width="4.85546875" style="976" customWidth="1"/>
    <col min="3843" max="3843" width="6.140625" style="976" customWidth="1"/>
    <col min="3844" max="3844" width="5.28515625" style="976" customWidth="1"/>
    <col min="3845" max="3845" width="26.140625" style="976" customWidth="1"/>
    <col min="3846" max="3846" width="11" style="976" customWidth="1"/>
    <col min="3847" max="3847" width="10.7109375" style="976" customWidth="1"/>
    <col min="3848" max="3848" width="10.28515625" style="976" customWidth="1"/>
    <col min="3849" max="3849" width="11.140625" style="976" customWidth="1"/>
    <col min="3850" max="3850" width="11.28515625" style="976" customWidth="1"/>
    <col min="3851" max="3851" width="10" style="976" customWidth="1"/>
    <col min="3852" max="3852" width="12.42578125" style="976" customWidth="1"/>
    <col min="3853" max="4096" width="9.140625" style="976"/>
    <col min="4097" max="4097" width="3.28515625" style="976" customWidth="1"/>
    <col min="4098" max="4098" width="4.85546875" style="976" customWidth="1"/>
    <col min="4099" max="4099" width="6.140625" style="976" customWidth="1"/>
    <col min="4100" max="4100" width="5.28515625" style="976" customWidth="1"/>
    <col min="4101" max="4101" width="26.140625" style="976" customWidth="1"/>
    <col min="4102" max="4102" width="11" style="976" customWidth="1"/>
    <col min="4103" max="4103" width="10.7109375" style="976" customWidth="1"/>
    <col min="4104" max="4104" width="10.28515625" style="976" customWidth="1"/>
    <col min="4105" max="4105" width="11.140625" style="976" customWidth="1"/>
    <col min="4106" max="4106" width="11.28515625" style="976" customWidth="1"/>
    <col min="4107" max="4107" width="10" style="976" customWidth="1"/>
    <col min="4108" max="4108" width="12.42578125" style="976" customWidth="1"/>
    <col min="4109" max="4352" width="9.140625" style="976"/>
    <col min="4353" max="4353" width="3.28515625" style="976" customWidth="1"/>
    <col min="4354" max="4354" width="4.85546875" style="976" customWidth="1"/>
    <col min="4355" max="4355" width="6.140625" style="976" customWidth="1"/>
    <col min="4356" max="4356" width="5.28515625" style="976" customWidth="1"/>
    <col min="4357" max="4357" width="26.140625" style="976" customWidth="1"/>
    <col min="4358" max="4358" width="11" style="976" customWidth="1"/>
    <col min="4359" max="4359" width="10.7109375" style="976" customWidth="1"/>
    <col min="4360" max="4360" width="10.28515625" style="976" customWidth="1"/>
    <col min="4361" max="4361" width="11.140625" style="976" customWidth="1"/>
    <col min="4362" max="4362" width="11.28515625" style="976" customWidth="1"/>
    <col min="4363" max="4363" width="10" style="976" customWidth="1"/>
    <col min="4364" max="4364" width="12.42578125" style="976" customWidth="1"/>
    <col min="4365" max="4608" width="9.140625" style="976"/>
    <col min="4609" max="4609" width="3.28515625" style="976" customWidth="1"/>
    <col min="4610" max="4610" width="4.85546875" style="976" customWidth="1"/>
    <col min="4611" max="4611" width="6.140625" style="976" customWidth="1"/>
    <col min="4612" max="4612" width="5.28515625" style="976" customWidth="1"/>
    <col min="4613" max="4613" width="26.140625" style="976" customWidth="1"/>
    <col min="4614" max="4614" width="11" style="976" customWidth="1"/>
    <col min="4615" max="4615" width="10.7109375" style="976" customWidth="1"/>
    <col min="4616" max="4616" width="10.28515625" style="976" customWidth="1"/>
    <col min="4617" max="4617" width="11.140625" style="976" customWidth="1"/>
    <col min="4618" max="4618" width="11.28515625" style="976" customWidth="1"/>
    <col min="4619" max="4619" width="10" style="976" customWidth="1"/>
    <col min="4620" max="4620" width="12.42578125" style="976" customWidth="1"/>
    <col min="4621" max="4864" width="9.140625" style="976"/>
    <col min="4865" max="4865" width="3.28515625" style="976" customWidth="1"/>
    <col min="4866" max="4866" width="4.85546875" style="976" customWidth="1"/>
    <col min="4867" max="4867" width="6.140625" style="976" customWidth="1"/>
    <col min="4868" max="4868" width="5.28515625" style="976" customWidth="1"/>
    <col min="4869" max="4869" width="26.140625" style="976" customWidth="1"/>
    <col min="4870" max="4870" width="11" style="976" customWidth="1"/>
    <col min="4871" max="4871" width="10.7109375" style="976" customWidth="1"/>
    <col min="4872" max="4872" width="10.28515625" style="976" customWidth="1"/>
    <col min="4873" max="4873" width="11.140625" style="976" customWidth="1"/>
    <col min="4874" max="4874" width="11.28515625" style="976" customWidth="1"/>
    <col min="4875" max="4875" width="10" style="976" customWidth="1"/>
    <col min="4876" max="4876" width="12.42578125" style="976" customWidth="1"/>
    <col min="4877" max="5120" width="9.140625" style="976"/>
    <col min="5121" max="5121" width="3.28515625" style="976" customWidth="1"/>
    <col min="5122" max="5122" width="4.85546875" style="976" customWidth="1"/>
    <col min="5123" max="5123" width="6.140625" style="976" customWidth="1"/>
    <col min="5124" max="5124" width="5.28515625" style="976" customWidth="1"/>
    <col min="5125" max="5125" width="26.140625" style="976" customWidth="1"/>
    <col min="5126" max="5126" width="11" style="976" customWidth="1"/>
    <col min="5127" max="5127" width="10.7109375" style="976" customWidth="1"/>
    <col min="5128" max="5128" width="10.28515625" style="976" customWidth="1"/>
    <col min="5129" max="5129" width="11.140625" style="976" customWidth="1"/>
    <col min="5130" max="5130" width="11.28515625" style="976" customWidth="1"/>
    <col min="5131" max="5131" width="10" style="976" customWidth="1"/>
    <col min="5132" max="5132" width="12.42578125" style="976" customWidth="1"/>
    <col min="5133" max="5376" width="9.140625" style="976"/>
    <col min="5377" max="5377" width="3.28515625" style="976" customWidth="1"/>
    <col min="5378" max="5378" width="4.85546875" style="976" customWidth="1"/>
    <col min="5379" max="5379" width="6.140625" style="976" customWidth="1"/>
    <col min="5380" max="5380" width="5.28515625" style="976" customWidth="1"/>
    <col min="5381" max="5381" width="26.140625" style="976" customWidth="1"/>
    <col min="5382" max="5382" width="11" style="976" customWidth="1"/>
    <col min="5383" max="5383" width="10.7109375" style="976" customWidth="1"/>
    <col min="5384" max="5384" width="10.28515625" style="976" customWidth="1"/>
    <col min="5385" max="5385" width="11.140625" style="976" customWidth="1"/>
    <col min="5386" max="5386" width="11.28515625" style="976" customWidth="1"/>
    <col min="5387" max="5387" width="10" style="976" customWidth="1"/>
    <col min="5388" max="5388" width="12.42578125" style="976" customWidth="1"/>
    <col min="5389" max="5632" width="9.140625" style="976"/>
    <col min="5633" max="5633" width="3.28515625" style="976" customWidth="1"/>
    <col min="5634" max="5634" width="4.85546875" style="976" customWidth="1"/>
    <col min="5635" max="5635" width="6.140625" style="976" customWidth="1"/>
    <col min="5636" max="5636" width="5.28515625" style="976" customWidth="1"/>
    <col min="5637" max="5637" width="26.140625" style="976" customWidth="1"/>
    <col min="5638" max="5638" width="11" style="976" customWidth="1"/>
    <col min="5639" max="5639" width="10.7109375" style="976" customWidth="1"/>
    <col min="5640" max="5640" width="10.28515625" style="976" customWidth="1"/>
    <col min="5641" max="5641" width="11.140625" style="976" customWidth="1"/>
    <col min="5642" max="5642" width="11.28515625" style="976" customWidth="1"/>
    <col min="5643" max="5643" width="10" style="976" customWidth="1"/>
    <col min="5644" max="5644" width="12.42578125" style="976" customWidth="1"/>
    <col min="5645" max="5888" width="9.140625" style="976"/>
    <col min="5889" max="5889" width="3.28515625" style="976" customWidth="1"/>
    <col min="5890" max="5890" width="4.85546875" style="976" customWidth="1"/>
    <col min="5891" max="5891" width="6.140625" style="976" customWidth="1"/>
    <col min="5892" max="5892" width="5.28515625" style="976" customWidth="1"/>
    <col min="5893" max="5893" width="26.140625" style="976" customWidth="1"/>
    <col min="5894" max="5894" width="11" style="976" customWidth="1"/>
    <col min="5895" max="5895" width="10.7109375" style="976" customWidth="1"/>
    <col min="5896" max="5896" width="10.28515625" style="976" customWidth="1"/>
    <col min="5897" max="5897" width="11.140625" style="976" customWidth="1"/>
    <col min="5898" max="5898" width="11.28515625" style="976" customWidth="1"/>
    <col min="5899" max="5899" width="10" style="976" customWidth="1"/>
    <col min="5900" max="5900" width="12.42578125" style="976" customWidth="1"/>
    <col min="5901" max="6144" width="9.140625" style="976"/>
    <col min="6145" max="6145" width="3.28515625" style="976" customWidth="1"/>
    <col min="6146" max="6146" width="4.85546875" style="976" customWidth="1"/>
    <col min="6147" max="6147" width="6.140625" style="976" customWidth="1"/>
    <col min="6148" max="6148" width="5.28515625" style="976" customWidth="1"/>
    <col min="6149" max="6149" width="26.140625" style="976" customWidth="1"/>
    <col min="6150" max="6150" width="11" style="976" customWidth="1"/>
    <col min="6151" max="6151" width="10.7109375" style="976" customWidth="1"/>
    <col min="6152" max="6152" width="10.28515625" style="976" customWidth="1"/>
    <col min="6153" max="6153" width="11.140625" style="976" customWidth="1"/>
    <col min="6154" max="6154" width="11.28515625" style="976" customWidth="1"/>
    <col min="6155" max="6155" width="10" style="976" customWidth="1"/>
    <col min="6156" max="6156" width="12.42578125" style="976" customWidth="1"/>
    <col min="6157" max="6400" width="9.140625" style="976"/>
    <col min="6401" max="6401" width="3.28515625" style="976" customWidth="1"/>
    <col min="6402" max="6402" width="4.85546875" style="976" customWidth="1"/>
    <col min="6403" max="6403" width="6.140625" style="976" customWidth="1"/>
    <col min="6404" max="6404" width="5.28515625" style="976" customWidth="1"/>
    <col min="6405" max="6405" width="26.140625" style="976" customWidth="1"/>
    <col min="6406" max="6406" width="11" style="976" customWidth="1"/>
    <col min="6407" max="6407" width="10.7109375" style="976" customWidth="1"/>
    <col min="6408" max="6408" width="10.28515625" style="976" customWidth="1"/>
    <col min="6409" max="6409" width="11.140625" style="976" customWidth="1"/>
    <col min="6410" max="6410" width="11.28515625" style="976" customWidth="1"/>
    <col min="6411" max="6411" width="10" style="976" customWidth="1"/>
    <col min="6412" max="6412" width="12.42578125" style="976" customWidth="1"/>
    <col min="6413" max="6656" width="9.140625" style="976"/>
    <col min="6657" max="6657" width="3.28515625" style="976" customWidth="1"/>
    <col min="6658" max="6658" width="4.85546875" style="976" customWidth="1"/>
    <col min="6659" max="6659" width="6.140625" style="976" customWidth="1"/>
    <col min="6660" max="6660" width="5.28515625" style="976" customWidth="1"/>
    <col min="6661" max="6661" width="26.140625" style="976" customWidth="1"/>
    <col min="6662" max="6662" width="11" style="976" customWidth="1"/>
    <col min="6663" max="6663" width="10.7109375" style="976" customWidth="1"/>
    <col min="6664" max="6664" width="10.28515625" style="976" customWidth="1"/>
    <col min="6665" max="6665" width="11.140625" style="976" customWidth="1"/>
    <col min="6666" max="6666" width="11.28515625" style="976" customWidth="1"/>
    <col min="6667" max="6667" width="10" style="976" customWidth="1"/>
    <col min="6668" max="6668" width="12.42578125" style="976" customWidth="1"/>
    <col min="6669" max="6912" width="9.140625" style="976"/>
    <col min="6913" max="6913" width="3.28515625" style="976" customWidth="1"/>
    <col min="6914" max="6914" width="4.85546875" style="976" customWidth="1"/>
    <col min="6915" max="6915" width="6.140625" style="976" customWidth="1"/>
    <col min="6916" max="6916" width="5.28515625" style="976" customWidth="1"/>
    <col min="6917" max="6917" width="26.140625" style="976" customWidth="1"/>
    <col min="6918" max="6918" width="11" style="976" customWidth="1"/>
    <col min="6919" max="6919" width="10.7109375" style="976" customWidth="1"/>
    <col min="6920" max="6920" width="10.28515625" style="976" customWidth="1"/>
    <col min="6921" max="6921" width="11.140625" style="976" customWidth="1"/>
    <col min="6922" max="6922" width="11.28515625" style="976" customWidth="1"/>
    <col min="6923" max="6923" width="10" style="976" customWidth="1"/>
    <col min="6924" max="6924" width="12.42578125" style="976" customWidth="1"/>
    <col min="6925" max="7168" width="9.140625" style="976"/>
    <col min="7169" max="7169" width="3.28515625" style="976" customWidth="1"/>
    <col min="7170" max="7170" width="4.85546875" style="976" customWidth="1"/>
    <col min="7171" max="7171" width="6.140625" style="976" customWidth="1"/>
    <col min="7172" max="7172" width="5.28515625" style="976" customWidth="1"/>
    <col min="7173" max="7173" width="26.140625" style="976" customWidth="1"/>
    <col min="7174" max="7174" width="11" style="976" customWidth="1"/>
    <col min="7175" max="7175" width="10.7109375" style="976" customWidth="1"/>
    <col min="7176" max="7176" width="10.28515625" style="976" customWidth="1"/>
    <col min="7177" max="7177" width="11.140625" style="976" customWidth="1"/>
    <col min="7178" max="7178" width="11.28515625" style="976" customWidth="1"/>
    <col min="7179" max="7179" width="10" style="976" customWidth="1"/>
    <col min="7180" max="7180" width="12.42578125" style="976" customWidth="1"/>
    <col min="7181" max="7424" width="9.140625" style="976"/>
    <col min="7425" max="7425" width="3.28515625" style="976" customWidth="1"/>
    <col min="7426" max="7426" width="4.85546875" style="976" customWidth="1"/>
    <col min="7427" max="7427" width="6.140625" style="976" customWidth="1"/>
    <col min="7428" max="7428" width="5.28515625" style="976" customWidth="1"/>
    <col min="7429" max="7429" width="26.140625" style="976" customWidth="1"/>
    <col min="7430" max="7430" width="11" style="976" customWidth="1"/>
    <col min="7431" max="7431" width="10.7109375" style="976" customWidth="1"/>
    <col min="7432" max="7432" width="10.28515625" style="976" customWidth="1"/>
    <col min="7433" max="7433" width="11.140625" style="976" customWidth="1"/>
    <col min="7434" max="7434" width="11.28515625" style="976" customWidth="1"/>
    <col min="7435" max="7435" width="10" style="976" customWidth="1"/>
    <col min="7436" max="7436" width="12.42578125" style="976" customWidth="1"/>
    <col min="7437" max="7680" width="9.140625" style="976"/>
    <col min="7681" max="7681" width="3.28515625" style="976" customWidth="1"/>
    <col min="7682" max="7682" width="4.85546875" style="976" customWidth="1"/>
    <col min="7683" max="7683" width="6.140625" style="976" customWidth="1"/>
    <col min="7684" max="7684" width="5.28515625" style="976" customWidth="1"/>
    <col min="7685" max="7685" width="26.140625" style="976" customWidth="1"/>
    <col min="7686" max="7686" width="11" style="976" customWidth="1"/>
    <col min="7687" max="7687" width="10.7109375" style="976" customWidth="1"/>
    <col min="7688" max="7688" width="10.28515625" style="976" customWidth="1"/>
    <col min="7689" max="7689" width="11.140625" style="976" customWidth="1"/>
    <col min="7690" max="7690" width="11.28515625" style="976" customWidth="1"/>
    <col min="7691" max="7691" width="10" style="976" customWidth="1"/>
    <col min="7692" max="7692" width="12.42578125" style="976" customWidth="1"/>
    <col min="7693" max="7936" width="9.140625" style="976"/>
    <col min="7937" max="7937" width="3.28515625" style="976" customWidth="1"/>
    <col min="7938" max="7938" width="4.85546875" style="976" customWidth="1"/>
    <col min="7939" max="7939" width="6.140625" style="976" customWidth="1"/>
    <col min="7940" max="7940" width="5.28515625" style="976" customWidth="1"/>
    <col min="7941" max="7941" width="26.140625" style="976" customWidth="1"/>
    <col min="7942" max="7942" width="11" style="976" customWidth="1"/>
    <col min="7943" max="7943" width="10.7109375" style="976" customWidth="1"/>
    <col min="7944" max="7944" width="10.28515625" style="976" customWidth="1"/>
    <col min="7945" max="7945" width="11.140625" style="976" customWidth="1"/>
    <col min="7946" max="7946" width="11.28515625" style="976" customWidth="1"/>
    <col min="7947" max="7947" width="10" style="976" customWidth="1"/>
    <col min="7948" max="7948" width="12.42578125" style="976" customWidth="1"/>
    <col min="7949" max="8192" width="9.140625" style="976"/>
    <col min="8193" max="8193" width="3.28515625" style="976" customWidth="1"/>
    <col min="8194" max="8194" width="4.85546875" style="976" customWidth="1"/>
    <col min="8195" max="8195" width="6.140625" style="976" customWidth="1"/>
    <col min="8196" max="8196" width="5.28515625" style="976" customWidth="1"/>
    <col min="8197" max="8197" width="26.140625" style="976" customWidth="1"/>
    <col min="8198" max="8198" width="11" style="976" customWidth="1"/>
    <col min="8199" max="8199" width="10.7109375" style="976" customWidth="1"/>
    <col min="8200" max="8200" width="10.28515625" style="976" customWidth="1"/>
    <col min="8201" max="8201" width="11.140625" style="976" customWidth="1"/>
    <col min="8202" max="8202" width="11.28515625" style="976" customWidth="1"/>
    <col min="8203" max="8203" width="10" style="976" customWidth="1"/>
    <col min="8204" max="8204" width="12.42578125" style="976" customWidth="1"/>
    <col min="8205" max="8448" width="9.140625" style="976"/>
    <col min="8449" max="8449" width="3.28515625" style="976" customWidth="1"/>
    <col min="8450" max="8450" width="4.85546875" style="976" customWidth="1"/>
    <col min="8451" max="8451" width="6.140625" style="976" customWidth="1"/>
    <col min="8452" max="8452" width="5.28515625" style="976" customWidth="1"/>
    <col min="8453" max="8453" width="26.140625" style="976" customWidth="1"/>
    <col min="8454" max="8454" width="11" style="976" customWidth="1"/>
    <col min="8455" max="8455" width="10.7109375" style="976" customWidth="1"/>
    <col min="8456" max="8456" width="10.28515625" style="976" customWidth="1"/>
    <col min="8457" max="8457" width="11.140625" style="976" customWidth="1"/>
    <col min="8458" max="8458" width="11.28515625" style="976" customWidth="1"/>
    <col min="8459" max="8459" width="10" style="976" customWidth="1"/>
    <col min="8460" max="8460" width="12.42578125" style="976" customWidth="1"/>
    <col min="8461" max="8704" width="9.140625" style="976"/>
    <col min="8705" max="8705" width="3.28515625" style="976" customWidth="1"/>
    <col min="8706" max="8706" width="4.85546875" style="976" customWidth="1"/>
    <col min="8707" max="8707" width="6.140625" style="976" customWidth="1"/>
    <col min="8708" max="8708" width="5.28515625" style="976" customWidth="1"/>
    <col min="8709" max="8709" width="26.140625" style="976" customWidth="1"/>
    <col min="8710" max="8710" width="11" style="976" customWidth="1"/>
    <col min="8711" max="8711" width="10.7109375" style="976" customWidth="1"/>
    <col min="8712" max="8712" width="10.28515625" style="976" customWidth="1"/>
    <col min="8713" max="8713" width="11.140625" style="976" customWidth="1"/>
    <col min="8714" max="8714" width="11.28515625" style="976" customWidth="1"/>
    <col min="8715" max="8715" width="10" style="976" customWidth="1"/>
    <col min="8716" max="8716" width="12.42578125" style="976" customWidth="1"/>
    <col min="8717" max="8960" width="9.140625" style="976"/>
    <col min="8961" max="8961" width="3.28515625" style="976" customWidth="1"/>
    <col min="8962" max="8962" width="4.85546875" style="976" customWidth="1"/>
    <col min="8963" max="8963" width="6.140625" style="976" customWidth="1"/>
    <col min="8964" max="8964" width="5.28515625" style="976" customWidth="1"/>
    <col min="8965" max="8965" width="26.140625" style="976" customWidth="1"/>
    <col min="8966" max="8966" width="11" style="976" customWidth="1"/>
    <col min="8967" max="8967" width="10.7109375" style="976" customWidth="1"/>
    <col min="8968" max="8968" width="10.28515625" style="976" customWidth="1"/>
    <col min="8969" max="8969" width="11.140625" style="976" customWidth="1"/>
    <col min="8970" max="8970" width="11.28515625" style="976" customWidth="1"/>
    <col min="8971" max="8971" width="10" style="976" customWidth="1"/>
    <col min="8972" max="8972" width="12.42578125" style="976" customWidth="1"/>
    <col min="8973" max="9216" width="9.140625" style="976"/>
    <col min="9217" max="9217" width="3.28515625" style="976" customWidth="1"/>
    <col min="9218" max="9218" width="4.85546875" style="976" customWidth="1"/>
    <col min="9219" max="9219" width="6.140625" style="976" customWidth="1"/>
    <col min="9220" max="9220" width="5.28515625" style="976" customWidth="1"/>
    <col min="9221" max="9221" width="26.140625" style="976" customWidth="1"/>
    <col min="9222" max="9222" width="11" style="976" customWidth="1"/>
    <col min="9223" max="9223" width="10.7109375" style="976" customWidth="1"/>
    <col min="9224" max="9224" width="10.28515625" style="976" customWidth="1"/>
    <col min="9225" max="9225" width="11.140625" style="976" customWidth="1"/>
    <col min="9226" max="9226" width="11.28515625" style="976" customWidth="1"/>
    <col min="9227" max="9227" width="10" style="976" customWidth="1"/>
    <col min="9228" max="9228" width="12.42578125" style="976" customWidth="1"/>
    <col min="9229" max="9472" width="9.140625" style="976"/>
    <col min="9473" max="9473" width="3.28515625" style="976" customWidth="1"/>
    <col min="9474" max="9474" width="4.85546875" style="976" customWidth="1"/>
    <col min="9475" max="9475" width="6.140625" style="976" customWidth="1"/>
    <col min="9476" max="9476" width="5.28515625" style="976" customWidth="1"/>
    <col min="9477" max="9477" width="26.140625" style="976" customWidth="1"/>
    <col min="9478" max="9478" width="11" style="976" customWidth="1"/>
    <col min="9479" max="9479" width="10.7109375" style="976" customWidth="1"/>
    <col min="9480" max="9480" width="10.28515625" style="976" customWidth="1"/>
    <col min="9481" max="9481" width="11.140625" style="976" customWidth="1"/>
    <col min="9482" max="9482" width="11.28515625" style="976" customWidth="1"/>
    <col min="9483" max="9483" width="10" style="976" customWidth="1"/>
    <col min="9484" max="9484" width="12.42578125" style="976" customWidth="1"/>
    <col min="9485" max="9728" width="9.140625" style="976"/>
    <col min="9729" max="9729" width="3.28515625" style="976" customWidth="1"/>
    <col min="9730" max="9730" width="4.85546875" style="976" customWidth="1"/>
    <col min="9731" max="9731" width="6.140625" style="976" customWidth="1"/>
    <col min="9732" max="9732" width="5.28515625" style="976" customWidth="1"/>
    <col min="9733" max="9733" width="26.140625" style="976" customWidth="1"/>
    <col min="9734" max="9734" width="11" style="976" customWidth="1"/>
    <col min="9735" max="9735" width="10.7109375" style="976" customWidth="1"/>
    <col min="9736" max="9736" width="10.28515625" style="976" customWidth="1"/>
    <col min="9737" max="9737" width="11.140625" style="976" customWidth="1"/>
    <col min="9738" max="9738" width="11.28515625" style="976" customWidth="1"/>
    <col min="9739" max="9739" width="10" style="976" customWidth="1"/>
    <col min="9740" max="9740" width="12.42578125" style="976" customWidth="1"/>
    <col min="9741" max="9984" width="9.140625" style="976"/>
    <col min="9985" max="9985" width="3.28515625" style="976" customWidth="1"/>
    <col min="9986" max="9986" width="4.85546875" style="976" customWidth="1"/>
    <col min="9987" max="9987" width="6.140625" style="976" customWidth="1"/>
    <col min="9988" max="9988" width="5.28515625" style="976" customWidth="1"/>
    <col min="9989" max="9989" width="26.140625" style="976" customWidth="1"/>
    <col min="9990" max="9990" width="11" style="976" customWidth="1"/>
    <col min="9991" max="9991" width="10.7109375" style="976" customWidth="1"/>
    <col min="9992" max="9992" width="10.28515625" style="976" customWidth="1"/>
    <col min="9993" max="9993" width="11.140625" style="976" customWidth="1"/>
    <col min="9994" max="9994" width="11.28515625" style="976" customWidth="1"/>
    <col min="9995" max="9995" width="10" style="976" customWidth="1"/>
    <col min="9996" max="9996" width="12.42578125" style="976" customWidth="1"/>
    <col min="9997" max="10240" width="9.140625" style="976"/>
    <col min="10241" max="10241" width="3.28515625" style="976" customWidth="1"/>
    <col min="10242" max="10242" width="4.85546875" style="976" customWidth="1"/>
    <col min="10243" max="10243" width="6.140625" style="976" customWidth="1"/>
    <col min="10244" max="10244" width="5.28515625" style="976" customWidth="1"/>
    <col min="10245" max="10245" width="26.140625" style="976" customWidth="1"/>
    <col min="10246" max="10246" width="11" style="976" customWidth="1"/>
    <col min="10247" max="10247" width="10.7109375" style="976" customWidth="1"/>
    <col min="10248" max="10248" width="10.28515625" style="976" customWidth="1"/>
    <col min="10249" max="10249" width="11.140625" style="976" customWidth="1"/>
    <col min="10250" max="10250" width="11.28515625" style="976" customWidth="1"/>
    <col min="10251" max="10251" width="10" style="976" customWidth="1"/>
    <col min="10252" max="10252" width="12.42578125" style="976" customWidth="1"/>
    <col min="10253" max="10496" width="9.140625" style="976"/>
    <col min="10497" max="10497" width="3.28515625" style="976" customWidth="1"/>
    <col min="10498" max="10498" width="4.85546875" style="976" customWidth="1"/>
    <col min="10499" max="10499" width="6.140625" style="976" customWidth="1"/>
    <col min="10500" max="10500" width="5.28515625" style="976" customWidth="1"/>
    <col min="10501" max="10501" width="26.140625" style="976" customWidth="1"/>
    <col min="10502" max="10502" width="11" style="976" customWidth="1"/>
    <col min="10503" max="10503" width="10.7109375" style="976" customWidth="1"/>
    <col min="10504" max="10504" width="10.28515625" style="976" customWidth="1"/>
    <col min="10505" max="10505" width="11.140625" style="976" customWidth="1"/>
    <col min="10506" max="10506" width="11.28515625" style="976" customWidth="1"/>
    <col min="10507" max="10507" width="10" style="976" customWidth="1"/>
    <col min="10508" max="10508" width="12.42578125" style="976" customWidth="1"/>
    <col min="10509" max="10752" width="9.140625" style="976"/>
    <col min="10753" max="10753" width="3.28515625" style="976" customWidth="1"/>
    <col min="10754" max="10754" width="4.85546875" style="976" customWidth="1"/>
    <col min="10755" max="10755" width="6.140625" style="976" customWidth="1"/>
    <col min="10756" max="10756" width="5.28515625" style="976" customWidth="1"/>
    <col min="10757" max="10757" width="26.140625" style="976" customWidth="1"/>
    <col min="10758" max="10758" width="11" style="976" customWidth="1"/>
    <col min="10759" max="10759" width="10.7109375" style="976" customWidth="1"/>
    <col min="10760" max="10760" width="10.28515625" style="976" customWidth="1"/>
    <col min="10761" max="10761" width="11.140625" style="976" customWidth="1"/>
    <col min="10762" max="10762" width="11.28515625" style="976" customWidth="1"/>
    <col min="10763" max="10763" width="10" style="976" customWidth="1"/>
    <col min="10764" max="10764" width="12.42578125" style="976" customWidth="1"/>
    <col min="10765" max="11008" width="9.140625" style="976"/>
    <col min="11009" max="11009" width="3.28515625" style="976" customWidth="1"/>
    <col min="11010" max="11010" width="4.85546875" style="976" customWidth="1"/>
    <col min="11011" max="11011" width="6.140625" style="976" customWidth="1"/>
    <col min="11012" max="11012" width="5.28515625" style="976" customWidth="1"/>
    <col min="11013" max="11013" width="26.140625" style="976" customWidth="1"/>
    <col min="11014" max="11014" width="11" style="976" customWidth="1"/>
    <col min="11015" max="11015" width="10.7109375" style="976" customWidth="1"/>
    <col min="11016" max="11016" width="10.28515625" style="976" customWidth="1"/>
    <col min="11017" max="11017" width="11.140625" style="976" customWidth="1"/>
    <col min="11018" max="11018" width="11.28515625" style="976" customWidth="1"/>
    <col min="11019" max="11019" width="10" style="976" customWidth="1"/>
    <col min="11020" max="11020" width="12.42578125" style="976" customWidth="1"/>
    <col min="11021" max="11264" width="9.140625" style="976"/>
    <col min="11265" max="11265" width="3.28515625" style="976" customWidth="1"/>
    <col min="11266" max="11266" width="4.85546875" style="976" customWidth="1"/>
    <col min="11267" max="11267" width="6.140625" style="976" customWidth="1"/>
    <col min="11268" max="11268" width="5.28515625" style="976" customWidth="1"/>
    <col min="11269" max="11269" width="26.140625" style="976" customWidth="1"/>
    <col min="11270" max="11270" width="11" style="976" customWidth="1"/>
    <col min="11271" max="11271" width="10.7109375" style="976" customWidth="1"/>
    <col min="11272" max="11272" width="10.28515625" style="976" customWidth="1"/>
    <col min="11273" max="11273" width="11.140625" style="976" customWidth="1"/>
    <col min="11274" max="11274" width="11.28515625" style="976" customWidth="1"/>
    <col min="11275" max="11275" width="10" style="976" customWidth="1"/>
    <col min="11276" max="11276" width="12.42578125" style="976" customWidth="1"/>
    <col min="11277" max="11520" width="9.140625" style="976"/>
    <col min="11521" max="11521" width="3.28515625" style="976" customWidth="1"/>
    <col min="11522" max="11522" width="4.85546875" style="976" customWidth="1"/>
    <col min="11523" max="11523" width="6.140625" style="976" customWidth="1"/>
    <col min="11524" max="11524" width="5.28515625" style="976" customWidth="1"/>
    <col min="11525" max="11525" width="26.140625" style="976" customWidth="1"/>
    <col min="11526" max="11526" width="11" style="976" customWidth="1"/>
    <col min="11527" max="11527" width="10.7109375" style="976" customWidth="1"/>
    <col min="11528" max="11528" width="10.28515625" style="976" customWidth="1"/>
    <col min="11529" max="11529" width="11.140625" style="976" customWidth="1"/>
    <col min="11530" max="11530" width="11.28515625" style="976" customWidth="1"/>
    <col min="11531" max="11531" width="10" style="976" customWidth="1"/>
    <col min="11532" max="11532" width="12.42578125" style="976" customWidth="1"/>
    <col min="11533" max="11776" width="9.140625" style="976"/>
    <col min="11777" max="11777" width="3.28515625" style="976" customWidth="1"/>
    <col min="11778" max="11778" width="4.85546875" style="976" customWidth="1"/>
    <col min="11779" max="11779" width="6.140625" style="976" customWidth="1"/>
    <col min="11780" max="11780" width="5.28515625" style="976" customWidth="1"/>
    <col min="11781" max="11781" width="26.140625" style="976" customWidth="1"/>
    <col min="11782" max="11782" width="11" style="976" customWidth="1"/>
    <col min="11783" max="11783" width="10.7109375" style="976" customWidth="1"/>
    <col min="11784" max="11784" width="10.28515625" style="976" customWidth="1"/>
    <col min="11785" max="11785" width="11.140625" style="976" customWidth="1"/>
    <col min="11786" max="11786" width="11.28515625" style="976" customWidth="1"/>
    <col min="11787" max="11787" width="10" style="976" customWidth="1"/>
    <col min="11788" max="11788" width="12.42578125" style="976" customWidth="1"/>
    <col min="11789" max="12032" width="9.140625" style="976"/>
    <col min="12033" max="12033" width="3.28515625" style="976" customWidth="1"/>
    <col min="12034" max="12034" width="4.85546875" style="976" customWidth="1"/>
    <col min="12035" max="12035" width="6.140625" style="976" customWidth="1"/>
    <col min="12036" max="12036" width="5.28515625" style="976" customWidth="1"/>
    <col min="12037" max="12037" width="26.140625" style="976" customWidth="1"/>
    <col min="12038" max="12038" width="11" style="976" customWidth="1"/>
    <col min="12039" max="12039" width="10.7109375" style="976" customWidth="1"/>
    <col min="12040" max="12040" width="10.28515625" style="976" customWidth="1"/>
    <col min="12041" max="12041" width="11.140625" style="976" customWidth="1"/>
    <col min="12042" max="12042" width="11.28515625" style="976" customWidth="1"/>
    <col min="12043" max="12043" width="10" style="976" customWidth="1"/>
    <col min="12044" max="12044" width="12.42578125" style="976" customWidth="1"/>
    <col min="12045" max="12288" width="9.140625" style="976"/>
    <col min="12289" max="12289" width="3.28515625" style="976" customWidth="1"/>
    <col min="12290" max="12290" width="4.85546875" style="976" customWidth="1"/>
    <col min="12291" max="12291" width="6.140625" style="976" customWidth="1"/>
    <col min="12292" max="12292" width="5.28515625" style="976" customWidth="1"/>
    <col min="12293" max="12293" width="26.140625" style="976" customWidth="1"/>
    <col min="12294" max="12294" width="11" style="976" customWidth="1"/>
    <col min="12295" max="12295" width="10.7109375" style="976" customWidth="1"/>
    <col min="12296" max="12296" width="10.28515625" style="976" customWidth="1"/>
    <col min="12297" max="12297" width="11.140625" style="976" customWidth="1"/>
    <col min="12298" max="12298" width="11.28515625" style="976" customWidth="1"/>
    <col min="12299" max="12299" width="10" style="976" customWidth="1"/>
    <col min="12300" max="12300" width="12.42578125" style="976" customWidth="1"/>
    <col min="12301" max="12544" width="9.140625" style="976"/>
    <col min="12545" max="12545" width="3.28515625" style="976" customWidth="1"/>
    <col min="12546" max="12546" width="4.85546875" style="976" customWidth="1"/>
    <col min="12547" max="12547" width="6.140625" style="976" customWidth="1"/>
    <col min="12548" max="12548" width="5.28515625" style="976" customWidth="1"/>
    <col min="12549" max="12549" width="26.140625" style="976" customWidth="1"/>
    <col min="12550" max="12550" width="11" style="976" customWidth="1"/>
    <col min="12551" max="12551" width="10.7109375" style="976" customWidth="1"/>
    <col min="12552" max="12552" width="10.28515625" style="976" customWidth="1"/>
    <col min="12553" max="12553" width="11.140625" style="976" customWidth="1"/>
    <col min="12554" max="12554" width="11.28515625" style="976" customWidth="1"/>
    <col min="12555" max="12555" width="10" style="976" customWidth="1"/>
    <col min="12556" max="12556" width="12.42578125" style="976" customWidth="1"/>
    <col min="12557" max="12800" width="9.140625" style="976"/>
    <col min="12801" max="12801" width="3.28515625" style="976" customWidth="1"/>
    <col min="12802" max="12802" width="4.85546875" style="976" customWidth="1"/>
    <col min="12803" max="12803" width="6.140625" style="976" customWidth="1"/>
    <col min="12804" max="12804" width="5.28515625" style="976" customWidth="1"/>
    <col min="12805" max="12805" width="26.140625" style="976" customWidth="1"/>
    <col min="12806" max="12806" width="11" style="976" customWidth="1"/>
    <col min="12807" max="12807" width="10.7109375" style="976" customWidth="1"/>
    <col min="12808" max="12808" width="10.28515625" style="976" customWidth="1"/>
    <col min="12809" max="12809" width="11.140625" style="976" customWidth="1"/>
    <col min="12810" max="12810" width="11.28515625" style="976" customWidth="1"/>
    <col min="12811" max="12811" width="10" style="976" customWidth="1"/>
    <col min="12812" max="12812" width="12.42578125" style="976" customWidth="1"/>
    <col min="12813" max="13056" width="9.140625" style="976"/>
    <col min="13057" max="13057" width="3.28515625" style="976" customWidth="1"/>
    <col min="13058" max="13058" width="4.85546875" style="976" customWidth="1"/>
    <col min="13059" max="13059" width="6.140625" style="976" customWidth="1"/>
    <col min="13060" max="13060" width="5.28515625" style="976" customWidth="1"/>
    <col min="13061" max="13061" width="26.140625" style="976" customWidth="1"/>
    <col min="13062" max="13062" width="11" style="976" customWidth="1"/>
    <col min="13063" max="13063" width="10.7109375" style="976" customWidth="1"/>
    <col min="13064" max="13064" width="10.28515625" style="976" customWidth="1"/>
    <col min="13065" max="13065" width="11.140625" style="976" customWidth="1"/>
    <col min="13066" max="13066" width="11.28515625" style="976" customWidth="1"/>
    <col min="13067" max="13067" width="10" style="976" customWidth="1"/>
    <col min="13068" max="13068" width="12.42578125" style="976" customWidth="1"/>
    <col min="13069" max="13312" width="9.140625" style="976"/>
    <col min="13313" max="13313" width="3.28515625" style="976" customWidth="1"/>
    <col min="13314" max="13314" width="4.85546875" style="976" customWidth="1"/>
    <col min="13315" max="13315" width="6.140625" style="976" customWidth="1"/>
    <col min="13316" max="13316" width="5.28515625" style="976" customWidth="1"/>
    <col min="13317" max="13317" width="26.140625" style="976" customWidth="1"/>
    <col min="13318" max="13318" width="11" style="976" customWidth="1"/>
    <col min="13319" max="13319" width="10.7109375" style="976" customWidth="1"/>
    <col min="13320" max="13320" width="10.28515625" style="976" customWidth="1"/>
    <col min="13321" max="13321" width="11.140625" style="976" customWidth="1"/>
    <col min="13322" max="13322" width="11.28515625" style="976" customWidth="1"/>
    <col min="13323" max="13323" width="10" style="976" customWidth="1"/>
    <col min="13324" max="13324" width="12.42578125" style="976" customWidth="1"/>
    <col min="13325" max="13568" width="9.140625" style="976"/>
    <col min="13569" max="13569" width="3.28515625" style="976" customWidth="1"/>
    <col min="13570" max="13570" width="4.85546875" style="976" customWidth="1"/>
    <col min="13571" max="13571" width="6.140625" style="976" customWidth="1"/>
    <col min="13572" max="13572" width="5.28515625" style="976" customWidth="1"/>
    <col min="13573" max="13573" width="26.140625" style="976" customWidth="1"/>
    <col min="13574" max="13574" width="11" style="976" customWidth="1"/>
    <col min="13575" max="13575" width="10.7109375" style="976" customWidth="1"/>
    <col min="13576" max="13576" width="10.28515625" style="976" customWidth="1"/>
    <col min="13577" max="13577" width="11.140625" style="976" customWidth="1"/>
    <col min="13578" max="13578" width="11.28515625" style="976" customWidth="1"/>
    <col min="13579" max="13579" width="10" style="976" customWidth="1"/>
    <col min="13580" max="13580" width="12.42578125" style="976" customWidth="1"/>
    <col min="13581" max="13824" width="9.140625" style="976"/>
    <col min="13825" max="13825" width="3.28515625" style="976" customWidth="1"/>
    <col min="13826" max="13826" width="4.85546875" style="976" customWidth="1"/>
    <col min="13827" max="13827" width="6.140625" style="976" customWidth="1"/>
    <col min="13828" max="13828" width="5.28515625" style="976" customWidth="1"/>
    <col min="13829" max="13829" width="26.140625" style="976" customWidth="1"/>
    <col min="13830" max="13830" width="11" style="976" customWidth="1"/>
    <col min="13831" max="13831" width="10.7109375" style="976" customWidth="1"/>
    <col min="13832" max="13832" width="10.28515625" style="976" customWidth="1"/>
    <col min="13833" max="13833" width="11.140625" style="976" customWidth="1"/>
    <col min="13834" max="13834" width="11.28515625" style="976" customWidth="1"/>
    <col min="13835" max="13835" width="10" style="976" customWidth="1"/>
    <col min="13836" max="13836" width="12.42578125" style="976" customWidth="1"/>
    <col min="13837" max="14080" width="9.140625" style="976"/>
    <col min="14081" max="14081" width="3.28515625" style="976" customWidth="1"/>
    <col min="14082" max="14082" width="4.85546875" style="976" customWidth="1"/>
    <col min="14083" max="14083" width="6.140625" style="976" customWidth="1"/>
    <col min="14084" max="14084" width="5.28515625" style="976" customWidth="1"/>
    <col min="14085" max="14085" width="26.140625" style="976" customWidth="1"/>
    <col min="14086" max="14086" width="11" style="976" customWidth="1"/>
    <col min="14087" max="14087" width="10.7109375" style="976" customWidth="1"/>
    <col min="14088" max="14088" width="10.28515625" style="976" customWidth="1"/>
    <col min="14089" max="14089" width="11.140625" style="976" customWidth="1"/>
    <col min="14090" max="14090" width="11.28515625" style="976" customWidth="1"/>
    <col min="14091" max="14091" width="10" style="976" customWidth="1"/>
    <col min="14092" max="14092" width="12.42578125" style="976" customWidth="1"/>
    <col min="14093" max="14336" width="9.140625" style="976"/>
    <col min="14337" max="14337" width="3.28515625" style="976" customWidth="1"/>
    <col min="14338" max="14338" width="4.85546875" style="976" customWidth="1"/>
    <col min="14339" max="14339" width="6.140625" style="976" customWidth="1"/>
    <col min="14340" max="14340" width="5.28515625" style="976" customWidth="1"/>
    <col min="14341" max="14341" width="26.140625" style="976" customWidth="1"/>
    <col min="14342" max="14342" width="11" style="976" customWidth="1"/>
    <col min="14343" max="14343" width="10.7109375" style="976" customWidth="1"/>
    <col min="14344" max="14344" width="10.28515625" style="976" customWidth="1"/>
    <col min="14345" max="14345" width="11.140625" style="976" customWidth="1"/>
    <col min="14346" max="14346" width="11.28515625" style="976" customWidth="1"/>
    <col min="14347" max="14347" width="10" style="976" customWidth="1"/>
    <col min="14348" max="14348" width="12.42578125" style="976" customWidth="1"/>
    <col min="14349" max="14592" width="9.140625" style="976"/>
    <col min="14593" max="14593" width="3.28515625" style="976" customWidth="1"/>
    <col min="14594" max="14594" width="4.85546875" style="976" customWidth="1"/>
    <col min="14595" max="14595" width="6.140625" style="976" customWidth="1"/>
    <col min="14596" max="14596" width="5.28515625" style="976" customWidth="1"/>
    <col min="14597" max="14597" width="26.140625" style="976" customWidth="1"/>
    <col min="14598" max="14598" width="11" style="976" customWidth="1"/>
    <col min="14599" max="14599" width="10.7109375" style="976" customWidth="1"/>
    <col min="14600" max="14600" width="10.28515625" style="976" customWidth="1"/>
    <col min="14601" max="14601" width="11.140625" style="976" customWidth="1"/>
    <col min="14602" max="14602" width="11.28515625" style="976" customWidth="1"/>
    <col min="14603" max="14603" width="10" style="976" customWidth="1"/>
    <col min="14604" max="14604" width="12.42578125" style="976" customWidth="1"/>
    <col min="14605" max="14848" width="9.140625" style="976"/>
    <col min="14849" max="14849" width="3.28515625" style="976" customWidth="1"/>
    <col min="14850" max="14850" width="4.85546875" style="976" customWidth="1"/>
    <col min="14851" max="14851" width="6.140625" style="976" customWidth="1"/>
    <col min="14852" max="14852" width="5.28515625" style="976" customWidth="1"/>
    <col min="14853" max="14853" width="26.140625" style="976" customWidth="1"/>
    <col min="14854" max="14854" width="11" style="976" customWidth="1"/>
    <col min="14855" max="14855" width="10.7109375" style="976" customWidth="1"/>
    <col min="14856" max="14856" width="10.28515625" style="976" customWidth="1"/>
    <col min="14857" max="14857" width="11.140625" style="976" customWidth="1"/>
    <col min="14858" max="14858" width="11.28515625" style="976" customWidth="1"/>
    <col min="14859" max="14859" width="10" style="976" customWidth="1"/>
    <col min="14860" max="14860" width="12.42578125" style="976" customWidth="1"/>
    <col min="14861" max="15104" width="9.140625" style="976"/>
    <col min="15105" max="15105" width="3.28515625" style="976" customWidth="1"/>
    <col min="15106" max="15106" width="4.85546875" style="976" customWidth="1"/>
    <col min="15107" max="15107" width="6.140625" style="976" customWidth="1"/>
    <col min="15108" max="15108" width="5.28515625" style="976" customWidth="1"/>
    <col min="15109" max="15109" width="26.140625" style="976" customWidth="1"/>
    <col min="15110" max="15110" width="11" style="976" customWidth="1"/>
    <col min="15111" max="15111" width="10.7109375" style="976" customWidth="1"/>
    <col min="15112" max="15112" width="10.28515625" style="976" customWidth="1"/>
    <col min="15113" max="15113" width="11.140625" style="976" customWidth="1"/>
    <col min="15114" max="15114" width="11.28515625" style="976" customWidth="1"/>
    <col min="15115" max="15115" width="10" style="976" customWidth="1"/>
    <col min="15116" max="15116" width="12.42578125" style="976" customWidth="1"/>
    <col min="15117" max="15360" width="9.140625" style="976"/>
    <col min="15361" max="15361" width="3.28515625" style="976" customWidth="1"/>
    <col min="15362" max="15362" width="4.85546875" style="976" customWidth="1"/>
    <col min="15363" max="15363" width="6.140625" style="976" customWidth="1"/>
    <col min="15364" max="15364" width="5.28515625" style="976" customWidth="1"/>
    <col min="15365" max="15365" width="26.140625" style="976" customWidth="1"/>
    <col min="15366" max="15366" width="11" style="976" customWidth="1"/>
    <col min="15367" max="15367" width="10.7109375" style="976" customWidth="1"/>
    <col min="15368" max="15368" width="10.28515625" style="976" customWidth="1"/>
    <col min="15369" max="15369" width="11.140625" style="976" customWidth="1"/>
    <col min="15370" max="15370" width="11.28515625" style="976" customWidth="1"/>
    <col min="15371" max="15371" width="10" style="976" customWidth="1"/>
    <col min="15372" max="15372" width="12.42578125" style="976" customWidth="1"/>
    <col min="15373" max="15616" width="9.140625" style="976"/>
    <col min="15617" max="15617" width="3.28515625" style="976" customWidth="1"/>
    <col min="15618" max="15618" width="4.85546875" style="976" customWidth="1"/>
    <col min="15619" max="15619" width="6.140625" style="976" customWidth="1"/>
    <col min="15620" max="15620" width="5.28515625" style="976" customWidth="1"/>
    <col min="15621" max="15621" width="26.140625" style="976" customWidth="1"/>
    <col min="15622" max="15622" width="11" style="976" customWidth="1"/>
    <col min="15623" max="15623" width="10.7109375" style="976" customWidth="1"/>
    <col min="15624" max="15624" width="10.28515625" style="976" customWidth="1"/>
    <col min="15625" max="15625" width="11.140625" style="976" customWidth="1"/>
    <col min="15626" max="15626" width="11.28515625" style="976" customWidth="1"/>
    <col min="15627" max="15627" width="10" style="976" customWidth="1"/>
    <col min="15628" max="15628" width="12.42578125" style="976" customWidth="1"/>
    <col min="15629" max="15872" width="9.140625" style="976"/>
    <col min="15873" max="15873" width="3.28515625" style="976" customWidth="1"/>
    <col min="15874" max="15874" width="4.85546875" style="976" customWidth="1"/>
    <col min="15875" max="15875" width="6.140625" style="976" customWidth="1"/>
    <col min="15876" max="15876" width="5.28515625" style="976" customWidth="1"/>
    <col min="15877" max="15877" width="26.140625" style="976" customWidth="1"/>
    <col min="15878" max="15878" width="11" style="976" customWidth="1"/>
    <col min="15879" max="15879" width="10.7109375" style="976" customWidth="1"/>
    <col min="15880" max="15880" width="10.28515625" style="976" customWidth="1"/>
    <col min="15881" max="15881" width="11.140625" style="976" customWidth="1"/>
    <col min="15882" max="15882" width="11.28515625" style="976" customWidth="1"/>
    <col min="15883" max="15883" width="10" style="976" customWidth="1"/>
    <col min="15884" max="15884" width="12.42578125" style="976" customWidth="1"/>
    <col min="15885" max="16128" width="9.140625" style="976"/>
    <col min="16129" max="16129" width="3.28515625" style="976" customWidth="1"/>
    <col min="16130" max="16130" width="4.85546875" style="976" customWidth="1"/>
    <col min="16131" max="16131" width="6.140625" style="976" customWidth="1"/>
    <col min="16132" max="16132" width="5.28515625" style="976" customWidth="1"/>
    <col min="16133" max="16133" width="26.140625" style="976" customWidth="1"/>
    <col min="16134" max="16134" width="11" style="976" customWidth="1"/>
    <col min="16135" max="16135" width="10.7109375" style="976" customWidth="1"/>
    <col min="16136" max="16136" width="10.28515625" style="976" customWidth="1"/>
    <col min="16137" max="16137" width="11.140625" style="976" customWidth="1"/>
    <col min="16138" max="16138" width="11.28515625" style="976" customWidth="1"/>
    <col min="16139" max="16139" width="10" style="976" customWidth="1"/>
    <col min="16140" max="16140" width="12.42578125" style="976" customWidth="1"/>
    <col min="16141" max="16384" width="9.140625" style="976"/>
  </cols>
  <sheetData>
    <row r="1" spans="1:12">
      <c r="A1" s="1677" t="s">
        <v>1119</v>
      </c>
      <c r="B1" s="1677"/>
      <c r="C1" s="1677"/>
      <c r="D1" s="1677"/>
      <c r="E1" s="1677"/>
      <c r="F1" s="1677"/>
      <c r="G1" s="1677"/>
      <c r="H1" s="1677"/>
      <c r="I1" s="1677"/>
      <c r="J1" s="1677"/>
      <c r="K1" s="1677"/>
      <c r="L1" s="1677"/>
    </row>
    <row r="2" spans="1:12">
      <c r="A2" s="1677" t="s">
        <v>1120</v>
      </c>
      <c r="B2" s="1677"/>
      <c r="C2" s="1677"/>
      <c r="D2" s="1677"/>
      <c r="E2" s="1677"/>
      <c r="F2" s="1677"/>
      <c r="G2" s="1677"/>
      <c r="H2" s="1677"/>
      <c r="I2" s="1677"/>
      <c r="J2" s="1677"/>
      <c r="K2" s="1677"/>
      <c r="L2" s="1677"/>
    </row>
    <row r="3" spans="1:12" ht="16.5" thickBot="1">
      <c r="A3" s="1678" t="s">
        <v>1087</v>
      </c>
      <c r="B3" s="1678"/>
      <c r="C3" s="1678"/>
      <c r="D3" s="1678"/>
      <c r="E3" s="1678"/>
      <c r="F3" s="1678"/>
      <c r="G3" s="1678"/>
      <c r="H3" s="1678"/>
      <c r="I3" s="1678"/>
      <c r="J3" s="1678"/>
      <c r="K3" s="1678"/>
      <c r="L3" s="1678"/>
    </row>
    <row r="4" spans="1:12" ht="16.5" thickTop="1">
      <c r="A4" s="1679" t="s">
        <v>633</v>
      </c>
      <c r="B4" s="1680"/>
      <c r="C4" s="1680"/>
      <c r="D4" s="1680"/>
      <c r="E4" s="1681"/>
      <c r="F4" s="1688" t="s">
        <v>6</v>
      </c>
      <c r="G4" s="1681"/>
      <c r="H4" s="1680" t="s">
        <v>7</v>
      </c>
      <c r="I4" s="1681"/>
      <c r="J4" s="1689" t="s">
        <v>1249</v>
      </c>
      <c r="K4" s="1691" t="s">
        <v>1250</v>
      </c>
      <c r="L4" s="1692"/>
    </row>
    <row r="5" spans="1:12">
      <c r="A5" s="1682"/>
      <c r="B5" s="1683"/>
      <c r="C5" s="1683"/>
      <c r="D5" s="1683"/>
      <c r="E5" s="1684"/>
      <c r="F5" s="1686"/>
      <c r="G5" s="1687"/>
      <c r="H5" s="1686"/>
      <c r="I5" s="1687"/>
      <c r="J5" s="1690"/>
      <c r="K5" s="1693" t="s">
        <v>1242</v>
      </c>
      <c r="L5" s="1694"/>
    </row>
    <row r="6" spans="1:12">
      <c r="A6" s="1685"/>
      <c r="B6" s="1686"/>
      <c r="C6" s="1686"/>
      <c r="D6" s="1686"/>
      <c r="E6" s="1687"/>
      <c r="F6" s="977" t="s">
        <v>1243</v>
      </c>
      <c r="G6" s="977" t="s">
        <v>9</v>
      </c>
      <c r="H6" s="977" t="str">
        <f>F6</f>
        <v>4 Months</v>
      </c>
      <c r="I6" s="977" t="s">
        <v>9</v>
      </c>
      <c r="J6" s="977" t="str">
        <f>H6</f>
        <v>4 Months</v>
      </c>
      <c r="K6" s="977" t="str">
        <f>H4</f>
        <v>2016/17</v>
      </c>
      <c r="L6" s="978" t="str">
        <f>J4</f>
        <v>2017/18 P</v>
      </c>
    </row>
    <row r="7" spans="1:12">
      <c r="A7" s="979" t="s">
        <v>1121</v>
      </c>
      <c r="B7" s="980"/>
      <c r="C7" s="980"/>
      <c r="D7" s="980"/>
      <c r="E7" s="980"/>
      <c r="F7" s="981">
        <v>120995.94999999998</v>
      </c>
      <c r="G7" s="981">
        <v>140418.4962113222</v>
      </c>
      <c r="H7" s="981">
        <v>1858.1977170610044</v>
      </c>
      <c r="I7" s="981">
        <v>-10130.609031744534</v>
      </c>
      <c r="J7" s="982">
        <v>-25811.450723958784</v>
      </c>
      <c r="K7" s="983" t="s">
        <v>717</v>
      </c>
      <c r="L7" s="984" t="s">
        <v>717</v>
      </c>
    </row>
    <row r="8" spans="1:12">
      <c r="A8" s="985"/>
      <c r="B8" s="986" t="s">
        <v>1122</v>
      </c>
      <c r="C8" s="986"/>
      <c r="D8" s="986"/>
      <c r="E8" s="986"/>
      <c r="F8" s="987">
        <v>22912.950000000004</v>
      </c>
      <c r="G8" s="987">
        <v>74866.08655195238</v>
      </c>
      <c r="H8" s="987">
        <v>27253.91828947594</v>
      </c>
      <c r="I8" s="987">
        <v>82127.4824455786</v>
      </c>
      <c r="J8" s="988">
        <v>29543.040621563669</v>
      </c>
      <c r="K8" s="989">
        <v>18.94547969369259</v>
      </c>
      <c r="L8" s="990">
        <v>8.3992411945098979</v>
      </c>
    </row>
    <row r="9" spans="1:12">
      <c r="A9" s="985"/>
      <c r="B9" s="986"/>
      <c r="C9" s="986" t="s">
        <v>1123</v>
      </c>
      <c r="D9" s="986"/>
      <c r="E9" s="986"/>
      <c r="F9" s="987">
        <v>0</v>
      </c>
      <c r="G9" s="987">
        <v>0</v>
      </c>
      <c r="H9" s="987">
        <v>0</v>
      </c>
      <c r="I9" s="987">
        <v>0</v>
      </c>
      <c r="J9" s="988">
        <v>0</v>
      </c>
      <c r="K9" s="989" t="s">
        <v>717</v>
      </c>
      <c r="L9" s="990" t="s">
        <v>717</v>
      </c>
    </row>
    <row r="10" spans="1:12">
      <c r="A10" s="985"/>
      <c r="B10" s="986"/>
      <c r="C10" s="986" t="s">
        <v>1124</v>
      </c>
      <c r="D10" s="986"/>
      <c r="E10" s="986"/>
      <c r="F10" s="987">
        <v>22912.950000000004</v>
      </c>
      <c r="G10" s="987">
        <v>74866.08655195238</v>
      </c>
      <c r="H10" s="987">
        <v>27253.91828947594</v>
      </c>
      <c r="I10" s="987">
        <v>82127.4824455786</v>
      </c>
      <c r="J10" s="988">
        <v>29543.040621563669</v>
      </c>
      <c r="K10" s="989">
        <v>18.94547969369259</v>
      </c>
      <c r="L10" s="990">
        <v>8.3992411945098979</v>
      </c>
    </row>
    <row r="11" spans="1:12">
      <c r="A11" s="985"/>
      <c r="B11" s="986" t="s">
        <v>1125</v>
      </c>
      <c r="C11" s="986"/>
      <c r="D11" s="986"/>
      <c r="E11" s="986"/>
      <c r="F11" s="987">
        <v>-158659.19999999998</v>
      </c>
      <c r="G11" s="987">
        <v>-756487.88655387657</v>
      </c>
      <c r="H11" s="987">
        <v>-295596.16243712942</v>
      </c>
      <c r="I11" s="987">
        <v>-977945.75328046305</v>
      </c>
      <c r="J11" s="988">
        <v>-328575.45748889522</v>
      </c>
      <c r="K11" s="989">
        <v>86.308869852570439</v>
      </c>
      <c r="L11" s="990">
        <v>11.15687523811485</v>
      </c>
    </row>
    <row r="12" spans="1:12">
      <c r="A12" s="985"/>
      <c r="B12" s="986"/>
      <c r="C12" s="986" t="s">
        <v>1123</v>
      </c>
      <c r="D12" s="986"/>
      <c r="E12" s="986"/>
      <c r="F12" s="987">
        <v>-15849.000000000002</v>
      </c>
      <c r="G12" s="987">
        <v>-68724.400000000009</v>
      </c>
      <c r="H12" s="987">
        <v>-30054.599999999995</v>
      </c>
      <c r="I12" s="987">
        <v>-121413.79999999997</v>
      </c>
      <c r="J12" s="988">
        <v>-41371.600000000006</v>
      </c>
      <c r="K12" s="989">
        <v>89.630891538898311</v>
      </c>
      <c r="L12" s="990">
        <v>37.654801594431518</v>
      </c>
    </row>
    <row r="13" spans="1:12">
      <c r="A13" s="985"/>
      <c r="B13" s="986"/>
      <c r="C13" s="986" t="s">
        <v>1124</v>
      </c>
      <c r="D13" s="986"/>
      <c r="E13" s="986"/>
      <c r="F13" s="987">
        <v>-142810.20000000001</v>
      </c>
      <c r="G13" s="987">
        <v>-687763.48655387654</v>
      </c>
      <c r="H13" s="987">
        <v>-265541.56243712944</v>
      </c>
      <c r="I13" s="987">
        <v>-856531.95328046312</v>
      </c>
      <c r="J13" s="988">
        <v>-287203.85748889518</v>
      </c>
      <c r="K13" s="989">
        <v>85.940193653625187</v>
      </c>
      <c r="L13" s="990">
        <v>8.1577794650863922</v>
      </c>
    </row>
    <row r="14" spans="1:12">
      <c r="A14" s="979"/>
      <c r="B14" s="980" t="s">
        <v>1126</v>
      </c>
      <c r="C14" s="980"/>
      <c r="D14" s="980"/>
      <c r="E14" s="980"/>
      <c r="F14" s="991">
        <v>-135746.25</v>
      </c>
      <c r="G14" s="991">
        <v>-681621.80000192416</v>
      </c>
      <c r="H14" s="991">
        <v>-268342.24414765352</v>
      </c>
      <c r="I14" s="991">
        <v>-895818.27083488437</v>
      </c>
      <c r="J14" s="992">
        <v>-299032.41686733154</v>
      </c>
      <c r="K14" s="993">
        <v>97.679305430281488</v>
      </c>
      <c r="L14" s="994">
        <v>11.436951649994754</v>
      </c>
    </row>
    <row r="15" spans="1:12">
      <c r="A15" s="979"/>
      <c r="B15" s="980" t="s">
        <v>1127</v>
      </c>
      <c r="C15" s="980"/>
      <c r="D15" s="980"/>
      <c r="E15" s="980"/>
      <c r="F15" s="991">
        <v>-1052.0999999999949</v>
      </c>
      <c r="G15" s="991">
        <v>9849.172750314523</v>
      </c>
      <c r="H15" s="991">
        <v>1090.7430938449688</v>
      </c>
      <c r="I15" s="991">
        <v>2891.333075273993</v>
      </c>
      <c r="J15" s="992">
        <v>-2576.8417059910753</v>
      </c>
      <c r="K15" s="995" t="s">
        <v>717</v>
      </c>
      <c r="L15" s="996" t="s">
        <v>717</v>
      </c>
    </row>
    <row r="16" spans="1:12">
      <c r="A16" s="985"/>
      <c r="B16" s="986"/>
      <c r="C16" s="986" t="s">
        <v>1128</v>
      </c>
      <c r="D16" s="986"/>
      <c r="E16" s="986"/>
      <c r="F16" s="987">
        <v>42259.4</v>
      </c>
      <c r="G16" s="987">
        <v>138472.35963078999</v>
      </c>
      <c r="H16" s="987">
        <v>48201.860588424723</v>
      </c>
      <c r="I16" s="987">
        <v>158264.88383626062</v>
      </c>
      <c r="J16" s="988">
        <v>51079.70413893582</v>
      </c>
      <c r="K16" s="989">
        <v>14.06186691818796</v>
      </c>
      <c r="L16" s="990">
        <v>5.9703993069557697</v>
      </c>
    </row>
    <row r="17" spans="1:12">
      <c r="A17" s="985"/>
      <c r="B17" s="997"/>
      <c r="C17" s="997"/>
      <c r="D17" s="997" t="s">
        <v>1129</v>
      </c>
      <c r="E17" s="997"/>
      <c r="F17" s="998">
        <v>12890.199999999999</v>
      </c>
      <c r="G17" s="998">
        <v>41765.257857105287</v>
      </c>
      <c r="H17" s="998">
        <v>17214.768849821696</v>
      </c>
      <c r="I17" s="998">
        <v>58526.918777624232</v>
      </c>
      <c r="J17" s="999">
        <v>22716.631631864773</v>
      </c>
      <c r="K17" s="1000">
        <v>33.549276580826501</v>
      </c>
      <c r="L17" s="1001">
        <v>31.960131617451623</v>
      </c>
    </row>
    <row r="18" spans="1:12">
      <c r="A18" s="985"/>
      <c r="B18" s="986"/>
      <c r="C18" s="986"/>
      <c r="D18" s="986" t="s">
        <v>1130</v>
      </c>
      <c r="E18" s="986"/>
      <c r="F18" s="987">
        <v>13063</v>
      </c>
      <c r="G18" s="987">
        <v>38330.848999999995</v>
      </c>
      <c r="H18" s="987">
        <v>8433.0316500000008</v>
      </c>
      <c r="I18" s="987">
        <v>25533.64675</v>
      </c>
      <c r="J18" s="988">
        <v>5949.1489999999994</v>
      </c>
      <c r="K18" s="989">
        <v>-35.443377095613556</v>
      </c>
      <c r="L18" s="990">
        <v>-29.454207609905055</v>
      </c>
    </row>
    <row r="19" spans="1:12">
      <c r="A19" s="985"/>
      <c r="B19" s="986"/>
      <c r="C19" s="986"/>
      <c r="D19" s="986" t="s">
        <v>1124</v>
      </c>
      <c r="E19" s="986"/>
      <c r="F19" s="987">
        <v>16306.2</v>
      </c>
      <c r="G19" s="987">
        <v>58376.252773684711</v>
      </c>
      <c r="H19" s="987">
        <v>22554.060088603022</v>
      </c>
      <c r="I19" s="987">
        <v>74204.318308636401</v>
      </c>
      <c r="J19" s="988">
        <v>22413.923507071046</v>
      </c>
      <c r="K19" s="989">
        <v>38.315855862205922</v>
      </c>
      <c r="L19" s="990">
        <v>-0.62133638458642793</v>
      </c>
    </row>
    <row r="20" spans="1:12">
      <c r="A20" s="985"/>
      <c r="B20" s="986"/>
      <c r="C20" s="986" t="s">
        <v>1131</v>
      </c>
      <c r="D20" s="986"/>
      <c r="E20" s="986"/>
      <c r="F20" s="987">
        <v>-43311.5</v>
      </c>
      <c r="G20" s="987">
        <v>-128623.18688047546</v>
      </c>
      <c r="H20" s="987">
        <v>-47111.117494579754</v>
      </c>
      <c r="I20" s="987">
        <v>-155373.55076098663</v>
      </c>
      <c r="J20" s="988">
        <v>-53656.545844926892</v>
      </c>
      <c r="K20" s="989">
        <v>8.7727681899258982</v>
      </c>
      <c r="L20" s="990">
        <v>13.893596030916072</v>
      </c>
    </row>
    <row r="21" spans="1:12">
      <c r="A21" s="985"/>
      <c r="B21" s="986"/>
      <c r="C21" s="986"/>
      <c r="D21" s="986" t="s">
        <v>186</v>
      </c>
      <c r="E21" s="986"/>
      <c r="F21" s="987">
        <v>-14117.999999999998</v>
      </c>
      <c r="G21" s="987">
        <v>-44030.325426294396</v>
      </c>
      <c r="H21" s="987">
        <v>-13588.86632462357</v>
      </c>
      <c r="I21" s="987">
        <v>-46884.876526952678</v>
      </c>
      <c r="J21" s="988">
        <v>-18415.227964345391</v>
      </c>
      <c r="K21" s="989">
        <v>-3.7479365021704751</v>
      </c>
      <c r="L21" s="990">
        <v>35.517029341706461</v>
      </c>
    </row>
    <row r="22" spans="1:12">
      <c r="A22" s="985"/>
      <c r="B22" s="986"/>
      <c r="C22" s="986"/>
      <c r="D22" s="986" t="s">
        <v>1129</v>
      </c>
      <c r="E22" s="986"/>
      <c r="F22" s="987">
        <v>-20153.600000000002</v>
      </c>
      <c r="G22" s="987">
        <v>-56418.385971561307</v>
      </c>
      <c r="H22" s="987">
        <v>-24985.373381208821</v>
      </c>
      <c r="I22" s="987">
        <v>-79926.888425358426</v>
      </c>
      <c r="J22" s="988">
        <v>-25353.623242993242</v>
      </c>
      <c r="K22" s="989">
        <v>23.974740895963095</v>
      </c>
      <c r="L22" s="990">
        <v>1.4738617516973989</v>
      </c>
    </row>
    <row r="23" spans="1:12">
      <c r="A23" s="985"/>
      <c r="B23" s="986"/>
      <c r="C23" s="986"/>
      <c r="D23" s="986"/>
      <c r="E23" s="1002" t="s">
        <v>1132</v>
      </c>
      <c r="F23" s="987">
        <v>-6128</v>
      </c>
      <c r="G23" s="987">
        <v>-20139.143669780668</v>
      </c>
      <c r="H23" s="987">
        <v>-10098.793884901692</v>
      </c>
      <c r="I23" s="987">
        <v>-35024.898030045682</v>
      </c>
      <c r="J23" s="988">
        <v>-12285.756216522674</v>
      </c>
      <c r="K23" s="989">
        <v>64.797550341085042</v>
      </c>
      <c r="L23" s="990">
        <v>21.655678455727511</v>
      </c>
    </row>
    <row r="24" spans="1:12">
      <c r="A24" s="985"/>
      <c r="B24" s="986"/>
      <c r="C24" s="986"/>
      <c r="D24" s="986" t="s">
        <v>1133</v>
      </c>
      <c r="E24" s="986"/>
      <c r="F24" s="987">
        <v>-1283.2</v>
      </c>
      <c r="G24" s="987">
        <v>-2100.2829999999994</v>
      </c>
      <c r="H24" s="987">
        <v>-222.57</v>
      </c>
      <c r="I24" s="987">
        <v>-1331.9430000000002</v>
      </c>
      <c r="J24" s="988">
        <v>-773.12799999999993</v>
      </c>
      <c r="K24" s="989">
        <v>-82.655081047381543</v>
      </c>
      <c r="L24" s="990">
        <v>247.36397537853259</v>
      </c>
    </row>
    <row r="25" spans="1:12">
      <c r="A25" s="985"/>
      <c r="B25" s="986"/>
      <c r="C25" s="986"/>
      <c r="D25" s="986" t="s">
        <v>1124</v>
      </c>
      <c r="E25" s="986"/>
      <c r="F25" s="987">
        <v>-7756.6999999999989</v>
      </c>
      <c r="G25" s="987">
        <v>-26074.192482619776</v>
      </c>
      <c r="H25" s="987">
        <v>-8314.3077887473664</v>
      </c>
      <c r="I25" s="987">
        <v>-27229.84280867553</v>
      </c>
      <c r="J25" s="988">
        <v>-9114.5666375882629</v>
      </c>
      <c r="K25" s="989">
        <v>7.1887244414166673</v>
      </c>
      <c r="L25" s="990">
        <v>9.6250808747298464</v>
      </c>
    </row>
    <row r="26" spans="1:12">
      <c r="A26" s="979"/>
      <c r="B26" s="980" t="s">
        <v>1134</v>
      </c>
      <c r="C26" s="980"/>
      <c r="D26" s="980"/>
      <c r="E26" s="980"/>
      <c r="F26" s="991">
        <v>-136798.34999999998</v>
      </c>
      <c r="G26" s="991">
        <v>-671772.62725160969</v>
      </c>
      <c r="H26" s="991">
        <v>-267251.50105380855</v>
      </c>
      <c r="I26" s="991">
        <v>-892926.93775961048</v>
      </c>
      <c r="J26" s="992">
        <v>-301609.25857332267</v>
      </c>
      <c r="K26" s="993">
        <v>95.36164073163792</v>
      </c>
      <c r="L26" s="994">
        <v>12.855964282347117</v>
      </c>
    </row>
    <row r="27" spans="1:12">
      <c r="A27" s="979"/>
      <c r="B27" s="980" t="s">
        <v>1135</v>
      </c>
      <c r="C27" s="980"/>
      <c r="D27" s="980"/>
      <c r="E27" s="980"/>
      <c r="F27" s="991">
        <v>9055.1</v>
      </c>
      <c r="G27" s="991">
        <v>34004.322032349293</v>
      </c>
      <c r="H27" s="991">
        <v>3675.0999727806329</v>
      </c>
      <c r="I27" s="991">
        <v>30995.07234588014</v>
      </c>
      <c r="J27" s="992">
        <v>11231.087578211576</v>
      </c>
      <c r="K27" s="993">
        <v>-59.414032172139095</v>
      </c>
      <c r="L27" s="994">
        <v>205.59951188794395</v>
      </c>
    </row>
    <row r="28" spans="1:12">
      <c r="A28" s="985"/>
      <c r="B28" s="986"/>
      <c r="C28" s="986" t="s">
        <v>1136</v>
      </c>
      <c r="D28" s="986"/>
      <c r="E28" s="986"/>
      <c r="F28" s="987">
        <v>12078</v>
      </c>
      <c r="G28" s="987">
        <v>43085.254032349287</v>
      </c>
      <c r="H28" s="987">
        <v>15197.253972780632</v>
      </c>
      <c r="I28" s="987">
        <v>51958.827345880141</v>
      </c>
      <c r="J28" s="988">
        <v>20600.308578211574</v>
      </c>
      <c r="K28" s="989">
        <v>25.82591466120742</v>
      </c>
      <c r="L28" s="990">
        <v>35.552834841795743</v>
      </c>
    </row>
    <row r="29" spans="1:12">
      <c r="A29" s="985"/>
      <c r="B29" s="986"/>
      <c r="C29" s="986" t="s">
        <v>1137</v>
      </c>
      <c r="D29" s="986"/>
      <c r="E29" s="986"/>
      <c r="F29" s="987">
        <v>-3022.9</v>
      </c>
      <c r="G29" s="987">
        <v>-9080.9319999999989</v>
      </c>
      <c r="H29" s="987">
        <v>-11522.153999999999</v>
      </c>
      <c r="I29" s="987">
        <v>-20963.754999999997</v>
      </c>
      <c r="J29" s="988">
        <v>-9369.2209999999995</v>
      </c>
      <c r="K29" s="989">
        <v>281.16226140461146</v>
      </c>
      <c r="L29" s="990">
        <v>-18.685160778097568</v>
      </c>
    </row>
    <row r="30" spans="1:12">
      <c r="A30" s="979"/>
      <c r="B30" s="980" t="s">
        <v>1138</v>
      </c>
      <c r="C30" s="980"/>
      <c r="D30" s="980"/>
      <c r="E30" s="980"/>
      <c r="F30" s="991">
        <v>-127743.25</v>
      </c>
      <c r="G30" s="991">
        <v>-637768.30521926039</v>
      </c>
      <c r="H30" s="991">
        <v>-263576.40108102793</v>
      </c>
      <c r="I30" s="991">
        <v>-861931.86541373027</v>
      </c>
      <c r="J30" s="992">
        <v>-290378.17099511105</v>
      </c>
      <c r="K30" s="993">
        <v>106.3329382030189</v>
      </c>
      <c r="L30" s="994">
        <v>10.168501354506247</v>
      </c>
    </row>
    <row r="31" spans="1:12">
      <c r="A31" s="979"/>
      <c r="B31" s="980" t="s">
        <v>1139</v>
      </c>
      <c r="C31" s="980"/>
      <c r="D31" s="980"/>
      <c r="E31" s="980"/>
      <c r="F31" s="991">
        <v>248739.19999999998</v>
      </c>
      <c r="G31" s="991">
        <v>778186.80143058253</v>
      </c>
      <c r="H31" s="991">
        <v>265434.5987980889</v>
      </c>
      <c r="I31" s="991">
        <v>851801.25638198573</v>
      </c>
      <c r="J31" s="992">
        <v>264566.72027115233</v>
      </c>
      <c r="K31" s="993">
        <v>6.7120095256754553</v>
      </c>
      <c r="L31" s="994">
        <v>-0.32696510962263403</v>
      </c>
    </row>
    <row r="32" spans="1:12">
      <c r="A32" s="985"/>
      <c r="B32" s="986"/>
      <c r="C32" s="986" t="s">
        <v>1140</v>
      </c>
      <c r="D32" s="986"/>
      <c r="E32" s="986"/>
      <c r="F32" s="987">
        <v>249575.09999999998</v>
      </c>
      <c r="G32" s="987">
        <v>781989.59876815509</v>
      </c>
      <c r="H32" s="987">
        <v>266287.24234696839</v>
      </c>
      <c r="I32" s="987">
        <v>855708.843463692</v>
      </c>
      <c r="J32" s="988">
        <v>266200.01906217483</v>
      </c>
      <c r="K32" s="989">
        <v>6.6962378646621517</v>
      </c>
      <c r="L32" s="990">
        <v>-3.2755337441173538E-2</v>
      </c>
    </row>
    <row r="33" spans="1:12">
      <c r="A33" s="985"/>
      <c r="B33" s="986"/>
      <c r="C33" s="986"/>
      <c r="D33" s="986" t="s">
        <v>1141</v>
      </c>
      <c r="E33" s="986"/>
      <c r="F33" s="987">
        <v>20602.100000000002</v>
      </c>
      <c r="G33" s="987">
        <v>70411.604999999996</v>
      </c>
      <c r="H33" s="987">
        <v>19416.891500000002</v>
      </c>
      <c r="I33" s="987">
        <v>114663.875</v>
      </c>
      <c r="J33" s="988">
        <v>20533.465999999997</v>
      </c>
      <c r="K33" s="989">
        <v>-5.7528528645138124</v>
      </c>
      <c r="L33" s="990">
        <v>5.7505316955599852</v>
      </c>
    </row>
    <row r="34" spans="1:12">
      <c r="A34" s="985"/>
      <c r="B34" s="997"/>
      <c r="C34" s="997"/>
      <c r="D34" s="997" t="s">
        <v>1142</v>
      </c>
      <c r="E34" s="997"/>
      <c r="F34" s="998">
        <v>215387.9</v>
      </c>
      <c r="G34" s="998">
        <v>665064.34822111635</v>
      </c>
      <c r="H34" s="998">
        <v>232137.78040203292</v>
      </c>
      <c r="I34" s="998">
        <v>695452.39585422631</v>
      </c>
      <c r="J34" s="999">
        <v>228949.71812943125</v>
      </c>
      <c r="K34" s="1000">
        <v>7.7766115933313529</v>
      </c>
      <c r="L34" s="1001">
        <v>-1.3733491666373112</v>
      </c>
    </row>
    <row r="35" spans="1:12">
      <c r="A35" s="985"/>
      <c r="B35" s="986"/>
      <c r="C35" s="986"/>
      <c r="D35" s="986" t="s">
        <v>1143</v>
      </c>
      <c r="E35" s="986"/>
      <c r="F35" s="987">
        <v>13585.099999999999</v>
      </c>
      <c r="G35" s="987">
        <v>46513.645547038774</v>
      </c>
      <c r="H35" s="987">
        <v>14732.570444935451</v>
      </c>
      <c r="I35" s="987">
        <v>45592.572609465722</v>
      </c>
      <c r="J35" s="988">
        <v>16716.834932743619</v>
      </c>
      <c r="K35" s="989">
        <v>8.4465366094872394</v>
      </c>
      <c r="L35" s="990">
        <v>13.468555913067362</v>
      </c>
    </row>
    <row r="36" spans="1:12">
      <c r="A36" s="985"/>
      <c r="B36" s="986"/>
      <c r="C36" s="986"/>
      <c r="D36" s="986" t="s">
        <v>1144</v>
      </c>
      <c r="E36" s="986"/>
      <c r="F36" s="987">
        <v>0</v>
      </c>
      <c r="G36" s="987">
        <v>0</v>
      </c>
      <c r="H36" s="987">
        <v>0</v>
      </c>
      <c r="I36" s="987">
        <v>0</v>
      </c>
      <c r="J36" s="988">
        <v>0</v>
      </c>
      <c r="K36" s="989" t="s">
        <v>717</v>
      </c>
      <c r="L36" s="990" t="s">
        <v>717</v>
      </c>
    </row>
    <row r="37" spans="1:12">
      <c r="A37" s="985"/>
      <c r="B37" s="986"/>
      <c r="C37" s="986" t="s">
        <v>1145</v>
      </c>
      <c r="D37" s="986"/>
      <c r="E37" s="986"/>
      <c r="F37" s="987">
        <v>-835.89999999999986</v>
      </c>
      <c r="G37" s="987">
        <v>-3802.7973375725223</v>
      </c>
      <c r="H37" s="987">
        <v>-852.64354887946763</v>
      </c>
      <c r="I37" s="987">
        <v>-3907.5870817062046</v>
      </c>
      <c r="J37" s="988">
        <v>-1633.2987910225602</v>
      </c>
      <c r="K37" s="989">
        <v>2.0030564516650031</v>
      </c>
      <c r="L37" s="990">
        <v>91.557045516736594</v>
      </c>
    </row>
    <row r="38" spans="1:12">
      <c r="A38" s="979" t="s">
        <v>1146</v>
      </c>
      <c r="B38" s="980" t="s">
        <v>1147</v>
      </c>
      <c r="C38" s="980"/>
      <c r="D38" s="980"/>
      <c r="E38" s="980"/>
      <c r="F38" s="991">
        <v>4611.7</v>
      </c>
      <c r="G38" s="991">
        <v>16987.34</v>
      </c>
      <c r="H38" s="991">
        <v>3379.8584999999998</v>
      </c>
      <c r="I38" s="991">
        <v>13362.725999999999</v>
      </c>
      <c r="J38" s="992">
        <v>6422.1790000000001</v>
      </c>
      <c r="K38" s="993">
        <v>-26.711223626862107</v>
      </c>
      <c r="L38" s="994">
        <v>90.013250554720003</v>
      </c>
    </row>
    <row r="39" spans="1:12">
      <c r="A39" s="979" t="s">
        <v>1148</v>
      </c>
      <c r="B39" s="979"/>
      <c r="C39" s="980"/>
      <c r="D39" s="980"/>
      <c r="E39" s="980"/>
      <c r="F39" s="991">
        <v>125607.65</v>
      </c>
      <c r="G39" s="991">
        <v>157405.83621132222</v>
      </c>
      <c r="H39" s="991">
        <v>5238.0562170610065</v>
      </c>
      <c r="I39" s="991">
        <v>3232.1169682554901</v>
      </c>
      <c r="J39" s="992">
        <v>-19389.27172395878</v>
      </c>
      <c r="K39" s="993">
        <v>-95.829827070993673</v>
      </c>
      <c r="L39" s="996" t="s">
        <v>717</v>
      </c>
    </row>
    <row r="40" spans="1:12">
      <c r="A40" s="979" t="s">
        <v>1149</v>
      </c>
      <c r="B40" s="980" t="s">
        <v>1150</v>
      </c>
      <c r="C40" s="980"/>
      <c r="D40" s="980"/>
      <c r="E40" s="980"/>
      <c r="F40" s="991">
        <v>-17908.769999999997</v>
      </c>
      <c r="G40" s="991">
        <v>29638.424094576047</v>
      </c>
      <c r="H40" s="991">
        <v>7424.8200386057715</v>
      </c>
      <c r="I40" s="991">
        <v>26639.503710280282</v>
      </c>
      <c r="J40" s="992">
        <v>23117.869497284959</v>
      </c>
      <c r="K40" s="995" t="s">
        <v>717</v>
      </c>
      <c r="L40" s="996" t="s">
        <v>717</v>
      </c>
    </row>
    <row r="41" spans="1:12">
      <c r="A41" s="985"/>
      <c r="B41" s="986" t="s">
        <v>1151</v>
      </c>
      <c r="C41" s="986"/>
      <c r="D41" s="986"/>
      <c r="E41" s="986"/>
      <c r="F41" s="987">
        <v>1122.3999999999999</v>
      </c>
      <c r="G41" s="987">
        <v>5920.9250000000002</v>
      </c>
      <c r="H41" s="987">
        <v>5710.741</v>
      </c>
      <c r="I41" s="987">
        <v>13503.939999999999</v>
      </c>
      <c r="J41" s="988">
        <v>10165.281999999999</v>
      </c>
      <c r="K41" s="989" t="s">
        <v>717</v>
      </c>
      <c r="L41" s="990">
        <v>78.002854620792618</v>
      </c>
    </row>
    <row r="42" spans="1:12">
      <c r="A42" s="985"/>
      <c r="B42" s="986" t="s">
        <v>1152</v>
      </c>
      <c r="C42" s="986"/>
      <c r="D42" s="986"/>
      <c r="E42" s="986"/>
      <c r="F42" s="987">
        <v>0</v>
      </c>
      <c r="G42" s="987">
        <v>0</v>
      </c>
      <c r="H42" s="987">
        <v>0</v>
      </c>
      <c r="I42" s="987">
        <v>0</v>
      </c>
      <c r="J42" s="988">
        <v>0</v>
      </c>
      <c r="K42" s="989" t="s">
        <v>717</v>
      </c>
      <c r="L42" s="990" t="s">
        <v>717</v>
      </c>
    </row>
    <row r="43" spans="1:12">
      <c r="A43" s="985"/>
      <c r="B43" s="986" t="s">
        <v>1153</v>
      </c>
      <c r="C43" s="986"/>
      <c r="D43" s="986"/>
      <c r="E43" s="986"/>
      <c r="F43" s="987">
        <v>-11003.499999999998</v>
      </c>
      <c r="G43" s="987">
        <v>-30936.319010921845</v>
      </c>
      <c r="H43" s="987">
        <v>-11655.79148473796</v>
      </c>
      <c r="I43" s="987">
        <v>-48690.569181935425</v>
      </c>
      <c r="J43" s="988">
        <v>-15316.648843379491</v>
      </c>
      <c r="K43" s="989">
        <v>5.9280363951284727</v>
      </c>
      <c r="L43" s="990">
        <v>31.408054643350823</v>
      </c>
    </row>
    <row r="44" spans="1:12">
      <c r="A44" s="985"/>
      <c r="B44" s="986"/>
      <c r="C44" s="986" t="s">
        <v>1154</v>
      </c>
      <c r="D44" s="986"/>
      <c r="E44" s="986"/>
      <c r="F44" s="987">
        <v>-472.19999999999993</v>
      </c>
      <c r="G44" s="987">
        <v>-338.91999999999985</v>
      </c>
      <c r="H44" s="987">
        <v>-813.65</v>
      </c>
      <c r="I44" s="987">
        <v>-9005.2707325815081</v>
      </c>
      <c r="J44" s="988">
        <v>-406.09999999999991</v>
      </c>
      <c r="K44" s="989">
        <v>72.310461668784427</v>
      </c>
      <c r="L44" s="990">
        <v>-50.089104651877356</v>
      </c>
    </row>
    <row r="45" spans="1:12">
      <c r="A45" s="985"/>
      <c r="B45" s="986"/>
      <c r="C45" s="986" t="s">
        <v>1124</v>
      </c>
      <c r="D45" s="986"/>
      <c r="E45" s="986"/>
      <c r="F45" s="987">
        <v>-10531.3</v>
      </c>
      <c r="G45" s="987">
        <v>-30597.399010921847</v>
      </c>
      <c r="H45" s="987">
        <v>-10842.14148473796</v>
      </c>
      <c r="I45" s="987">
        <v>-39685.298449353919</v>
      </c>
      <c r="J45" s="988">
        <v>-14910.548843379491</v>
      </c>
      <c r="K45" s="989">
        <v>2.9515965240564981</v>
      </c>
      <c r="L45" s="990">
        <v>37.524020179670799</v>
      </c>
    </row>
    <row r="46" spans="1:12">
      <c r="A46" s="985"/>
      <c r="B46" s="986" t="s">
        <v>1155</v>
      </c>
      <c r="C46" s="986"/>
      <c r="D46" s="986"/>
      <c r="E46" s="986"/>
      <c r="F46" s="987">
        <v>-8027.670000000001</v>
      </c>
      <c r="G46" s="987">
        <v>54653.818105497892</v>
      </c>
      <c r="H46" s="987">
        <v>13369.870523343732</v>
      </c>
      <c r="I46" s="987">
        <v>61826.132892215712</v>
      </c>
      <c r="J46" s="988">
        <v>28269.236340664447</v>
      </c>
      <c r="K46" s="989" t="s">
        <v>717</v>
      </c>
      <c r="L46" s="1003">
        <v>111.43986616255177</v>
      </c>
    </row>
    <row r="47" spans="1:12">
      <c r="A47" s="985"/>
      <c r="B47" s="986"/>
      <c r="C47" s="986" t="s">
        <v>1154</v>
      </c>
      <c r="D47" s="986"/>
      <c r="E47" s="986"/>
      <c r="F47" s="987">
        <v>-14235.900000000001</v>
      </c>
      <c r="G47" s="987">
        <v>16397.41</v>
      </c>
      <c r="H47" s="987">
        <v>6543.96</v>
      </c>
      <c r="I47" s="987">
        <v>24381.269877670376</v>
      </c>
      <c r="J47" s="988">
        <v>6760.02</v>
      </c>
      <c r="K47" s="1004">
        <v>-145.96801045244769</v>
      </c>
      <c r="L47" s="990">
        <v>3.3016705481084898</v>
      </c>
    </row>
    <row r="48" spans="1:12">
      <c r="A48" s="985"/>
      <c r="B48" s="986"/>
      <c r="C48" s="986" t="s">
        <v>1156</v>
      </c>
      <c r="D48" s="986"/>
      <c r="E48" s="986"/>
      <c r="F48" s="987">
        <v>1211.0999999999997</v>
      </c>
      <c r="G48" s="987">
        <v>27341.818105497892</v>
      </c>
      <c r="H48" s="987">
        <v>7307.2205233437253</v>
      </c>
      <c r="I48" s="987">
        <v>56109.153014545329</v>
      </c>
      <c r="J48" s="988">
        <v>5243.4063406644373</v>
      </c>
      <c r="K48" s="1004">
        <v>503.35401893681171</v>
      </c>
      <c r="L48" s="1003">
        <v>-28.243491161737978</v>
      </c>
    </row>
    <row r="49" spans="1:12">
      <c r="A49" s="985"/>
      <c r="B49" s="986"/>
      <c r="C49" s="986"/>
      <c r="D49" s="986" t="s">
        <v>1157</v>
      </c>
      <c r="E49" s="986"/>
      <c r="F49" s="987">
        <v>1229.3999999999996</v>
      </c>
      <c r="G49" s="987">
        <v>25978.899999999998</v>
      </c>
      <c r="H49" s="987">
        <v>7265.3599999999988</v>
      </c>
      <c r="I49" s="987">
        <v>44787.130000000005</v>
      </c>
      <c r="J49" s="988">
        <v>2667.2999999999975</v>
      </c>
      <c r="K49" s="989">
        <v>490.96795184642917</v>
      </c>
      <c r="L49" s="990">
        <v>-63.287435171829088</v>
      </c>
    </row>
    <row r="50" spans="1:12">
      <c r="A50" s="985"/>
      <c r="B50" s="986"/>
      <c r="C50" s="986"/>
      <c r="D50" s="986"/>
      <c r="E50" s="986" t="s">
        <v>1158</v>
      </c>
      <c r="F50" s="987">
        <v>7241.1</v>
      </c>
      <c r="G50" s="987">
        <v>43773.95</v>
      </c>
      <c r="H50" s="987">
        <v>13759.96</v>
      </c>
      <c r="I50" s="987">
        <v>62601.73</v>
      </c>
      <c r="J50" s="988">
        <v>9381.3999999999978</v>
      </c>
      <c r="K50" s="989">
        <v>90.025824805623444</v>
      </c>
      <c r="L50" s="990">
        <v>-31.821022735531216</v>
      </c>
    </row>
    <row r="51" spans="1:12">
      <c r="A51" s="985"/>
      <c r="B51" s="986"/>
      <c r="C51" s="986"/>
      <c r="D51" s="986"/>
      <c r="E51" s="986" t="s">
        <v>1159</v>
      </c>
      <c r="F51" s="987">
        <v>-6011.7000000000007</v>
      </c>
      <c r="G51" s="987">
        <v>-17795.05</v>
      </c>
      <c r="H51" s="987">
        <v>-6494.6</v>
      </c>
      <c r="I51" s="987">
        <v>-17814.600000000002</v>
      </c>
      <c r="J51" s="988">
        <v>-6714.1</v>
      </c>
      <c r="K51" s="989">
        <v>8.032669627559585</v>
      </c>
      <c r="L51" s="1003">
        <v>3.379730853324304</v>
      </c>
    </row>
    <row r="52" spans="1:12">
      <c r="A52" s="985"/>
      <c r="B52" s="986"/>
      <c r="C52" s="986"/>
      <c r="D52" s="986" t="s">
        <v>1160</v>
      </c>
      <c r="E52" s="986"/>
      <c r="F52" s="987">
        <v>-18.3</v>
      </c>
      <c r="G52" s="987">
        <v>1362.918105497894</v>
      </c>
      <c r="H52" s="987">
        <v>41.86052334372669</v>
      </c>
      <c r="I52" s="987">
        <v>11322.023014545328</v>
      </c>
      <c r="J52" s="988">
        <v>2576.1063406644398</v>
      </c>
      <c r="K52" s="1004">
        <v>-328.74602920069231</v>
      </c>
      <c r="L52" s="1003" t="s">
        <v>717</v>
      </c>
    </row>
    <row r="53" spans="1:12">
      <c r="A53" s="985"/>
      <c r="B53" s="986"/>
      <c r="C53" s="986" t="s">
        <v>1161</v>
      </c>
      <c r="D53" s="986"/>
      <c r="E53" s="986"/>
      <c r="F53" s="987">
        <v>4998.5999999999995</v>
      </c>
      <c r="G53" s="987">
        <v>14982.299999999994</v>
      </c>
      <c r="H53" s="987">
        <v>-481.29999999999416</v>
      </c>
      <c r="I53" s="987">
        <v>-18811.999999999993</v>
      </c>
      <c r="J53" s="988">
        <v>16275.800000000012</v>
      </c>
      <c r="K53" s="989">
        <v>-109.62869603488966</v>
      </c>
      <c r="L53" s="990" t="s">
        <v>717</v>
      </c>
    </row>
    <row r="54" spans="1:12">
      <c r="A54" s="985"/>
      <c r="B54" s="986"/>
      <c r="C54" s="986"/>
      <c r="D54" s="986" t="s">
        <v>1162</v>
      </c>
      <c r="E54" s="986"/>
      <c r="F54" s="987">
        <v>-0.1</v>
      </c>
      <c r="G54" s="987">
        <v>-5.6000000000000005</v>
      </c>
      <c r="H54" s="987">
        <v>59.599999999999994</v>
      </c>
      <c r="I54" s="987">
        <v>231.9</v>
      </c>
      <c r="J54" s="988">
        <v>-94.9</v>
      </c>
      <c r="K54" s="989" t="s">
        <v>717</v>
      </c>
      <c r="L54" s="990" t="s">
        <v>717</v>
      </c>
    </row>
    <row r="55" spans="1:12">
      <c r="A55" s="985"/>
      <c r="B55" s="986"/>
      <c r="C55" s="986"/>
      <c r="D55" s="986" t="s">
        <v>1163</v>
      </c>
      <c r="E55" s="986"/>
      <c r="F55" s="987">
        <v>4998.7</v>
      </c>
      <c r="G55" s="987">
        <v>14987.899999999994</v>
      </c>
      <c r="H55" s="987">
        <v>-540.89999999999418</v>
      </c>
      <c r="I55" s="987">
        <v>-19043.899999999994</v>
      </c>
      <c r="J55" s="988">
        <v>16370.700000000012</v>
      </c>
      <c r="K55" s="989">
        <v>-110.82081341148687</v>
      </c>
      <c r="L55" s="990" t="s">
        <v>717</v>
      </c>
    </row>
    <row r="56" spans="1:12">
      <c r="A56" s="985"/>
      <c r="B56" s="986"/>
      <c r="C56" s="986" t="s">
        <v>1164</v>
      </c>
      <c r="D56" s="986"/>
      <c r="E56" s="986"/>
      <c r="F56" s="987">
        <v>-1.47</v>
      </c>
      <c r="G56" s="987">
        <v>-4067.71</v>
      </c>
      <c r="H56" s="987">
        <v>-1.0000000000000009E-2</v>
      </c>
      <c r="I56" s="987">
        <v>147.70999999999998</v>
      </c>
      <c r="J56" s="988">
        <v>-9.9900000000000055</v>
      </c>
      <c r="K56" s="989">
        <v>-99.319727891156461</v>
      </c>
      <c r="L56" s="1003" t="s">
        <v>717</v>
      </c>
    </row>
    <row r="57" spans="1:12">
      <c r="A57" s="979" t="s">
        <v>1165</v>
      </c>
      <c r="B57" s="980"/>
      <c r="C57" s="980"/>
      <c r="D57" s="980"/>
      <c r="E57" s="980"/>
      <c r="F57" s="991">
        <v>107698.87999999998</v>
      </c>
      <c r="G57" s="991">
        <v>187044.26030589826</v>
      </c>
      <c r="H57" s="991">
        <v>12662.87625566675</v>
      </c>
      <c r="I57" s="991">
        <v>29871.620678535779</v>
      </c>
      <c r="J57" s="992">
        <v>3728.5977733261825</v>
      </c>
      <c r="K57" s="993">
        <v>-88.242332459105654</v>
      </c>
      <c r="L57" s="994">
        <v>-70.554890547417287</v>
      </c>
    </row>
    <row r="58" spans="1:12">
      <c r="A58" s="979" t="s">
        <v>1166</v>
      </c>
      <c r="B58" s="980" t="s">
        <v>1167</v>
      </c>
      <c r="C58" s="980"/>
      <c r="D58" s="980"/>
      <c r="E58" s="980"/>
      <c r="F58" s="991">
        <v>-19003.459999999992</v>
      </c>
      <c r="G58" s="991">
        <v>16891.209694101708</v>
      </c>
      <c r="H58" s="991">
        <v>8833.0837443332421</v>
      </c>
      <c r="I58" s="991">
        <v>33471.099321464193</v>
      </c>
      <c r="J58" s="992">
        <v>14946.772226673755</v>
      </c>
      <c r="K58" s="995" t="s">
        <v>717</v>
      </c>
      <c r="L58" s="994" t="s">
        <v>717</v>
      </c>
    </row>
    <row r="59" spans="1:12">
      <c r="A59" s="979" t="s">
        <v>1168</v>
      </c>
      <c r="B59" s="980"/>
      <c r="C59" s="980"/>
      <c r="D59" s="980"/>
      <c r="E59" s="980"/>
      <c r="F59" s="991">
        <v>88695.419999999984</v>
      </c>
      <c r="G59" s="991">
        <v>203935.46999999997</v>
      </c>
      <c r="H59" s="991">
        <v>21495.959999999992</v>
      </c>
      <c r="I59" s="991">
        <v>63342.719999999972</v>
      </c>
      <c r="J59" s="992">
        <v>18675.369999999937</v>
      </c>
      <c r="K59" s="993">
        <v>-75.764295383008502</v>
      </c>
      <c r="L59" s="994">
        <v>-13.121488875119113</v>
      </c>
    </row>
    <row r="60" spans="1:12">
      <c r="A60" s="979" t="s">
        <v>1169</v>
      </c>
      <c r="B60" s="980"/>
      <c r="C60" s="980"/>
      <c r="D60" s="980"/>
      <c r="E60" s="980"/>
      <c r="F60" s="991">
        <v>-88695.419999999984</v>
      </c>
      <c r="G60" s="991">
        <v>-203935.47000000003</v>
      </c>
      <c r="H60" s="991">
        <v>-21495.96</v>
      </c>
      <c r="I60" s="991">
        <v>-63342.719999999958</v>
      </c>
      <c r="J60" s="991">
        <v>-18675.369999999944</v>
      </c>
      <c r="K60" s="993">
        <v>-75.764295383008502</v>
      </c>
      <c r="L60" s="994">
        <v>-13.121488875119113</v>
      </c>
    </row>
    <row r="61" spans="1:12">
      <c r="A61" s="985"/>
      <c r="B61" s="986" t="s">
        <v>1170</v>
      </c>
      <c r="C61" s="986"/>
      <c r="D61" s="986"/>
      <c r="E61" s="986"/>
      <c r="F61" s="987">
        <v>-88883.51999999999</v>
      </c>
      <c r="G61" s="987">
        <v>-203935.47000000003</v>
      </c>
      <c r="H61" s="987">
        <v>-21124.550000000003</v>
      </c>
      <c r="I61" s="987">
        <v>-61640.459999999963</v>
      </c>
      <c r="J61" s="987">
        <v>-18675.329999999944</v>
      </c>
      <c r="K61" s="989">
        <v>-76.233445750123309</v>
      </c>
      <c r="L61" s="990">
        <v>-11.594187805184291</v>
      </c>
    </row>
    <row r="62" spans="1:12">
      <c r="A62" s="985"/>
      <c r="B62" s="986"/>
      <c r="C62" s="986" t="s">
        <v>1162</v>
      </c>
      <c r="D62" s="986"/>
      <c r="E62" s="986"/>
      <c r="F62" s="987">
        <v>-84297.42</v>
      </c>
      <c r="G62" s="987">
        <v>-172887.02000000002</v>
      </c>
      <c r="H62" s="987">
        <v>-12451.379999999979</v>
      </c>
      <c r="I62" s="987">
        <v>-61879.279999999984</v>
      </c>
      <c r="J62" s="987">
        <v>-13638.629999999926</v>
      </c>
      <c r="K62" s="989">
        <v>-85.229227656077754</v>
      </c>
      <c r="L62" s="990">
        <v>9.5350876770281587</v>
      </c>
    </row>
    <row r="63" spans="1:12">
      <c r="A63" s="985"/>
      <c r="B63" s="986"/>
      <c r="C63" s="986" t="s">
        <v>1163</v>
      </c>
      <c r="D63" s="986"/>
      <c r="E63" s="986"/>
      <c r="F63" s="987">
        <v>-4586.0999999999985</v>
      </c>
      <c r="G63" s="987">
        <v>-31048.449999999997</v>
      </c>
      <c r="H63" s="987">
        <v>-8673.1700000000274</v>
      </c>
      <c r="I63" s="987">
        <v>238.82000000002154</v>
      </c>
      <c r="J63" s="987">
        <v>-5036.7000000000189</v>
      </c>
      <c r="K63" s="989">
        <v>89.118641111184473</v>
      </c>
      <c r="L63" s="1003">
        <v>-41.927807249252545</v>
      </c>
    </row>
    <row r="64" spans="1:12">
      <c r="A64" s="985"/>
      <c r="B64" s="986" t="s">
        <v>1171</v>
      </c>
      <c r="C64" s="986"/>
      <c r="D64" s="986"/>
      <c r="E64" s="986"/>
      <c r="F64" s="987">
        <v>188.1</v>
      </c>
      <c r="G64" s="987">
        <v>0</v>
      </c>
      <c r="H64" s="987">
        <v>-371.4099999999998</v>
      </c>
      <c r="I64" s="987">
        <v>-1702.26</v>
      </c>
      <c r="J64" s="987">
        <v>-4.0000000000091518E-2</v>
      </c>
      <c r="K64" s="989" t="s">
        <v>717</v>
      </c>
      <c r="L64" s="990" t="s">
        <v>717</v>
      </c>
    </row>
    <row r="65" spans="1:12" ht="16.5" thickBot="1">
      <c r="A65" s="1005" t="s">
        <v>1172</v>
      </c>
      <c r="B65" s="1006"/>
      <c r="C65" s="1006"/>
      <c r="D65" s="1006"/>
      <c r="E65" s="1006"/>
      <c r="F65" s="1007">
        <v>-83696.819999999978</v>
      </c>
      <c r="G65" s="1007">
        <v>-188953.17000000004</v>
      </c>
      <c r="H65" s="1007">
        <v>-21977.259999999995</v>
      </c>
      <c r="I65" s="1007">
        <v>-82154.719999999943</v>
      </c>
      <c r="J65" s="1007">
        <v>-2399.5699999999342</v>
      </c>
      <c r="K65" s="1008" t="s">
        <v>717</v>
      </c>
      <c r="L65" s="1009" t="s">
        <v>717</v>
      </c>
    </row>
    <row r="66" spans="1:12" ht="16.5" thickTop="1">
      <c r="A66" s="1675" t="s">
        <v>1251</v>
      </c>
      <c r="B66" s="1675"/>
      <c r="C66" s="1675"/>
      <c r="D66" s="1675"/>
      <c r="E66" s="1675"/>
      <c r="F66" s="1675"/>
      <c r="G66" s="1675"/>
      <c r="H66" s="1675"/>
      <c r="I66" s="1675"/>
      <c r="J66" s="1675"/>
      <c r="K66" s="1675"/>
      <c r="L66" s="1675"/>
    </row>
    <row r="67" spans="1:12">
      <c r="A67" s="1676" t="s">
        <v>1252</v>
      </c>
      <c r="B67" s="1676"/>
      <c r="C67" s="1676"/>
      <c r="D67" s="1676"/>
      <c r="E67" s="1676"/>
      <c r="F67" s="1676"/>
      <c r="G67" s="1676"/>
      <c r="H67" s="1676"/>
      <c r="I67" s="1676"/>
      <c r="J67" s="1676"/>
      <c r="K67" s="1676"/>
      <c r="L67" s="1676"/>
    </row>
    <row r="68" spans="1:12">
      <c r="A68" s="1010" t="s">
        <v>129</v>
      </c>
    </row>
  </sheetData>
  <mergeCells count="11">
    <mergeCell ref="A66:L66"/>
    <mergeCell ref="A67:L67"/>
    <mergeCell ref="A1:L1"/>
    <mergeCell ref="A2:L2"/>
    <mergeCell ref="A3:L3"/>
    <mergeCell ref="A4:E6"/>
    <mergeCell ref="F4:G5"/>
    <mergeCell ref="H4:I5"/>
    <mergeCell ref="J4:J5"/>
    <mergeCell ref="K4:L4"/>
    <mergeCell ref="K5:L5"/>
  </mergeCells>
  <pageMargins left="0.75" right="0.75" top="1" bottom="1" header="0.5" footer="0.5"/>
  <pageSetup scale="58" orientation="portrait" r:id="rId1"/>
  <headerFooter alignWithMargins="0"/>
</worksheet>
</file>

<file path=xl/worksheets/sheet19.xml><?xml version="1.0" encoding="utf-8"?>
<worksheet xmlns="http://schemas.openxmlformats.org/spreadsheetml/2006/main" xmlns:r="http://schemas.openxmlformats.org/officeDocument/2006/relationships">
  <sheetPr>
    <pageSetUpPr fitToPage="1"/>
  </sheetPr>
  <dimension ref="A1:N53"/>
  <sheetViews>
    <sheetView workbookViewId="0">
      <selection activeCell="L15" sqref="L15"/>
    </sheetView>
  </sheetViews>
  <sheetFormatPr defaultRowHeight="15.75"/>
  <cols>
    <col min="1" max="1" width="9.140625" style="935"/>
    <col min="2" max="2" width="6.85546875" style="935" customWidth="1"/>
    <col min="3" max="3" width="34.5703125" style="935" customWidth="1"/>
    <col min="4" max="4" width="14.85546875" style="935" customWidth="1"/>
    <col min="5" max="5" width="15.85546875" style="935" customWidth="1"/>
    <col min="6" max="7" width="12.85546875" style="935" customWidth="1"/>
    <col min="8" max="8" width="12.42578125" style="935" customWidth="1"/>
    <col min="9" max="9" width="11.85546875" style="935" customWidth="1"/>
    <col min="10" max="10" width="11.28515625" style="935" customWidth="1"/>
    <col min="11" max="12" width="9.140625" style="935"/>
    <col min="13" max="13" width="11.140625" style="935" customWidth="1"/>
    <col min="14" max="257" width="9.140625" style="935"/>
    <col min="258" max="258" width="6.85546875" style="935" customWidth="1"/>
    <col min="259" max="259" width="31.28515625" style="935" customWidth="1"/>
    <col min="260" max="260" width="14.85546875" style="935" customWidth="1"/>
    <col min="261" max="261" width="15.85546875" style="935" customWidth="1"/>
    <col min="262" max="263" width="12.85546875" style="935" customWidth="1"/>
    <col min="264" max="264" width="12.42578125" style="935" customWidth="1"/>
    <col min="265" max="265" width="11.85546875" style="935" customWidth="1"/>
    <col min="266" max="266" width="11.28515625" style="935" customWidth="1"/>
    <col min="267" max="268" width="9.140625" style="935"/>
    <col min="269" max="269" width="11.140625" style="935" customWidth="1"/>
    <col min="270" max="513" width="9.140625" style="935"/>
    <col min="514" max="514" width="6.85546875" style="935" customWidth="1"/>
    <col min="515" max="515" width="31.28515625" style="935" customWidth="1"/>
    <col min="516" max="516" width="14.85546875" style="935" customWidth="1"/>
    <col min="517" max="517" width="15.85546875" style="935" customWidth="1"/>
    <col min="518" max="519" width="12.85546875" style="935" customWidth="1"/>
    <col min="520" max="520" width="12.42578125" style="935" customWidth="1"/>
    <col min="521" max="521" width="11.85546875" style="935" customWidth="1"/>
    <col min="522" max="522" width="11.28515625" style="935" customWidth="1"/>
    <col min="523" max="524" width="9.140625" style="935"/>
    <col min="525" max="525" width="11.140625" style="935" customWidth="1"/>
    <col min="526" max="769" width="9.140625" style="935"/>
    <col min="770" max="770" width="6.85546875" style="935" customWidth="1"/>
    <col min="771" max="771" width="31.28515625" style="935" customWidth="1"/>
    <col min="772" max="772" width="14.85546875" style="935" customWidth="1"/>
    <col min="773" max="773" width="15.85546875" style="935" customWidth="1"/>
    <col min="774" max="775" width="12.85546875" style="935" customWidth="1"/>
    <col min="776" max="776" width="12.42578125" style="935" customWidth="1"/>
    <col min="777" max="777" width="11.85546875" style="935" customWidth="1"/>
    <col min="778" max="778" width="11.28515625" style="935" customWidth="1"/>
    <col min="779" max="780" width="9.140625" style="935"/>
    <col min="781" max="781" width="11.140625" style="935" customWidth="1"/>
    <col min="782" max="1025" width="9.140625" style="935"/>
    <col min="1026" max="1026" width="6.85546875" style="935" customWidth="1"/>
    <col min="1027" max="1027" width="31.28515625" style="935" customWidth="1"/>
    <col min="1028" max="1028" width="14.85546875" style="935" customWidth="1"/>
    <col min="1029" max="1029" width="15.85546875" style="935" customWidth="1"/>
    <col min="1030" max="1031" width="12.85546875" style="935" customWidth="1"/>
    <col min="1032" max="1032" width="12.42578125" style="935" customWidth="1"/>
    <col min="1033" max="1033" width="11.85546875" style="935" customWidth="1"/>
    <col min="1034" max="1034" width="11.28515625" style="935" customWidth="1"/>
    <col min="1035" max="1036" width="9.140625" style="935"/>
    <col min="1037" max="1037" width="11.140625" style="935" customWidth="1"/>
    <col min="1038" max="1281" width="9.140625" style="935"/>
    <col min="1282" max="1282" width="6.85546875" style="935" customWidth="1"/>
    <col min="1283" max="1283" width="31.28515625" style="935" customWidth="1"/>
    <col min="1284" max="1284" width="14.85546875" style="935" customWidth="1"/>
    <col min="1285" max="1285" width="15.85546875" style="935" customWidth="1"/>
    <col min="1286" max="1287" width="12.85546875" style="935" customWidth="1"/>
    <col min="1288" max="1288" width="12.42578125" style="935" customWidth="1"/>
    <col min="1289" max="1289" width="11.85546875" style="935" customWidth="1"/>
    <col min="1290" max="1290" width="11.28515625" style="935" customWidth="1"/>
    <col min="1291" max="1292" width="9.140625" style="935"/>
    <col min="1293" max="1293" width="11.140625" style="935" customWidth="1"/>
    <col min="1294" max="1537" width="9.140625" style="935"/>
    <col min="1538" max="1538" width="6.85546875" style="935" customWidth="1"/>
    <col min="1539" max="1539" width="31.28515625" style="935" customWidth="1"/>
    <col min="1540" max="1540" width="14.85546875" style="935" customWidth="1"/>
    <col min="1541" max="1541" width="15.85546875" style="935" customWidth="1"/>
    <col min="1542" max="1543" width="12.85546875" style="935" customWidth="1"/>
    <col min="1544" max="1544" width="12.42578125" style="935" customWidth="1"/>
    <col min="1545" max="1545" width="11.85546875" style="935" customWidth="1"/>
    <col min="1546" max="1546" width="11.28515625" style="935" customWidth="1"/>
    <col min="1547" max="1548" width="9.140625" style="935"/>
    <col min="1549" max="1549" width="11.140625" style="935" customWidth="1"/>
    <col min="1550" max="1793" width="9.140625" style="935"/>
    <col min="1794" max="1794" width="6.85546875" style="935" customWidth="1"/>
    <col min="1795" max="1795" width="31.28515625" style="935" customWidth="1"/>
    <col min="1796" max="1796" width="14.85546875" style="935" customWidth="1"/>
    <col min="1797" max="1797" width="15.85546875" style="935" customWidth="1"/>
    <col min="1798" max="1799" width="12.85546875" style="935" customWidth="1"/>
    <col min="1800" max="1800" width="12.42578125" style="935" customWidth="1"/>
    <col min="1801" max="1801" width="11.85546875" style="935" customWidth="1"/>
    <col min="1802" max="1802" width="11.28515625" style="935" customWidth="1"/>
    <col min="1803" max="1804" width="9.140625" style="935"/>
    <col min="1805" max="1805" width="11.140625" style="935" customWidth="1"/>
    <col min="1806" max="2049" width="9.140625" style="935"/>
    <col min="2050" max="2050" width="6.85546875" style="935" customWidth="1"/>
    <col min="2051" max="2051" width="31.28515625" style="935" customWidth="1"/>
    <col min="2052" max="2052" width="14.85546875" style="935" customWidth="1"/>
    <col min="2053" max="2053" width="15.85546875" style="935" customWidth="1"/>
    <col min="2054" max="2055" width="12.85546875" style="935" customWidth="1"/>
    <col min="2056" max="2056" width="12.42578125" style="935" customWidth="1"/>
    <col min="2057" max="2057" width="11.85546875" style="935" customWidth="1"/>
    <col min="2058" max="2058" width="11.28515625" style="935" customWidth="1"/>
    <col min="2059" max="2060" width="9.140625" style="935"/>
    <col min="2061" max="2061" width="11.140625" style="935" customWidth="1"/>
    <col min="2062" max="2305" width="9.140625" style="935"/>
    <col min="2306" max="2306" width="6.85546875" style="935" customWidth="1"/>
    <col min="2307" max="2307" width="31.28515625" style="935" customWidth="1"/>
    <col min="2308" max="2308" width="14.85546875" style="935" customWidth="1"/>
    <col min="2309" max="2309" width="15.85546875" style="935" customWidth="1"/>
    <col min="2310" max="2311" width="12.85546875" style="935" customWidth="1"/>
    <col min="2312" max="2312" width="12.42578125" style="935" customWidth="1"/>
    <col min="2313" max="2313" width="11.85546875" style="935" customWidth="1"/>
    <col min="2314" max="2314" width="11.28515625" style="935" customWidth="1"/>
    <col min="2315" max="2316" width="9.140625" style="935"/>
    <col min="2317" max="2317" width="11.140625" style="935" customWidth="1"/>
    <col min="2318" max="2561" width="9.140625" style="935"/>
    <col min="2562" max="2562" width="6.85546875" style="935" customWidth="1"/>
    <col min="2563" max="2563" width="31.28515625" style="935" customWidth="1"/>
    <col min="2564" max="2564" width="14.85546875" style="935" customWidth="1"/>
    <col min="2565" max="2565" width="15.85546875" style="935" customWidth="1"/>
    <col min="2566" max="2567" width="12.85546875" style="935" customWidth="1"/>
    <col min="2568" max="2568" width="12.42578125" style="935" customWidth="1"/>
    <col min="2569" max="2569" width="11.85546875" style="935" customWidth="1"/>
    <col min="2570" max="2570" width="11.28515625" style="935" customWidth="1"/>
    <col min="2571" max="2572" width="9.140625" style="935"/>
    <col min="2573" max="2573" width="11.140625" style="935" customWidth="1"/>
    <col min="2574" max="2817" width="9.140625" style="935"/>
    <col min="2818" max="2818" width="6.85546875" style="935" customWidth="1"/>
    <col min="2819" max="2819" width="31.28515625" style="935" customWidth="1"/>
    <col min="2820" max="2820" width="14.85546875" style="935" customWidth="1"/>
    <col min="2821" max="2821" width="15.85546875" style="935" customWidth="1"/>
    <col min="2822" max="2823" width="12.85546875" style="935" customWidth="1"/>
    <col min="2824" max="2824" width="12.42578125" style="935" customWidth="1"/>
    <col min="2825" max="2825" width="11.85546875" style="935" customWidth="1"/>
    <col min="2826" max="2826" width="11.28515625" style="935" customWidth="1"/>
    <col min="2827" max="2828" width="9.140625" style="935"/>
    <col min="2829" max="2829" width="11.140625" style="935" customWidth="1"/>
    <col min="2830" max="3073" width="9.140625" style="935"/>
    <col min="3074" max="3074" width="6.85546875" style="935" customWidth="1"/>
    <col min="3075" max="3075" width="31.28515625" style="935" customWidth="1"/>
    <col min="3076" max="3076" width="14.85546875" style="935" customWidth="1"/>
    <col min="3077" max="3077" width="15.85546875" style="935" customWidth="1"/>
    <col min="3078" max="3079" width="12.85546875" style="935" customWidth="1"/>
    <col min="3080" max="3080" width="12.42578125" style="935" customWidth="1"/>
    <col min="3081" max="3081" width="11.85546875" style="935" customWidth="1"/>
    <col min="3082" max="3082" width="11.28515625" style="935" customWidth="1"/>
    <col min="3083" max="3084" width="9.140625" style="935"/>
    <col min="3085" max="3085" width="11.140625" style="935" customWidth="1"/>
    <col min="3086" max="3329" width="9.140625" style="935"/>
    <col min="3330" max="3330" width="6.85546875" style="935" customWidth="1"/>
    <col min="3331" max="3331" width="31.28515625" style="935" customWidth="1"/>
    <col min="3332" max="3332" width="14.85546875" style="935" customWidth="1"/>
    <col min="3333" max="3333" width="15.85546875" style="935" customWidth="1"/>
    <col min="3334" max="3335" width="12.85546875" style="935" customWidth="1"/>
    <col min="3336" max="3336" width="12.42578125" style="935" customWidth="1"/>
    <col min="3337" max="3337" width="11.85546875" style="935" customWidth="1"/>
    <col min="3338" max="3338" width="11.28515625" style="935" customWidth="1"/>
    <col min="3339" max="3340" width="9.140625" style="935"/>
    <col min="3341" max="3341" width="11.140625" style="935" customWidth="1"/>
    <col min="3342" max="3585" width="9.140625" style="935"/>
    <col min="3586" max="3586" width="6.85546875" style="935" customWidth="1"/>
    <col min="3587" max="3587" width="31.28515625" style="935" customWidth="1"/>
    <col min="3588" max="3588" width="14.85546875" style="935" customWidth="1"/>
    <col min="3589" max="3589" width="15.85546875" style="935" customWidth="1"/>
    <col min="3590" max="3591" width="12.85546875" style="935" customWidth="1"/>
    <col min="3592" max="3592" width="12.42578125" style="935" customWidth="1"/>
    <col min="3593" max="3593" width="11.85546875" style="935" customWidth="1"/>
    <col min="3594" max="3594" width="11.28515625" style="935" customWidth="1"/>
    <col min="3595" max="3596" width="9.140625" style="935"/>
    <col min="3597" max="3597" width="11.140625" style="935" customWidth="1"/>
    <col min="3598" max="3841" width="9.140625" style="935"/>
    <col min="3842" max="3842" width="6.85546875" style="935" customWidth="1"/>
    <col min="3843" max="3843" width="31.28515625" style="935" customWidth="1"/>
    <col min="3844" max="3844" width="14.85546875" style="935" customWidth="1"/>
    <col min="3845" max="3845" width="15.85546875" style="935" customWidth="1"/>
    <col min="3846" max="3847" width="12.85546875" style="935" customWidth="1"/>
    <col min="3848" max="3848" width="12.42578125" style="935" customWidth="1"/>
    <col min="3849" max="3849" width="11.85546875" style="935" customWidth="1"/>
    <col min="3850" max="3850" width="11.28515625" style="935" customWidth="1"/>
    <col min="3851" max="3852" width="9.140625" style="935"/>
    <col min="3853" max="3853" width="11.140625" style="935" customWidth="1"/>
    <col min="3854" max="4097" width="9.140625" style="935"/>
    <col min="4098" max="4098" width="6.85546875" style="935" customWidth="1"/>
    <col min="4099" max="4099" width="31.28515625" style="935" customWidth="1"/>
    <col min="4100" max="4100" width="14.85546875" style="935" customWidth="1"/>
    <col min="4101" max="4101" width="15.85546875" style="935" customWidth="1"/>
    <col min="4102" max="4103" width="12.85546875" style="935" customWidth="1"/>
    <col min="4104" max="4104" width="12.42578125" style="935" customWidth="1"/>
    <col min="4105" max="4105" width="11.85546875" style="935" customWidth="1"/>
    <col min="4106" max="4106" width="11.28515625" style="935" customWidth="1"/>
    <col min="4107" max="4108" width="9.140625" style="935"/>
    <col min="4109" max="4109" width="11.140625" style="935" customWidth="1"/>
    <col min="4110" max="4353" width="9.140625" style="935"/>
    <col min="4354" max="4354" width="6.85546875" style="935" customWidth="1"/>
    <col min="4355" max="4355" width="31.28515625" style="935" customWidth="1"/>
    <col min="4356" max="4356" width="14.85546875" style="935" customWidth="1"/>
    <col min="4357" max="4357" width="15.85546875" style="935" customWidth="1"/>
    <col min="4358" max="4359" width="12.85546875" style="935" customWidth="1"/>
    <col min="4360" max="4360" width="12.42578125" style="935" customWidth="1"/>
    <col min="4361" max="4361" width="11.85546875" style="935" customWidth="1"/>
    <col min="4362" max="4362" width="11.28515625" style="935" customWidth="1"/>
    <col min="4363" max="4364" width="9.140625" style="935"/>
    <col min="4365" max="4365" width="11.140625" style="935" customWidth="1"/>
    <col min="4366" max="4609" width="9.140625" style="935"/>
    <col min="4610" max="4610" width="6.85546875" style="935" customWidth="1"/>
    <col min="4611" max="4611" width="31.28515625" style="935" customWidth="1"/>
    <col min="4612" max="4612" width="14.85546875" style="935" customWidth="1"/>
    <col min="4613" max="4613" width="15.85546875" style="935" customWidth="1"/>
    <col min="4614" max="4615" width="12.85546875" style="935" customWidth="1"/>
    <col min="4616" max="4616" width="12.42578125" style="935" customWidth="1"/>
    <col min="4617" max="4617" width="11.85546875" style="935" customWidth="1"/>
    <col min="4618" max="4618" width="11.28515625" style="935" customWidth="1"/>
    <col min="4619" max="4620" width="9.140625" style="935"/>
    <col min="4621" max="4621" width="11.140625" style="935" customWidth="1"/>
    <col min="4622" max="4865" width="9.140625" style="935"/>
    <col min="4866" max="4866" width="6.85546875" style="935" customWidth="1"/>
    <col min="4867" max="4867" width="31.28515625" style="935" customWidth="1"/>
    <col min="4868" max="4868" width="14.85546875" style="935" customWidth="1"/>
    <col min="4869" max="4869" width="15.85546875" style="935" customWidth="1"/>
    <col min="4870" max="4871" width="12.85546875" style="935" customWidth="1"/>
    <col min="4872" max="4872" width="12.42578125" style="935" customWidth="1"/>
    <col min="4873" max="4873" width="11.85546875" style="935" customWidth="1"/>
    <col min="4874" max="4874" width="11.28515625" style="935" customWidth="1"/>
    <col min="4875" max="4876" width="9.140625" style="935"/>
    <col min="4877" max="4877" width="11.140625" style="935" customWidth="1"/>
    <col min="4878" max="5121" width="9.140625" style="935"/>
    <col min="5122" max="5122" width="6.85546875" style="935" customWidth="1"/>
    <col min="5123" max="5123" width="31.28515625" style="935" customWidth="1"/>
    <col min="5124" max="5124" width="14.85546875" style="935" customWidth="1"/>
    <col min="5125" max="5125" width="15.85546875" style="935" customWidth="1"/>
    <col min="5126" max="5127" width="12.85546875" style="935" customWidth="1"/>
    <col min="5128" max="5128" width="12.42578125" style="935" customWidth="1"/>
    <col min="5129" max="5129" width="11.85546875" style="935" customWidth="1"/>
    <col min="5130" max="5130" width="11.28515625" style="935" customWidth="1"/>
    <col min="5131" max="5132" width="9.140625" style="935"/>
    <col min="5133" max="5133" width="11.140625" style="935" customWidth="1"/>
    <col min="5134" max="5377" width="9.140625" style="935"/>
    <col min="5378" max="5378" width="6.85546875" style="935" customWidth="1"/>
    <col min="5379" max="5379" width="31.28515625" style="935" customWidth="1"/>
    <col min="5380" max="5380" width="14.85546875" style="935" customWidth="1"/>
    <col min="5381" max="5381" width="15.85546875" style="935" customWidth="1"/>
    <col min="5382" max="5383" width="12.85546875" style="935" customWidth="1"/>
    <col min="5384" max="5384" width="12.42578125" style="935" customWidth="1"/>
    <col min="5385" max="5385" width="11.85546875" style="935" customWidth="1"/>
    <col min="5386" max="5386" width="11.28515625" style="935" customWidth="1"/>
    <col min="5387" max="5388" width="9.140625" style="935"/>
    <col min="5389" max="5389" width="11.140625" style="935" customWidth="1"/>
    <col min="5390" max="5633" width="9.140625" style="935"/>
    <col min="5634" max="5634" width="6.85546875" style="935" customWidth="1"/>
    <col min="5635" max="5635" width="31.28515625" style="935" customWidth="1"/>
    <col min="5636" max="5636" width="14.85546875" style="935" customWidth="1"/>
    <col min="5637" max="5637" width="15.85546875" style="935" customWidth="1"/>
    <col min="5638" max="5639" width="12.85546875" style="935" customWidth="1"/>
    <col min="5640" max="5640" width="12.42578125" style="935" customWidth="1"/>
    <col min="5641" max="5641" width="11.85546875" style="935" customWidth="1"/>
    <col min="5642" max="5642" width="11.28515625" style="935" customWidth="1"/>
    <col min="5643" max="5644" width="9.140625" style="935"/>
    <col min="5645" max="5645" width="11.140625" style="935" customWidth="1"/>
    <col min="5646" max="5889" width="9.140625" style="935"/>
    <col min="5890" max="5890" width="6.85546875" style="935" customWidth="1"/>
    <col min="5891" max="5891" width="31.28515625" style="935" customWidth="1"/>
    <col min="5892" max="5892" width="14.85546875" style="935" customWidth="1"/>
    <col min="5893" max="5893" width="15.85546875" style="935" customWidth="1"/>
    <col min="5894" max="5895" width="12.85546875" style="935" customWidth="1"/>
    <col min="5896" max="5896" width="12.42578125" style="935" customWidth="1"/>
    <col min="5897" max="5897" width="11.85546875" style="935" customWidth="1"/>
    <col min="5898" max="5898" width="11.28515625" style="935" customWidth="1"/>
    <col min="5899" max="5900" width="9.140625" style="935"/>
    <col min="5901" max="5901" width="11.140625" style="935" customWidth="1"/>
    <col min="5902" max="6145" width="9.140625" style="935"/>
    <col min="6146" max="6146" width="6.85546875" style="935" customWidth="1"/>
    <col min="6147" max="6147" width="31.28515625" style="935" customWidth="1"/>
    <col min="6148" max="6148" width="14.85546875" style="935" customWidth="1"/>
    <col min="6149" max="6149" width="15.85546875" style="935" customWidth="1"/>
    <col min="6150" max="6151" width="12.85546875" style="935" customWidth="1"/>
    <col min="6152" max="6152" width="12.42578125" style="935" customWidth="1"/>
    <col min="6153" max="6153" width="11.85546875" style="935" customWidth="1"/>
    <col min="6154" max="6154" width="11.28515625" style="935" customWidth="1"/>
    <col min="6155" max="6156" width="9.140625" style="935"/>
    <col min="6157" max="6157" width="11.140625" style="935" customWidth="1"/>
    <col min="6158" max="6401" width="9.140625" style="935"/>
    <col min="6402" max="6402" width="6.85546875" style="935" customWidth="1"/>
    <col min="6403" max="6403" width="31.28515625" style="935" customWidth="1"/>
    <col min="6404" max="6404" width="14.85546875" style="935" customWidth="1"/>
    <col min="6405" max="6405" width="15.85546875" style="935" customWidth="1"/>
    <col min="6406" max="6407" width="12.85546875" style="935" customWidth="1"/>
    <col min="6408" max="6408" width="12.42578125" style="935" customWidth="1"/>
    <col min="6409" max="6409" width="11.85546875" style="935" customWidth="1"/>
    <col min="6410" max="6410" width="11.28515625" style="935" customWidth="1"/>
    <col min="6411" max="6412" width="9.140625" style="935"/>
    <col min="6413" max="6413" width="11.140625" style="935" customWidth="1"/>
    <col min="6414" max="6657" width="9.140625" style="935"/>
    <col min="6658" max="6658" width="6.85546875" style="935" customWidth="1"/>
    <col min="6659" max="6659" width="31.28515625" style="935" customWidth="1"/>
    <col min="6660" max="6660" width="14.85546875" style="935" customWidth="1"/>
    <col min="6661" max="6661" width="15.85546875" style="935" customWidth="1"/>
    <col min="6662" max="6663" width="12.85546875" style="935" customWidth="1"/>
    <col min="6664" max="6664" width="12.42578125" style="935" customWidth="1"/>
    <col min="6665" max="6665" width="11.85546875" style="935" customWidth="1"/>
    <col min="6666" max="6666" width="11.28515625" style="935" customWidth="1"/>
    <col min="6667" max="6668" width="9.140625" style="935"/>
    <col min="6669" max="6669" width="11.140625" style="935" customWidth="1"/>
    <col min="6670" max="6913" width="9.140625" style="935"/>
    <col min="6914" max="6914" width="6.85546875" style="935" customWidth="1"/>
    <col min="6915" max="6915" width="31.28515625" style="935" customWidth="1"/>
    <col min="6916" max="6916" width="14.85546875" style="935" customWidth="1"/>
    <col min="6917" max="6917" width="15.85546875" style="935" customWidth="1"/>
    <col min="6918" max="6919" width="12.85546875" style="935" customWidth="1"/>
    <col min="6920" max="6920" width="12.42578125" style="935" customWidth="1"/>
    <col min="6921" max="6921" width="11.85546875" style="935" customWidth="1"/>
    <col min="6922" max="6922" width="11.28515625" style="935" customWidth="1"/>
    <col min="6923" max="6924" width="9.140625" style="935"/>
    <col min="6925" max="6925" width="11.140625" style="935" customWidth="1"/>
    <col min="6926" max="7169" width="9.140625" style="935"/>
    <col min="7170" max="7170" width="6.85546875" style="935" customWidth="1"/>
    <col min="7171" max="7171" width="31.28515625" style="935" customWidth="1"/>
    <col min="7172" max="7172" width="14.85546875" style="935" customWidth="1"/>
    <col min="7173" max="7173" width="15.85546875" style="935" customWidth="1"/>
    <col min="7174" max="7175" width="12.85546875" style="935" customWidth="1"/>
    <col min="7176" max="7176" width="12.42578125" style="935" customWidth="1"/>
    <col min="7177" max="7177" width="11.85546875" style="935" customWidth="1"/>
    <col min="7178" max="7178" width="11.28515625" style="935" customWidth="1"/>
    <col min="7179" max="7180" width="9.140625" style="935"/>
    <col min="7181" max="7181" width="11.140625" style="935" customWidth="1"/>
    <col min="7182" max="7425" width="9.140625" style="935"/>
    <col min="7426" max="7426" width="6.85546875" style="935" customWidth="1"/>
    <col min="7427" max="7427" width="31.28515625" style="935" customWidth="1"/>
    <col min="7428" max="7428" width="14.85546875" style="935" customWidth="1"/>
    <col min="7429" max="7429" width="15.85546875" style="935" customWidth="1"/>
    <col min="7430" max="7431" width="12.85546875" style="935" customWidth="1"/>
    <col min="7432" max="7432" width="12.42578125" style="935" customWidth="1"/>
    <col min="7433" max="7433" width="11.85546875" style="935" customWidth="1"/>
    <col min="7434" max="7434" width="11.28515625" style="935" customWidth="1"/>
    <col min="7435" max="7436" width="9.140625" style="935"/>
    <col min="7437" max="7437" width="11.140625" style="935" customWidth="1"/>
    <col min="7438" max="7681" width="9.140625" style="935"/>
    <col min="7682" max="7682" width="6.85546875" style="935" customWidth="1"/>
    <col min="7683" max="7683" width="31.28515625" style="935" customWidth="1"/>
    <col min="7684" max="7684" width="14.85546875" style="935" customWidth="1"/>
    <col min="7685" max="7685" width="15.85546875" style="935" customWidth="1"/>
    <col min="7686" max="7687" width="12.85546875" style="935" customWidth="1"/>
    <col min="7688" max="7688" width="12.42578125" style="935" customWidth="1"/>
    <col min="7689" max="7689" width="11.85546875" style="935" customWidth="1"/>
    <col min="7690" max="7690" width="11.28515625" style="935" customWidth="1"/>
    <col min="7691" max="7692" width="9.140625" style="935"/>
    <col min="7693" max="7693" width="11.140625" style="935" customWidth="1"/>
    <col min="7694" max="7937" width="9.140625" style="935"/>
    <col min="7938" max="7938" width="6.85546875" style="935" customWidth="1"/>
    <col min="7939" max="7939" width="31.28515625" style="935" customWidth="1"/>
    <col min="7940" max="7940" width="14.85546875" style="935" customWidth="1"/>
    <col min="7941" max="7941" width="15.85546875" style="935" customWidth="1"/>
    <col min="7942" max="7943" width="12.85546875" style="935" customWidth="1"/>
    <col min="7944" max="7944" width="12.42578125" style="935" customWidth="1"/>
    <col min="7945" max="7945" width="11.85546875" style="935" customWidth="1"/>
    <col min="7946" max="7946" width="11.28515625" style="935" customWidth="1"/>
    <col min="7947" max="7948" width="9.140625" style="935"/>
    <col min="7949" max="7949" width="11.140625" style="935" customWidth="1"/>
    <col min="7950" max="8193" width="9.140625" style="935"/>
    <col min="8194" max="8194" width="6.85546875" style="935" customWidth="1"/>
    <col min="8195" max="8195" width="31.28515625" style="935" customWidth="1"/>
    <col min="8196" max="8196" width="14.85546875" style="935" customWidth="1"/>
    <col min="8197" max="8197" width="15.85546875" style="935" customWidth="1"/>
    <col min="8198" max="8199" width="12.85546875" style="935" customWidth="1"/>
    <col min="8200" max="8200" width="12.42578125" style="935" customWidth="1"/>
    <col min="8201" max="8201" width="11.85546875" style="935" customWidth="1"/>
    <col min="8202" max="8202" width="11.28515625" style="935" customWidth="1"/>
    <col min="8203" max="8204" width="9.140625" style="935"/>
    <col min="8205" max="8205" width="11.140625" style="935" customWidth="1"/>
    <col min="8206" max="8449" width="9.140625" style="935"/>
    <col min="8450" max="8450" width="6.85546875" style="935" customWidth="1"/>
    <col min="8451" max="8451" width="31.28515625" style="935" customWidth="1"/>
    <col min="8452" max="8452" width="14.85546875" style="935" customWidth="1"/>
    <col min="8453" max="8453" width="15.85546875" style="935" customWidth="1"/>
    <col min="8454" max="8455" width="12.85546875" style="935" customWidth="1"/>
    <col min="8456" max="8456" width="12.42578125" style="935" customWidth="1"/>
    <col min="8457" max="8457" width="11.85546875" style="935" customWidth="1"/>
    <col min="8458" max="8458" width="11.28515625" style="935" customWidth="1"/>
    <col min="8459" max="8460" width="9.140625" style="935"/>
    <col min="8461" max="8461" width="11.140625" style="935" customWidth="1"/>
    <col min="8462" max="8705" width="9.140625" style="935"/>
    <col min="8706" max="8706" width="6.85546875" style="935" customWidth="1"/>
    <col min="8707" max="8707" width="31.28515625" style="935" customWidth="1"/>
    <col min="8708" max="8708" width="14.85546875" style="935" customWidth="1"/>
    <col min="8709" max="8709" width="15.85546875" style="935" customWidth="1"/>
    <col min="8710" max="8711" width="12.85546875" style="935" customWidth="1"/>
    <col min="8712" max="8712" width="12.42578125" style="935" customWidth="1"/>
    <col min="8713" max="8713" width="11.85546875" style="935" customWidth="1"/>
    <col min="8714" max="8714" width="11.28515625" style="935" customWidth="1"/>
    <col min="8715" max="8716" width="9.140625" style="935"/>
    <col min="8717" max="8717" width="11.140625" style="935" customWidth="1"/>
    <col min="8718" max="8961" width="9.140625" style="935"/>
    <col min="8962" max="8962" width="6.85546875" style="935" customWidth="1"/>
    <col min="8963" max="8963" width="31.28515625" style="935" customWidth="1"/>
    <col min="8964" max="8964" width="14.85546875" style="935" customWidth="1"/>
    <col min="8965" max="8965" width="15.85546875" style="935" customWidth="1"/>
    <col min="8966" max="8967" width="12.85546875" style="935" customWidth="1"/>
    <col min="8968" max="8968" width="12.42578125" style="935" customWidth="1"/>
    <col min="8969" max="8969" width="11.85546875" style="935" customWidth="1"/>
    <col min="8970" max="8970" width="11.28515625" style="935" customWidth="1"/>
    <col min="8971" max="8972" width="9.140625" style="935"/>
    <col min="8973" max="8973" width="11.140625" style="935" customWidth="1"/>
    <col min="8974" max="9217" width="9.140625" style="935"/>
    <col min="9218" max="9218" width="6.85546875" style="935" customWidth="1"/>
    <col min="9219" max="9219" width="31.28515625" style="935" customWidth="1"/>
    <col min="9220" max="9220" width="14.85546875" style="935" customWidth="1"/>
    <col min="9221" max="9221" width="15.85546875" style="935" customWidth="1"/>
    <col min="9222" max="9223" width="12.85546875" style="935" customWidth="1"/>
    <col min="9224" max="9224" width="12.42578125" style="935" customWidth="1"/>
    <col min="9225" max="9225" width="11.85546875" style="935" customWidth="1"/>
    <col min="9226" max="9226" width="11.28515625" style="935" customWidth="1"/>
    <col min="9227" max="9228" width="9.140625" style="935"/>
    <col min="9229" max="9229" width="11.140625" style="935" customWidth="1"/>
    <col min="9230" max="9473" width="9.140625" style="935"/>
    <col min="9474" max="9474" width="6.85546875" style="935" customWidth="1"/>
    <col min="9475" max="9475" width="31.28515625" style="935" customWidth="1"/>
    <col min="9476" max="9476" width="14.85546875" style="935" customWidth="1"/>
    <col min="9477" max="9477" width="15.85546875" style="935" customWidth="1"/>
    <col min="9478" max="9479" width="12.85546875" style="935" customWidth="1"/>
    <col min="9480" max="9480" width="12.42578125" style="935" customWidth="1"/>
    <col min="9481" max="9481" width="11.85546875" style="935" customWidth="1"/>
    <col min="9482" max="9482" width="11.28515625" style="935" customWidth="1"/>
    <col min="9483" max="9484" width="9.140625" style="935"/>
    <col min="9485" max="9485" width="11.140625" style="935" customWidth="1"/>
    <col min="9486" max="9729" width="9.140625" style="935"/>
    <col min="9730" max="9730" width="6.85546875" style="935" customWidth="1"/>
    <col min="9731" max="9731" width="31.28515625" style="935" customWidth="1"/>
    <col min="9732" max="9732" width="14.85546875" style="935" customWidth="1"/>
    <col min="9733" max="9733" width="15.85546875" style="935" customWidth="1"/>
    <col min="9734" max="9735" width="12.85546875" style="935" customWidth="1"/>
    <col min="9736" max="9736" width="12.42578125" style="935" customWidth="1"/>
    <col min="9737" max="9737" width="11.85546875" style="935" customWidth="1"/>
    <col min="9738" max="9738" width="11.28515625" style="935" customWidth="1"/>
    <col min="9739" max="9740" width="9.140625" style="935"/>
    <col min="9741" max="9741" width="11.140625" style="935" customWidth="1"/>
    <col min="9742" max="9985" width="9.140625" style="935"/>
    <col min="9986" max="9986" width="6.85546875" style="935" customWidth="1"/>
    <col min="9987" max="9987" width="31.28515625" style="935" customWidth="1"/>
    <col min="9988" max="9988" width="14.85546875" style="935" customWidth="1"/>
    <col min="9989" max="9989" width="15.85546875" style="935" customWidth="1"/>
    <col min="9990" max="9991" width="12.85546875" style="935" customWidth="1"/>
    <col min="9992" max="9992" width="12.42578125" style="935" customWidth="1"/>
    <col min="9993" max="9993" width="11.85546875" style="935" customWidth="1"/>
    <col min="9994" max="9994" width="11.28515625" style="935" customWidth="1"/>
    <col min="9995" max="9996" width="9.140625" style="935"/>
    <col min="9997" max="9997" width="11.140625" style="935" customWidth="1"/>
    <col min="9998" max="10241" width="9.140625" style="935"/>
    <col min="10242" max="10242" width="6.85546875" style="935" customWidth="1"/>
    <col min="10243" max="10243" width="31.28515625" style="935" customWidth="1"/>
    <col min="10244" max="10244" width="14.85546875" style="935" customWidth="1"/>
    <col min="10245" max="10245" width="15.85546875" style="935" customWidth="1"/>
    <col min="10246" max="10247" width="12.85546875" style="935" customWidth="1"/>
    <col min="10248" max="10248" width="12.42578125" style="935" customWidth="1"/>
    <col min="10249" max="10249" width="11.85546875" style="935" customWidth="1"/>
    <col min="10250" max="10250" width="11.28515625" style="935" customWidth="1"/>
    <col min="10251" max="10252" width="9.140625" style="935"/>
    <col min="10253" max="10253" width="11.140625" style="935" customWidth="1"/>
    <col min="10254" max="10497" width="9.140625" style="935"/>
    <col min="10498" max="10498" width="6.85546875" style="935" customWidth="1"/>
    <col min="10499" max="10499" width="31.28515625" style="935" customWidth="1"/>
    <col min="10500" max="10500" width="14.85546875" style="935" customWidth="1"/>
    <col min="10501" max="10501" width="15.85546875" style="935" customWidth="1"/>
    <col min="10502" max="10503" width="12.85546875" style="935" customWidth="1"/>
    <col min="10504" max="10504" width="12.42578125" style="935" customWidth="1"/>
    <col min="10505" max="10505" width="11.85546875" style="935" customWidth="1"/>
    <col min="10506" max="10506" width="11.28515625" style="935" customWidth="1"/>
    <col min="10507" max="10508" width="9.140625" style="935"/>
    <col min="10509" max="10509" width="11.140625" style="935" customWidth="1"/>
    <col min="10510" max="10753" width="9.140625" style="935"/>
    <col min="10754" max="10754" width="6.85546875" style="935" customWidth="1"/>
    <col min="10755" max="10755" width="31.28515625" style="935" customWidth="1"/>
    <col min="10756" max="10756" width="14.85546875" style="935" customWidth="1"/>
    <col min="10757" max="10757" width="15.85546875" style="935" customWidth="1"/>
    <col min="10758" max="10759" width="12.85546875" style="935" customWidth="1"/>
    <col min="10760" max="10760" width="12.42578125" style="935" customWidth="1"/>
    <col min="10761" max="10761" width="11.85546875" style="935" customWidth="1"/>
    <col min="10762" max="10762" width="11.28515625" style="935" customWidth="1"/>
    <col min="10763" max="10764" width="9.140625" style="935"/>
    <col min="10765" max="10765" width="11.140625" style="935" customWidth="1"/>
    <col min="10766" max="11009" width="9.140625" style="935"/>
    <col min="11010" max="11010" width="6.85546875" style="935" customWidth="1"/>
    <col min="11011" max="11011" width="31.28515625" style="935" customWidth="1"/>
    <col min="11012" max="11012" width="14.85546875" style="935" customWidth="1"/>
    <col min="11013" max="11013" width="15.85546875" style="935" customWidth="1"/>
    <col min="11014" max="11015" width="12.85546875" style="935" customWidth="1"/>
    <col min="11016" max="11016" width="12.42578125" style="935" customWidth="1"/>
    <col min="11017" max="11017" width="11.85546875" style="935" customWidth="1"/>
    <col min="11018" max="11018" width="11.28515625" style="935" customWidth="1"/>
    <col min="11019" max="11020" width="9.140625" style="935"/>
    <col min="11021" max="11021" width="11.140625" style="935" customWidth="1"/>
    <col min="11022" max="11265" width="9.140625" style="935"/>
    <col min="11266" max="11266" width="6.85546875" style="935" customWidth="1"/>
    <col min="11267" max="11267" width="31.28515625" style="935" customWidth="1"/>
    <col min="11268" max="11268" width="14.85546875" style="935" customWidth="1"/>
    <col min="11269" max="11269" width="15.85546875" style="935" customWidth="1"/>
    <col min="11270" max="11271" width="12.85546875" style="935" customWidth="1"/>
    <col min="11272" max="11272" width="12.42578125" style="935" customWidth="1"/>
    <col min="11273" max="11273" width="11.85546875" style="935" customWidth="1"/>
    <col min="11274" max="11274" width="11.28515625" style="935" customWidth="1"/>
    <col min="11275" max="11276" width="9.140625" style="935"/>
    <col min="11277" max="11277" width="11.140625" style="935" customWidth="1"/>
    <col min="11278" max="11521" width="9.140625" style="935"/>
    <col min="11522" max="11522" width="6.85546875" style="935" customWidth="1"/>
    <col min="11523" max="11523" width="31.28515625" style="935" customWidth="1"/>
    <col min="11524" max="11524" width="14.85546875" style="935" customWidth="1"/>
    <col min="11525" max="11525" width="15.85546875" style="935" customWidth="1"/>
    <col min="11526" max="11527" width="12.85546875" style="935" customWidth="1"/>
    <col min="11528" max="11528" width="12.42578125" style="935" customWidth="1"/>
    <col min="11529" max="11529" width="11.85546875" style="935" customWidth="1"/>
    <col min="11530" max="11530" width="11.28515625" style="935" customWidth="1"/>
    <col min="11531" max="11532" width="9.140625" style="935"/>
    <col min="11533" max="11533" width="11.140625" style="935" customWidth="1"/>
    <col min="11534" max="11777" width="9.140625" style="935"/>
    <col min="11778" max="11778" width="6.85546875" style="935" customWidth="1"/>
    <col min="11779" max="11779" width="31.28515625" style="935" customWidth="1"/>
    <col min="11780" max="11780" width="14.85546875" style="935" customWidth="1"/>
    <col min="11781" max="11781" width="15.85546875" style="935" customWidth="1"/>
    <col min="11782" max="11783" width="12.85546875" style="935" customWidth="1"/>
    <col min="11784" max="11784" width="12.42578125" style="935" customWidth="1"/>
    <col min="11785" max="11785" width="11.85546875" style="935" customWidth="1"/>
    <col min="11786" max="11786" width="11.28515625" style="935" customWidth="1"/>
    <col min="11787" max="11788" width="9.140625" style="935"/>
    <col min="11789" max="11789" width="11.140625" style="935" customWidth="1"/>
    <col min="11790" max="12033" width="9.140625" style="935"/>
    <col min="12034" max="12034" width="6.85546875" style="935" customWidth="1"/>
    <col min="12035" max="12035" width="31.28515625" style="935" customWidth="1"/>
    <col min="12036" max="12036" width="14.85546875" style="935" customWidth="1"/>
    <col min="12037" max="12037" width="15.85546875" style="935" customWidth="1"/>
    <col min="12038" max="12039" width="12.85546875" style="935" customWidth="1"/>
    <col min="12040" max="12040" width="12.42578125" style="935" customWidth="1"/>
    <col min="12041" max="12041" width="11.85546875" style="935" customWidth="1"/>
    <col min="12042" max="12042" width="11.28515625" style="935" customWidth="1"/>
    <col min="12043" max="12044" width="9.140625" style="935"/>
    <col min="12045" max="12045" width="11.140625" style="935" customWidth="1"/>
    <col min="12046" max="12289" width="9.140625" style="935"/>
    <col min="12290" max="12290" width="6.85546875" style="935" customWidth="1"/>
    <col min="12291" max="12291" width="31.28515625" style="935" customWidth="1"/>
    <col min="12292" max="12292" width="14.85546875" style="935" customWidth="1"/>
    <col min="12293" max="12293" width="15.85546875" style="935" customWidth="1"/>
    <col min="12294" max="12295" width="12.85546875" style="935" customWidth="1"/>
    <col min="12296" max="12296" width="12.42578125" style="935" customWidth="1"/>
    <col min="12297" max="12297" width="11.85546875" style="935" customWidth="1"/>
    <col min="12298" max="12298" width="11.28515625" style="935" customWidth="1"/>
    <col min="12299" max="12300" width="9.140625" style="935"/>
    <col min="12301" max="12301" width="11.140625" style="935" customWidth="1"/>
    <col min="12302" max="12545" width="9.140625" style="935"/>
    <col min="12546" max="12546" width="6.85546875" style="935" customWidth="1"/>
    <col min="12547" max="12547" width="31.28515625" style="935" customWidth="1"/>
    <col min="12548" max="12548" width="14.85546875" style="935" customWidth="1"/>
    <col min="12549" max="12549" width="15.85546875" style="935" customWidth="1"/>
    <col min="12550" max="12551" width="12.85546875" style="935" customWidth="1"/>
    <col min="12552" max="12552" width="12.42578125" style="935" customWidth="1"/>
    <col min="12553" max="12553" width="11.85546875" style="935" customWidth="1"/>
    <col min="12554" max="12554" width="11.28515625" style="935" customWidth="1"/>
    <col min="12555" max="12556" width="9.140625" style="935"/>
    <col min="12557" max="12557" width="11.140625" style="935" customWidth="1"/>
    <col min="12558" max="12801" width="9.140625" style="935"/>
    <col min="12802" max="12802" width="6.85546875" style="935" customWidth="1"/>
    <col min="12803" max="12803" width="31.28515625" style="935" customWidth="1"/>
    <col min="12804" max="12804" width="14.85546875" style="935" customWidth="1"/>
    <col min="12805" max="12805" width="15.85546875" style="935" customWidth="1"/>
    <col min="12806" max="12807" width="12.85546875" style="935" customWidth="1"/>
    <col min="12808" max="12808" width="12.42578125" style="935" customWidth="1"/>
    <col min="12809" max="12809" width="11.85546875" style="935" customWidth="1"/>
    <col min="12810" max="12810" width="11.28515625" style="935" customWidth="1"/>
    <col min="12811" max="12812" width="9.140625" style="935"/>
    <col min="12813" max="12813" width="11.140625" style="935" customWidth="1"/>
    <col min="12814" max="13057" width="9.140625" style="935"/>
    <col min="13058" max="13058" width="6.85546875" style="935" customWidth="1"/>
    <col min="13059" max="13059" width="31.28515625" style="935" customWidth="1"/>
    <col min="13060" max="13060" width="14.85546875" style="935" customWidth="1"/>
    <col min="13061" max="13061" width="15.85546875" style="935" customWidth="1"/>
    <col min="13062" max="13063" width="12.85546875" style="935" customWidth="1"/>
    <col min="13064" max="13064" width="12.42578125" style="935" customWidth="1"/>
    <col min="13065" max="13065" width="11.85546875" style="935" customWidth="1"/>
    <col min="13066" max="13066" width="11.28515625" style="935" customWidth="1"/>
    <col min="13067" max="13068" width="9.140625" style="935"/>
    <col min="13069" max="13069" width="11.140625" style="935" customWidth="1"/>
    <col min="13070" max="13313" width="9.140625" style="935"/>
    <col min="13314" max="13314" width="6.85546875" style="935" customWidth="1"/>
    <col min="13315" max="13315" width="31.28515625" style="935" customWidth="1"/>
    <col min="13316" max="13316" width="14.85546875" style="935" customWidth="1"/>
    <col min="13317" max="13317" width="15.85546875" style="935" customWidth="1"/>
    <col min="13318" max="13319" width="12.85546875" style="935" customWidth="1"/>
    <col min="13320" max="13320" width="12.42578125" style="935" customWidth="1"/>
    <col min="13321" max="13321" width="11.85546875" style="935" customWidth="1"/>
    <col min="13322" max="13322" width="11.28515625" style="935" customWidth="1"/>
    <col min="13323" max="13324" width="9.140625" style="935"/>
    <col min="13325" max="13325" width="11.140625" style="935" customWidth="1"/>
    <col min="13326" max="13569" width="9.140625" style="935"/>
    <col min="13570" max="13570" width="6.85546875" style="935" customWidth="1"/>
    <col min="13571" max="13571" width="31.28515625" style="935" customWidth="1"/>
    <col min="13572" max="13572" width="14.85546875" style="935" customWidth="1"/>
    <col min="13573" max="13573" width="15.85546875" style="935" customWidth="1"/>
    <col min="13574" max="13575" width="12.85546875" style="935" customWidth="1"/>
    <col min="13576" max="13576" width="12.42578125" style="935" customWidth="1"/>
    <col min="13577" max="13577" width="11.85546875" style="935" customWidth="1"/>
    <col min="13578" max="13578" width="11.28515625" style="935" customWidth="1"/>
    <col min="13579" max="13580" width="9.140625" style="935"/>
    <col min="13581" max="13581" width="11.140625" style="935" customWidth="1"/>
    <col min="13582" max="13825" width="9.140625" style="935"/>
    <col min="13826" max="13826" width="6.85546875" style="935" customWidth="1"/>
    <col min="13827" max="13827" width="31.28515625" style="935" customWidth="1"/>
    <col min="13828" max="13828" width="14.85546875" style="935" customWidth="1"/>
    <col min="13829" max="13829" width="15.85546875" style="935" customWidth="1"/>
    <col min="13830" max="13831" width="12.85546875" style="935" customWidth="1"/>
    <col min="13832" max="13832" width="12.42578125" style="935" customWidth="1"/>
    <col min="13833" max="13833" width="11.85546875" style="935" customWidth="1"/>
    <col min="13834" max="13834" width="11.28515625" style="935" customWidth="1"/>
    <col min="13835" max="13836" width="9.140625" style="935"/>
    <col min="13837" max="13837" width="11.140625" style="935" customWidth="1"/>
    <col min="13838" max="14081" width="9.140625" style="935"/>
    <col min="14082" max="14082" width="6.85546875" style="935" customWidth="1"/>
    <col min="14083" max="14083" width="31.28515625" style="935" customWidth="1"/>
    <col min="14084" max="14084" width="14.85546875" style="935" customWidth="1"/>
    <col min="14085" max="14085" width="15.85546875" style="935" customWidth="1"/>
    <col min="14086" max="14087" width="12.85546875" style="935" customWidth="1"/>
    <col min="14088" max="14088" width="12.42578125" style="935" customWidth="1"/>
    <col min="14089" max="14089" width="11.85546875" style="935" customWidth="1"/>
    <col min="14090" max="14090" width="11.28515625" style="935" customWidth="1"/>
    <col min="14091" max="14092" width="9.140625" style="935"/>
    <col min="14093" max="14093" width="11.140625" style="935" customWidth="1"/>
    <col min="14094" max="14337" width="9.140625" style="935"/>
    <col min="14338" max="14338" width="6.85546875" style="935" customWidth="1"/>
    <col min="14339" max="14339" width="31.28515625" style="935" customWidth="1"/>
    <col min="14340" max="14340" width="14.85546875" style="935" customWidth="1"/>
    <col min="14341" max="14341" width="15.85546875" style="935" customWidth="1"/>
    <col min="14342" max="14343" width="12.85546875" style="935" customWidth="1"/>
    <col min="14344" max="14344" width="12.42578125" style="935" customWidth="1"/>
    <col min="14345" max="14345" width="11.85546875" style="935" customWidth="1"/>
    <col min="14346" max="14346" width="11.28515625" style="935" customWidth="1"/>
    <col min="14347" max="14348" width="9.140625" style="935"/>
    <col min="14349" max="14349" width="11.140625" style="935" customWidth="1"/>
    <col min="14350" max="14593" width="9.140625" style="935"/>
    <col min="14594" max="14594" width="6.85546875" style="935" customWidth="1"/>
    <col min="14595" max="14595" width="31.28515625" style="935" customWidth="1"/>
    <col min="14596" max="14596" width="14.85546875" style="935" customWidth="1"/>
    <col min="14597" max="14597" width="15.85546875" style="935" customWidth="1"/>
    <col min="14598" max="14599" width="12.85546875" style="935" customWidth="1"/>
    <col min="14600" max="14600" width="12.42578125" style="935" customWidth="1"/>
    <col min="14601" max="14601" width="11.85546875" style="935" customWidth="1"/>
    <col min="14602" max="14602" width="11.28515625" style="935" customWidth="1"/>
    <col min="14603" max="14604" width="9.140625" style="935"/>
    <col min="14605" max="14605" width="11.140625" style="935" customWidth="1"/>
    <col min="14606" max="14849" width="9.140625" style="935"/>
    <col min="14850" max="14850" width="6.85546875" style="935" customWidth="1"/>
    <col min="14851" max="14851" width="31.28515625" style="935" customWidth="1"/>
    <col min="14852" max="14852" width="14.85546875" style="935" customWidth="1"/>
    <col min="14853" max="14853" width="15.85546875" style="935" customWidth="1"/>
    <col min="14854" max="14855" width="12.85546875" style="935" customWidth="1"/>
    <col min="14856" max="14856" width="12.42578125" style="935" customWidth="1"/>
    <col min="14857" max="14857" width="11.85546875" style="935" customWidth="1"/>
    <col min="14858" max="14858" width="11.28515625" style="935" customWidth="1"/>
    <col min="14859" max="14860" width="9.140625" style="935"/>
    <col min="14861" max="14861" width="11.140625" style="935" customWidth="1"/>
    <col min="14862" max="15105" width="9.140625" style="935"/>
    <col min="15106" max="15106" width="6.85546875" style="935" customWidth="1"/>
    <col min="15107" max="15107" width="31.28515625" style="935" customWidth="1"/>
    <col min="15108" max="15108" width="14.85546875" style="935" customWidth="1"/>
    <col min="15109" max="15109" width="15.85546875" style="935" customWidth="1"/>
    <col min="15110" max="15111" width="12.85546875" style="935" customWidth="1"/>
    <col min="15112" max="15112" width="12.42578125" style="935" customWidth="1"/>
    <col min="15113" max="15113" width="11.85546875" style="935" customWidth="1"/>
    <col min="15114" max="15114" width="11.28515625" style="935" customWidth="1"/>
    <col min="15115" max="15116" width="9.140625" style="935"/>
    <col min="15117" max="15117" width="11.140625" style="935" customWidth="1"/>
    <col min="15118" max="15361" width="9.140625" style="935"/>
    <col min="15362" max="15362" width="6.85546875" style="935" customWidth="1"/>
    <col min="15363" max="15363" width="31.28515625" style="935" customWidth="1"/>
    <col min="15364" max="15364" width="14.85546875" style="935" customWidth="1"/>
    <col min="15365" max="15365" width="15.85546875" style="935" customWidth="1"/>
    <col min="15366" max="15367" width="12.85546875" style="935" customWidth="1"/>
    <col min="15368" max="15368" width="12.42578125" style="935" customWidth="1"/>
    <col min="15369" max="15369" width="11.85546875" style="935" customWidth="1"/>
    <col min="15370" max="15370" width="11.28515625" style="935" customWidth="1"/>
    <col min="15371" max="15372" width="9.140625" style="935"/>
    <col min="15373" max="15373" width="11.140625" style="935" customWidth="1"/>
    <col min="15374" max="15617" width="9.140625" style="935"/>
    <col min="15618" max="15618" width="6.85546875" style="935" customWidth="1"/>
    <col min="15619" max="15619" width="31.28515625" style="935" customWidth="1"/>
    <col min="15620" max="15620" width="14.85546875" style="935" customWidth="1"/>
    <col min="15621" max="15621" width="15.85546875" style="935" customWidth="1"/>
    <col min="15622" max="15623" width="12.85546875" style="935" customWidth="1"/>
    <col min="15624" max="15624" width="12.42578125" style="935" customWidth="1"/>
    <col min="15625" max="15625" width="11.85546875" style="935" customWidth="1"/>
    <col min="15626" max="15626" width="11.28515625" style="935" customWidth="1"/>
    <col min="15627" max="15628" width="9.140625" style="935"/>
    <col min="15629" max="15629" width="11.140625" style="935" customWidth="1"/>
    <col min="15630" max="15873" width="9.140625" style="935"/>
    <col min="15874" max="15874" width="6.85546875" style="935" customWidth="1"/>
    <col min="15875" max="15875" width="31.28515625" style="935" customWidth="1"/>
    <col min="15876" max="15876" width="14.85546875" style="935" customWidth="1"/>
    <col min="15877" max="15877" width="15.85546875" style="935" customWidth="1"/>
    <col min="15878" max="15879" width="12.85546875" style="935" customWidth="1"/>
    <col min="15880" max="15880" width="12.42578125" style="935" customWidth="1"/>
    <col min="15881" max="15881" width="11.85546875" style="935" customWidth="1"/>
    <col min="15882" max="15882" width="11.28515625" style="935" customWidth="1"/>
    <col min="15883" max="15884" width="9.140625" style="935"/>
    <col min="15885" max="15885" width="11.140625" style="935" customWidth="1"/>
    <col min="15886" max="16129" width="9.140625" style="935"/>
    <col min="16130" max="16130" width="6.85546875" style="935" customWidth="1"/>
    <col min="16131" max="16131" width="31.28515625" style="935" customWidth="1"/>
    <col min="16132" max="16132" width="14.85546875" style="935" customWidth="1"/>
    <col min="16133" max="16133" width="15.85546875" style="935" customWidth="1"/>
    <col min="16134" max="16135" width="12.85546875" style="935" customWidth="1"/>
    <col min="16136" max="16136" width="12.42578125" style="935" customWidth="1"/>
    <col min="16137" max="16137" width="11.85546875" style="935" customWidth="1"/>
    <col min="16138" max="16138" width="11.28515625" style="935" customWidth="1"/>
    <col min="16139" max="16140" width="9.140625" style="935"/>
    <col min="16141" max="16141" width="11.140625" style="935" customWidth="1"/>
    <col min="16142" max="16384" width="9.140625" style="935"/>
  </cols>
  <sheetData>
    <row r="1" spans="1:10">
      <c r="B1" s="1659" t="s">
        <v>1173</v>
      </c>
      <c r="C1" s="1659"/>
      <c r="D1" s="1659"/>
      <c r="E1" s="1659"/>
      <c r="F1" s="1659"/>
      <c r="G1" s="1659"/>
      <c r="H1" s="1659"/>
      <c r="I1" s="1659"/>
      <c r="J1" s="1011"/>
    </row>
    <row r="2" spans="1:10">
      <c r="B2" s="1704" t="s">
        <v>115</v>
      </c>
      <c r="C2" s="1704"/>
      <c r="D2" s="1704"/>
      <c r="E2" s="1704"/>
      <c r="F2" s="1704"/>
      <c r="G2" s="1704"/>
      <c r="H2" s="1704"/>
      <c r="I2" s="1704"/>
    </row>
    <row r="3" spans="1:10">
      <c r="B3" s="1705"/>
      <c r="C3" s="1705"/>
      <c r="D3" s="1705"/>
      <c r="E3" s="1705"/>
      <c r="F3" s="1705"/>
      <c r="G3" s="1705"/>
      <c r="H3" s="1705"/>
      <c r="I3" s="1705"/>
    </row>
    <row r="4" spans="1:10" ht="16.5" thickBot="1">
      <c r="B4" s="709"/>
      <c r="C4" s="709"/>
      <c r="D4" s="709"/>
      <c r="E4" s="709"/>
      <c r="F4" s="709"/>
      <c r="G4" s="709"/>
      <c r="H4" s="1709" t="s">
        <v>73</v>
      </c>
      <c r="I4" s="1709"/>
    </row>
    <row r="5" spans="1:10" ht="16.5" thickTop="1">
      <c r="B5" s="1012"/>
      <c r="C5" s="1013"/>
      <c r="D5" s="1014"/>
      <c r="E5" s="1015"/>
      <c r="F5" s="1014"/>
      <c r="G5" s="1014"/>
      <c r="H5" s="1016" t="s">
        <v>5</v>
      </c>
      <c r="I5" s="1017"/>
    </row>
    <row r="6" spans="1:10">
      <c r="B6" s="710"/>
      <c r="C6" s="1018"/>
      <c r="D6" s="1019" t="s">
        <v>76</v>
      </c>
      <c r="E6" s="1020" t="s">
        <v>92</v>
      </c>
      <c r="F6" s="1019" t="s">
        <v>76</v>
      </c>
      <c r="G6" s="1020" t="str">
        <f>E6</f>
        <v>Mid-Nov</v>
      </c>
      <c r="H6" s="1706" t="s">
        <v>770</v>
      </c>
      <c r="I6" s="1707"/>
    </row>
    <row r="7" spans="1:10">
      <c r="B7" s="710"/>
      <c r="C7" s="1018"/>
      <c r="D7" s="1021">
        <v>2016</v>
      </c>
      <c r="E7" s="1022">
        <v>2016</v>
      </c>
      <c r="F7" s="1021">
        <v>2017</v>
      </c>
      <c r="G7" s="1021">
        <v>2017</v>
      </c>
      <c r="H7" s="1023">
        <v>2016</v>
      </c>
      <c r="I7" s="1024">
        <v>2017</v>
      </c>
    </row>
    <row r="8" spans="1:10">
      <c r="A8" s="745"/>
      <c r="B8" s="1025"/>
      <c r="C8" s="1026"/>
      <c r="D8" s="711"/>
      <c r="E8" s="711"/>
      <c r="F8" s="1026"/>
      <c r="G8" s="711"/>
      <c r="H8" s="712"/>
      <c r="I8" s="1027"/>
    </row>
    <row r="9" spans="1:10">
      <c r="A9" s="745"/>
      <c r="B9" s="1700" t="s">
        <v>1174</v>
      </c>
      <c r="C9" s="1708"/>
      <c r="D9" s="1028">
        <v>917630.89047060988</v>
      </c>
      <c r="E9" s="1028">
        <v>928751.89821055008</v>
      </c>
      <c r="F9" s="1028">
        <v>955657.72971067985</v>
      </c>
      <c r="G9" s="1028">
        <v>978120.06237424992</v>
      </c>
      <c r="H9" s="1029">
        <v>1.211926042968841</v>
      </c>
      <c r="I9" s="1030">
        <v>2.3504579061344799</v>
      </c>
    </row>
    <row r="10" spans="1:10">
      <c r="A10" s="745"/>
      <c r="B10" s="1031" t="s">
        <v>1175</v>
      </c>
      <c r="C10" s="1032"/>
      <c r="D10" s="1033">
        <v>30620.108336740002</v>
      </c>
      <c r="E10" s="1033">
        <v>28487.507530849998</v>
      </c>
      <c r="F10" s="1033">
        <v>28391.375846990002</v>
      </c>
      <c r="G10" s="1033">
        <v>29940.859850450001</v>
      </c>
      <c r="H10" s="713">
        <v>-6.9647069253872331</v>
      </c>
      <c r="I10" s="714">
        <v>5.4575868806452092</v>
      </c>
    </row>
    <row r="11" spans="1:10">
      <c r="A11" s="745"/>
      <c r="B11" s="1031" t="s">
        <v>1176</v>
      </c>
      <c r="C11" s="1032"/>
      <c r="D11" s="1028">
        <v>887010.78213386983</v>
      </c>
      <c r="E11" s="1028">
        <v>900264.39067970007</v>
      </c>
      <c r="F11" s="1028">
        <v>927266.35386368982</v>
      </c>
      <c r="G11" s="1028">
        <v>948179.20252379996</v>
      </c>
      <c r="H11" s="1029">
        <v>1.4941879865255174</v>
      </c>
      <c r="I11" s="1030">
        <v>2.2553227099173228</v>
      </c>
    </row>
    <row r="12" spans="1:10">
      <c r="A12" s="745"/>
      <c r="B12" s="715"/>
      <c r="C12" s="716" t="s">
        <v>1177</v>
      </c>
      <c r="D12" s="1033">
        <v>672458.1601839799</v>
      </c>
      <c r="E12" s="1033">
        <v>670008.69239538</v>
      </c>
      <c r="F12" s="1033">
        <v>683870.35827257985</v>
      </c>
      <c r="G12" s="1033">
        <v>700628.06729718996</v>
      </c>
      <c r="H12" s="713">
        <v>-0.36425579071413949</v>
      </c>
      <c r="I12" s="714">
        <v>2.4504218996915199</v>
      </c>
    </row>
    <row r="13" spans="1:10">
      <c r="A13" s="745"/>
      <c r="B13" s="715"/>
      <c r="C13" s="1034" t="s">
        <v>1178</v>
      </c>
      <c r="D13" s="1033">
        <v>214552.62194988999</v>
      </c>
      <c r="E13" s="1033">
        <v>230255.69828432001</v>
      </c>
      <c r="F13" s="1033">
        <v>243395.99559111</v>
      </c>
      <c r="G13" s="1033">
        <v>247551.13522661</v>
      </c>
      <c r="H13" s="713">
        <v>7.3189859866161839</v>
      </c>
      <c r="I13" s="714">
        <v>1.7071520118516474</v>
      </c>
    </row>
    <row r="14" spans="1:10">
      <c r="A14" s="745"/>
      <c r="B14" s="715"/>
      <c r="C14" s="1034"/>
      <c r="D14" s="1035"/>
      <c r="E14" s="1035"/>
      <c r="F14" s="1035"/>
      <c r="G14" s="1035"/>
      <c r="H14" s="713"/>
      <c r="I14" s="1036"/>
    </row>
    <row r="15" spans="1:10">
      <c r="A15" s="745"/>
      <c r="B15" s="717"/>
      <c r="C15" s="1026"/>
      <c r="D15" s="1037"/>
      <c r="E15" s="1037"/>
      <c r="F15" s="1037"/>
      <c r="G15" s="1037"/>
      <c r="H15" s="712"/>
      <c r="I15" s="1027"/>
    </row>
    <row r="16" spans="1:10">
      <c r="A16" s="745"/>
      <c r="B16" s="1700" t="s">
        <v>1179</v>
      </c>
      <c r="C16" s="1708"/>
      <c r="D16" s="1028">
        <v>152199.83332362378</v>
      </c>
      <c r="E16" s="1028">
        <v>161012.30913676738</v>
      </c>
      <c r="F16" s="1028">
        <v>152255.56438778609</v>
      </c>
      <c r="G16" s="1028">
        <v>157342.93639327111</v>
      </c>
      <c r="H16" s="1029">
        <v>5.7900692929180479</v>
      </c>
      <c r="I16" s="1038">
        <v>3.3413373271060181</v>
      </c>
    </row>
    <row r="17" spans="1:14">
      <c r="A17" s="745"/>
      <c r="B17" s="715"/>
      <c r="C17" s="1039" t="s">
        <v>1177</v>
      </c>
      <c r="D17" s="1033">
        <v>144005.59332362379</v>
      </c>
      <c r="E17" s="1033">
        <v>153675.18913676738</v>
      </c>
      <c r="F17" s="1033">
        <v>144507.40438778608</v>
      </c>
      <c r="G17" s="1033">
        <v>149679.44639327112</v>
      </c>
      <c r="H17" s="713">
        <v>6.7147362751480983</v>
      </c>
      <c r="I17" s="1040">
        <v>3.5790844264324733</v>
      </c>
    </row>
    <row r="18" spans="1:14">
      <c r="A18" s="745"/>
      <c r="B18" s="715"/>
      <c r="C18" s="1039" t="s">
        <v>1178</v>
      </c>
      <c r="D18" s="1033">
        <v>8194.24</v>
      </c>
      <c r="E18" s="1033">
        <v>7337.12</v>
      </c>
      <c r="F18" s="1033">
        <v>7748.16</v>
      </c>
      <c r="G18" s="1033">
        <v>7663.49</v>
      </c>
      <c r="H18" s="713">
        <v>-10.460030460420981</v>
      </c>
      <c r="I18" s="1040">
        <v>-1.0927755751042838</v>
      </c>
    </row>
    <row r="19" spans="1:14">
      <c r="A19" s="745"/>
      <c r="B19" s="718"/>
      <c r="C19" s="1041"/>
      <c r="D19" s="1041"/>
      <c r="E19" s="1041"/>
      <c r="F19" s="1041"/>
      <c r="G19" s="1041"/>
      <c r="H19" s="1042"/>
      <c r="I19" s="1043"/>
    </row>
    <row r="20" spans="1:14">
      <c r="A20" s="745"/>
      <c r="B20" s="1044"/>
      <c r="C20" s="1039"/>
      <c r="D20" s="1045"/>
      <c r="E20" s="1045"/>
      <c r="F20" s="1045"/>
      <c r="G20" s="1045"/>
      <c r="H20" s="1046"/>
      <c r="I20" s="1047"/>
    </row>
    <row r="21" spans="1:14">
      <c r="A21" s="745"/>
      <c r="B21" s="1700" t="s">
        <v>1180</v>
      </c>
      <c r="C21" s="1701"/>
      <c r="D21" s="1028">
        <v>1039210.6254574936</v>
      </c>
      <c r="E21" s="1028">
        <v>1061276.6998164675</v>
      </c>
      <c r="F21" s="1028">
        <v>1079521.9182514758</v>
      </c>
      <c r="G21" s="1028">
        <v>1105522.138917071</v>
      </c>
      <c r="H21" s="1029">
        <v>2.1233495711477985</v>
      </c>
      <c r="I21" s="1038">
        <v>2.4084940033184665</v>
      </c>
    </row>
    <row r="22" spans="1:14">
      <c r="A22" s="745"/>
      <c r="B22" s="715"/>
      <c r="C22" s="1039" t="s">
        <v>1177</v>
      </c>
      <c r="D22" s="1033">
        <v>816463.75350760366</v>
      </c>
      <c r="E22" s="1033">
        <v>823683.88153214741</v>
      </c>
      <c r="F22" s="1033">
        <v>828377.7626603659</v>
      </c>
      <c r="G22" s="1033">
        <v>850307.51369046106</v>
      </c>
      <c r="H22" s="713">
        <v>0.88431703104092207</v>
      </c>
      <c r="I22" s="1040">
        <v>2.6473128587695385</v>
      </c>
    </row>
    <row r="23" spans="1:14">
      <c r="A23" s="745"/>
      <c r="B23" s="715"/>
      <c r="C23" s="1039" t="s">
        <v>1181</v>
      </c>
      <c r="D23" s="1033">
        <v>78.56576265741802</v>
      </c>
      <c r="E23" s="1033">
        <v>77.61254738510624</v>
      </c>
      <c r="F23" s="1033">
        <v>76.735613113081271</v>
      </c>
      <c r="G23" s="1033">
        <v>76.914562246884628</v>
      </c>
      <c r="H23" s="713" t="s">
        <v>717</v>
      </c>
      <c r="I23" s="1040"/>
    </row>
    <row r="24" spans="1:14">
      <c r="A24" s="745"/>
      <c r="B24" s="715"/>
      <c r="C24" s="1039" t="s">
        <v>1178</v>
      </c>
      <c r="D24" s="1033">
        <v>222746.87194988999</v>
      </c>
      <c r="E24" s="1033">
        <v>237592.81828432</v>
      </c>
      <c r="F24" s="1033">
        <v>251144.15559111</v>
      </c>
      <c r="G24" s="1033">
        <v>255214.62522660999</v>
      </c>
      <c r="H24" s="713">
        <v>6.6649404341668372</v>
      </c>
      <c r="I24" s="1040">
        <v>1.6207702010502487</v>
      </c>
      <c r="N24" s="1048"/>
    </row>
    <row r="25" spans="1:14">
      <c r="A25" s="745"/>
      <c r="B25" s="715"/>
      <c r="C25" s="1039" t="s">
        <v>1181</v>
      </c>
      <c r="D25" s="1033">
        <v>21.434237342581994</v>
      </c>
      <c r="E25" s="1033">
        <v>22.387452614893768</v>
      </c>
      <c r="F25" s="1033">
        <v>23.264386886918743</v>
      </c>
      <c r="G25" s="1033">
        <v>23.085437753115361</v>
      </c>
      <c r="H25" s="713" t="s">
        <v>717</v>
      </c>
      <c r="I25" s="1040"/>
      <c r="N25" s="1048"/>
    </row>
    <row r="26" spans="1:14">
      <c r="A26" s="745"/>
      <c r="B26" s="718"/>
      <c r="C26" s="1041"/>
      <c r="D26" s="1049"/>
      <c r="E26" s="1049"/>
      <c r="F26" s="1049"/>
      <c r="G26" s="1049"/>
      <c r="H26" s="1042"/>
      <c r="I26" s="1043"/>
    </row>
    <row r="27" spans="1:14">
      <c r="A27" s="745"/>
      <c r="B27" s="715"/>
      <c r="C27" s="716"/>
      <c r="D27" s="716"/>
      <c r="E27" s="716"/>
      <c r="F27" s="716"/>
      <c r="G27" s="716"/>
      <c r="H27" s="713"/>
      <c r="I27" s="1040"/>
    </row>
    <row r="28" spans="1:14">
      <c r="A28" s="745"/>
      <c r="B28" s="1700" t="s">
        <v>1182</v>
      </c>
      <c r="C28" s="1701"/>
      <c r="D28" s="1028">
        <v>1069830.7337942338</v>
      </c>
      <c r="E28" s="1028">
        <v>1089764.2073473174</v>
      </c>
      <c r="F28" s="1028">
        <v>1107913.2940984659</v>
      </c>
      <c r="G28" s="1028">
        <v>1135462.998767521</v>
      </c>
      <c r="H28" s="1029">
        <v>1.8632362039542585</v>
      </c>
      <c r="I28" s="1038">
        <v>2.4866300292454753</v>
      </c>
    </row>
    <row r="29" spans="1:14">
      <c r="A29" s="745"/>
      <c r="B29" s="1050"/>
      <c r="C29" s="1051"/>
      <c r="D29" s="1052"/>
      <c r="E29" s="1052"/>
      <c r="F29" s="1052"/>
      <c r="G29" s="1052"/>
      <c r="H29" s="1053"/>
      <c r="I29" s="1054"/>
    </row>
    <row r="30" spans="1:14">
      <c r="A30" s="745"/>
      <c r="B30" s="1055" t="s">
        <v>1183</v>
      </c>
      <c r="C30" s="1056"/>
      <c r="D30" s="716"/>
      <c r="E30" s="716"/>
      <c r="F30" s="716"/>
      <c r="G30" s="716"/>
      <c r="H30" s="712"/>
      <c r="I30" s="1027"/>
      <c r="M30" s="745"/>
    </row>
    <row r="31" spans="1:14">
      <c r="A31" s="745"/>
      <c r="B31" s="1057"/>
      <c r="C31" s="1058"/>
      <c r="D31" s="1028"/>
      <c r="E31" s="1028"/>
      <c r="F31" s="1028"/>
      <c r="G31" s="1028"/>
      <c r="H31" s="1029"/>
      <c r="I31" s="1038"/>
      <c r="M31" s="745"/>
    </row>
    <row r="32" spans="1:14">
      <c r="B32" s="1702" t="s">
        <v>1184</v>
      </c>
      <c r="C32" s="1703"/>
      <c r="D32" s="716"/>
      <c r="E32" s="716"/>
      <c r="F32" s="716"/>
      <c r="G32" s="716"/>
      <c r="H32" s="713"/>
      <c r="I32" s="1040"/>
      <c r="M32" s="745"/>
    </row>
    <row r="33" spans="2:12">
      <c r="B33" s="715"/>
      <c r="C33" s="716" t="s">
        <v>1185</v>
      </c>
      <c r="D33" s="1033">
        <v>16.484769740752078</v>
      </c>
      <c r="E33" s="1033">
        <v>14.361168375188411</v>
      </c>
      <c r="F33" s="1033">
        <v>13.246401936608054</v>
      </c>
      <c r="G33" s="1033">
        <v>13.458728171604431</v>
      </c>
      <c r="H33" s="713" t="s">
        <v>717</v>
      </c>
      <c r="I33" s="1040"/>
    </row>
    <row r="34" spans="2:12">
      <c r="B34" s="715"/>
      <c r="C34" s="716" t="s">
        <v>1186</v>
      </c>
      <c r="D34" s="1033">
        <v>14.089234984696539</v>
      </c>
      <c r="E34" s="1033">
        <v>12.38697512211111</v>
      </c>
      <c r="F34" s="1033">
        <v>11.430372707833035</v>
      </c>
      <c r="G34" s="1033">
        <v>11.569391163611735</v>
      </c>
      <c r="H34" s="713" t="s">
        <v>717</v>
      </c>
      <c r="I34" s="1040"/>
    </row>
    <row r="35" spans="2:12">
      <c r="B35" s="715"/>
      <c r="C35" s="716"/>
      <c r="D35" s="1033"/>
      <c r="E35" s="1033"/>
      <c r="F35" s="1033"/>
      <c r="G35" s="1033"/>
      <c r="H35" s="713"/>
      <c r="I35" s="1040"/>
    </row>
    <row r="36" spans="2:12">
      <c r="B36" s="1702" t="s">
        <v>1187</v>
      </c>
      <c r="C36" s="1703"/>
      <c r="D36" s="1028"/>
      <c r="E36" s="1028"/>
      <c r="F36" s="1028"/>
      <c r="G36" s="1028"/>
      <c r="H36" s="1029"/>
      <c r="I36" s="1038"/>
    </row>
    <row r="37" spans="2:12">
      <c r="B37" s="1059"/>
      <c r="C37" s="716" t="s">
        <v>1185</v>
      </c>
      <c r="D37" s="1033">
        <v>16.970489789222359</v>
      </c>
      <c r="E37" s="1033">
        <v>14.746660577467736</v>
      </c>
      <c r="F37" s="1033">
        <v>13.594781683383262</v>
      </c>
      <c r="G37" s="1033">
        <v>13.823230952476862</v>
      </c>
      <c r="H37" s="713" t="s">
        <v>717</v>
      </c>
      <c r="I37" s="1040"/>
    </row>
    <row r="38" spans="2:12">
      <c r="B38" s="1059"/>
      <c r="C38" s="719" t="s">
        <v>1186</v>
      </c>
      <c r="D38" s="1033">
        <v>14.504371138085341</v>
      </c>
      <c r="E38" s="1033">
        <v>12.719474692804235</v>
      </c>
      <c r="F38" s="1033">
        <v>11.730990971460994</v>
      </c>
      <c r="G38" s="1033">
        <v>11.882725023867172</v>
      </c>
      <c r="H38" s="713" t="s">
        <v>717</v>
      </c>
      <c r="I38" s="1040"/>
    </row>
    <row r="39" spans="2:12">
      <c r="B39" s="1060"/>
      <c r="C39" s="1041"/>
      <c r="D39" s="1049"/>
      <c r="E39" s="1049"/>
      <c r="F39" s="1049"/>
      <c r="G39" s="1049"/>
      <c r="H39" s="1042"/>
      <c r="I39" s="1043"/>
      <c r="L39" s="745"/>
    </row>
    <row r="40" spans="2:12">
      <c r="B40" s="1061"/>
      <c r="C40" s="1062"/>
      <c r="D40" s="1063"/>
      <c r="E40" s="1063"/>
      <c r="F40" s="1063"/>
      <c r="G40" s="1063"/>
      <c r="H40" s="1064"/>
      <c r="I40" s="1065"/>
    </row>
    <row r="41" spans="2:12">
      <c r="B41" s="1066" t="s">
        <v>1188</v>
      </c>
      <c r="C41" s="716"/>
      <c r="D41" s="1035">
        <v>113808.65484504159</v>
      </c>
      <c r="E41" s="1035">
        <v>112889.16859399249</v>
      </c>
      <c r="F41" s="1035">
        <v>93188.607279228629</v>
      </c>
      <c r="G41" s="1035">
        <v>109531.08533528702</v>
      </c>
      <c r="H41" s="713">
        <v>-0.8079229583207308</v>
      </c>
      <c r="I41" s="1040">
        <v>17.536991412576967</v>
      </c>
    </row>
    <row r="42" spans="2:12">
      <c r="B42" s="1066" t="s">
        <v>1189</v>
      </c>
      <c r="C42" s="716"/>
      <c r="D42" s="1035">
        <v>956022.07894919219</v>
      </c>
      <c r="E42" s="1035">
        <v>976875.03875332465</v>
      </c>
      <c r="F42" s="1035">
        <v>1014724.6968192373</v>
      </c>
      <c r="G42" s="1035">
        <v>1025931.913432234</v>
      </c>
      <c r="H42" s="713">
        <v>2.1812215704320295</v>
      </c>
      <c r="I42" s="1040">
        <v>1.1044588397352442</v>
      </c>
    </row>
    <row r="43" spans="2:12">
      <c r="B43" s="1066" t="s">
        <v>1190</v>
      </c>
      <c r="C43" s="716"/>
      <c r="D43" s="1035">
        <v>-208734.68894919218</v>
      </c>
      <c r="E43" s="1035">
        <v>-20852.959804132464</v>
      </c>
      <c r="F43" s="1035">
        <v>-58702.617870045127</v>
      </c>
      <c r="G43" s="1035">
        <v>-11207.21661299665</v>
      </c>
      <c r="H43" s="713" t="s">
        <v>717</v>
      </c>
      <c r="I43" s="1040"/>
      <c r="L43" s="1067"/>
    </row>
    <row r="44" spans="2:12">
      <c r="B44" s="1066" t="s">
        <v>1191</v>
      </c>
      <c r="C44" s="716"/>
      <c r="D44" s="1035">
        <v>19781.400000000001</v>
      </c>
      <c r="E44" s="1035">
        <v>-1124.3588271975152</v>
      </c>
      <c r="F44" s="1035">
        <v>-23452.11585906001</v>
      </c>
      <c r="G44" s="1035">
        <v>8807.6364266900073</v>
      </c>
      <c r="H44" s="713" t="s">
        <v>717</v>
      </c>
      <c r="I44" s="1040"/>
    </row>
    <row r="45" spans="2:12" ht="16.5" thickBot="1">
      <c r="B45" s="1068" t="s">
        <v>1192</v>
      </c>
      <c r="C45" s="720"/>
      <c r="D45" s="1069">
        <v>-188953.248894919</v>
      </c>
      <c r="E45" s="1069">
        <v>-21977.318631329981</v>
      </c>
      <c r="F45" s="1069">
        <v>-82154.733729105137</v>
      </c>
      <c r="G45" s="1069">
        <v>-2399.5801863066426</v>
      </c>
      <c r="H45" s="1070" t="s">
        <v>717</v>
      </c>
      <c r="I45" s="1071"/>
    </row>
    <row r="46" spans="2:12" ht="16.5" thickTop="1">
      <c r="B46" s="1696" t="s">
        <v>1193</v>
      </c>
      <c r="C46" s="1696"/>
      <c r="D46" s="1696"/>
      <c r="E46" s="1696"/>
      <c r="F46" s="1696"/>
      <c r="G46" s="1696"/>
      <c r="H46" s="1696"/>
      <c r="I46" s="1696"/>
    </row>
    <row r="47" spans="2:12">
      <c r="B47" s="1695" t="s">
        <v>1194</v>
      </c>
      <c r="C47" s="1695"/>
      <c r="D47" s="1695"/>
      <c r="E47" s="1695"/>
      <c r="F47" s="1695"/>
      <c r="G47" s="1695"/>
      <c r="H47" s="1695"/>
      <c r="I47" s="1695"/>
    </row>
    <row r="48" spans="2:12">
      <c r="B48" s="1697" t="s">
        <v>1195</v>
      </c>
      <c r="C48" s="1697"/>
      <c r="D48" s="1697"/>
      <c r="E48" s="1697"/>
      <c r="F48" s="1697"/>
      <c r="G48" s="1697"/>
      <c r="H48" s="1697"/>
      <c r="I48" s="1697"/>
    </row>
    <row r="49" spans="2:9">
      <c r="B49" s="1698" t="s">
        <v>1196</v>
      </c>
      <c r="C49" s="1698"/>
      <c r="D49" s="1698"/>
      <c r="E49" s="1698"/>
      <c r="F49" s="1698"/>
      <c r="G49" s="1698"/>
      <c r="H49" s="1698"/>
      <c r="I49" s="1698"/>
    </row>
    <row r="50" spans="2:9">
      <c r="B50" s="1699" t="s">
        <v>1197</v>
      </c>
      <c r="C50" s="1699"/>
      <c r="D50" s="1072">
        <v>106.73</v>
      </c>
      <c r="E50" s="1073">
        <v>107.31</v>
      </c>
      <c r="F50" s="1072">
        <v>102.86</v>
      </c>
      <c r="G50" s="1073">
        <v>104.04</v>
      </c>
      <c r="H50" s="719"/>
      <c r="I50" s="709"/>
    </row>
    <row r="52" spans="2:9">
      <c r="D52" s="1067"/>
      <c r="E52" s="1067"/>
      <c r="F52" s="1067"/>
      <c r="G52" s="1067"/>
    </row>
    <row r="53" spans="2:9">
      <c r="D53" s="1067"/>
      <c r="E53" s="1067"/>
      <c r="F53" s="1067"/>
      <c r="G53" s="1067"/>
    </row>
  </sheetData>
  <mergeCells count="16">
    <mergeCell ref="B21:C21"/>
    <mergeCell ref="B28:C28"/>
    <mergeCell ref="B32:C32"/>
    <mergeCell ref="B36:C36"/>
    <mergeCell ref="B1:I1"/>
    <mergeCell ref="B2:I2"/>
    <mergeCell ref="B3:I3"/>
    <mergeCell ref="H6:I6"/>
    <mergeCell ref="B9:C9"/>
    <mergeCell ref="B16:C16"/>
    <mergeCell ref="H4:I4"/>
    <mergeCell ref="B47:I47"/>
    <mergeCell ref="B46:I46"/>
    <mergeCell ref="B48:I48"/>
    <mergeCell ref="B49:I49"/>
    <mergeCell ref="B50:C50"/>
  </mergeCells>
  <pageMargins left="0.75" right="0.75" top="1" bottom="1" header="0.5" footer="0.5"/>
  <pageSetup scale="73"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L51"/>
  <sheetViews>
    <sheetView workbookViewId="0">
      <selection activeCell="L23" sqref="L23"/>
    </sheetView>
  </sheetViews>
  <sheetFormatPr defaultRowHeight="15.75"/>
  <cols>
    <col min="1" max="1" width="35.85546875" style="324" customWidth="1"/>
    <col min="2" max="2" width="9.85546875" style="98" bestFit="1" customWidth="1"/>
    <col min="3" max="8" width="11.5703125" style="98" customWidth="1"/>
    <col min="9" max="12" width="9.85546875" style="98" bestFit="1" customWidth="1"/>
    <col min="13" max="256" width="9.140625" style="98"/>
    <col min="257" max="257" width="35.85546875" style="98" customWidth="1"/>
    <col min="258" max="258" width="9.85546875" style="98" bestFit="1" customWidth="1"/>
    <col min="259" max="264" width="11.5703125" style="98" customWidth="1"/>
    <col min="265" max="268" width="9.85546875" style="98" bestFit="1" customWidth="1"/>
    <col min="269" max="512" width="9.140625" style="98"/>
    <col min="513" max="513" width="35.85546875" style="98" customWidth="1"/>
    <col min="514" max="514" width="9.85546875" style="98" bestFit="1" customWidth="1"/>
    <col min="515" max="520" width="11.5703125" style="98" customWidth="1"/>
    <col min="521" max="524" width="9.85546875" style="98" bestFit="1" customWidth="1"/>
    <col min="525" max="768" width="9.140625" style="98"/>
    <col min="769" max="769" width="35.85546875" style="98" customWidth="1"/>
    <col min="770" max="770" width="9.85546875" style="98" bestFit="1" customWidth="1"/>
    <col min="771" max="776" width="11.5703125" style="98" customWidth="1"/>
    <col min="777" max="780" width="9.85546875" style="98" bestFit="1" customWidth="1"/>
    <col min="781" max="1024" width="9.140625" style="98"/>
    <col min="1025" max="1025" width="35.85546875" style="98" customWidth="1"/>
    <col min="1026" max="1026" width="9.85546875" style="98" bestFit="1" customWidth="1"/>
    <col min="1027" max="1032" width="11.5703125" style="98" customWidth="1"/>
    <col min="1033" max="1036" width="9.85546875" style="98" bestFit="1" customWidth="1"/>
    <col min="1037" max="1280" width="9.140625" style="98"/>
    <col min="1281" max="1281" width="35.85546875" style="98" customWidth="1"/>
    <col min="1282" max="1282" width="9.85546875" style="98" bestFit="1" customWidth="1"/>
    <col min="1283" max="1288" width="11.5703125" style="98" customWidth="1"/>
    <col min="1289" max="1292" width="9.85546875" style="98" bestFit="1" customWidth="1"/>
    <col min="1293" max="1536" width="9.140625" style="98"/>
    <col min="1537" max="1537" width="35.85546875" style="98" customWidth="1"/>
    <col min="1538" max="1538" width="9.85546875" style="98" bestFit="1" customWidth="1"/>
    <col min="1539" max="1544" width="11.5703125" style="98" customWidth="1"/>
    <col min="1545" max="1548" width="9.85546875" style="98" bestFit="1" customWidth="1"/>
    <col min="1549" max="1792" width="9.140625" style="98"/>
    <col min="1793" max="1793" width="35.85546875" style="98" customWidth="1"/>
    <col min="1794" max="1794" width="9.85546875" style="98" bestFit="1" customWidth="1"/>
    <col min="1795" max="1800" width="11.5703125" style="98" customWidth="1"/>
    <col min="1801" max="1804" width="9.85546875" style="98" bestFit="1" customWidth="1"/>
    <col min="1805" max="2048" width="9.140625" style="98"/>
    <col min="2049" max="2049" width="35.85546875" style="98" customWidth="1"/>
    <col min="2050" max="2050" width="9.85546875" style="98" bestFit="1" customWidth="1"/>
    <col min="2051" max="2056" width="11.5703125" style="98" customWidth="1"/>
    <col min="2057" max="2060" width="9.85546875" style="98" bestFit="1" customWidth="1"/>
    <col min="2061" max="2304" width="9.140625" style="98"/>
    <col min="2305" max="2305" width="35.85546875" style="98" customWidth="1"/>
    <col min="2306" max="2306" width="9.85546875" style="98" bestFit="1" customWidth="1"/>
    <col min="2307" max="2312" width="11.5703125" style="98" customWidth="1"/>
    <col min="2313" max="2316" width="9.85546875" style="98" bestFit="1" customWidth="1"/>
    <col min="2317" max="2560" width="9.140625" style="98"/>
    <col min="2561" max="2561" width="35.85546875" style="98" customWidth="1"/>
    <col min="2562" max="2562" width="9.85546875" style="98" bestFit="1" customWidth="1"/>
    <col min="2563" max="2568" width="11.5703125" style="98" customWidth="1"/>
    <col min="2569" max="2572" width="9.85546875" style="98" bestFit="1" customWidth="1"/>
    <col min="2573" max="2816" width="9.140625" style="98"/>
    <col min="2817" max="2817" width="35.85546875" style="98" customWidth="1"/>
    <col min="2818" max="2818" width="9.85546875" style="98" bestFit="1" customWidth="1"/>
    <col min="2819" max="2824" width="11.5703125" style="98" customWidth="1"/>
    <col min="2825" max="2828" width="9.85546875" style="98" bestFit="1" customWidth="1"/>
    <col min="2829" max="3072" width="9.140625" style="98"/>
    <col min="3073" max="3073" width="35.85546875" style="98" customWidth="1"/>
    <col min="3074" max="3074" width="9.85546875" style="98" bestFit="1" customWidth="1"/>
    <col min="3075" max="3080" width="11.5703125" style="98" customWidth="1"/>
    <col min="3081" max="3084" width="9.85546875" style="98" bestFit="1" customWidth="1"/>
    <col min="3085" max="3328" width="9.140625" style="98"/>
    <col min="3329" max="3329" width="35.85546875" style="98" customWidth="1"/>
    <col min="3330" max="3330" width="9.85546875" style="98" bestFit="1" customWidth="1"/>
    <col min="3331" max="3336" width="11.5703125" style="98" customWidth="1"/>
    <col min="3337" max="3340" width="9.85546875" style="98" bestFit="1" customWidth="1"/>
    <col min="3341" max="3584" width="9.140625" style="98"/>
    <col min="3585" max="3585" width="35.85546875" style="98" customWidth="1"/>
    <col min="3586" max="3586" width="9.85546875" style="98" bestFit="1" customWidth="1"/>
    <col min="3587" max="3592" width="11.5703125" style="98" customWidth="1"/>
    <col min="3593" max="3596" width="9.85546875" style="98" bestFit="1" customWidth="1"/>
    <col min="3597" max="3840" width="9.140625" style="98"/>
    <col min="3841" max="3841" width="35.85546875" style="98" customWidth="1"/>
    <col min="3842" max="3842" width="9.85546875" style="98" bestFit="1" customWidth="1"/>
    <col min="3843" max="3848" width="11.5703125" style="98" customWidth="1"/>
    <col min="3849" max="3852" width="9.85546875" style="98" bestFit="1" customWidth="1"/>
    <col min="3853" max="4096" width="9.140625" style="98"/>
    <col min="4097" max="4097" width="35.85546875" style="98" customWidth="1"/>
    <col min="4098" max="4098" width="9.85546875" style="98" bestFit="1" customWidth="1"/>
    <col min="4099" max="4104" width="11.5703125" style="98" customWidth="1"/>
    <col min="4105" max="4108" width="9.85546875" style="98" bestFit="1" customWidth="1"/>
    <col min="4109" max="4352" width="9.140625" style="98"/>
    <col min="4353" max="4353" width="35.85546875" style="98" customWidth="1"/>
    <col min="4354" max="4354" width="9.85546875" style="98" bestFit="1" customWidth="1"/>
    <col min="4355" max="4360" width="11.5703125" style="98" customWidth="1"/>
    <col min="4361" max="4364" width="9.85546875" style="98" bestFit="1" customWidth="1"/>
    <col min="4365" max="4608" width="9.140625" style="98"/>
    <col min="4609" max="4609" width="35.85546875" style="98" customWidth="1"/>
    <col min="4610" max="4610" width="9.85546875" style="98" bestFit="1" customWidth="1"/>
    <col min="4611" max="4616" width="11.5703125" style="98" customWidth="1"/>
    <col min="4617" max="4620" width="9.85546875" style="98" bestFit="1" customWidth="1"/>
    <col min="4621" max="4864" width="9.140625" style="98"/>
    <col min="4865" max="4865" width="35.85546875" style="98" customWidth="1"/>
    <col min="4866" max="4866" width="9.85546875" style="98" bestFit="1" customWidth="1"/>
    <col min="4867" max="4872" width="11.5703125" style="98" customWidth="1"/>
    <col min="4873" max="4876" width="9.85546875" style="98" bestFit="1" customWidth="1"/>
    <col min="4877" max="5120" width="9.140625" style="98"/>
    <col min="5121" max="5121" width="35.85546875" style="98" customWidth="1"/>
    <col min="5122" max="5122" width="9.85546875" style="98" bestFit="1" customWidth="1"/>
    <col min="5123" max="5128" width="11.5703125" style="98" customWidth="1"/>
    <col min="5129" max="5132" width="9.85546875" style="98" bestFit="1" customWidth="1"/>
    <col min="5133" max="5376" width="9.140625" style="98"/>
    <col min="5377" max="5377" width="35.85546875" style="98" customWidth="1"/>
    <col min="5378" max="5378" width="9.85546875" style="98" bestFit="1" customWidth="1"/>
    <col min="5379" max="5384" width="11.5703125" style="98" customWidth="1"/>
    <col min="5385" max="5388" width="9.85546875" style="98" bestFit="1" customWidth="1"/>
    <col min="5389" max="5632" width="9.140625" style="98"/>
    <col min="5633" max="5633" width="35.85546875" style="98" customWidth="1"/>
    <col min="5634" max="5634" width="9.85546875" style="98" bestFit="1" customWidth="1"/>
    <col min="5635" max="5640" width="11.5703125" style="98" customWidth="1"/>
    <col min="5641" max="5644" width="9.85546875" style="98" bestFit="1" customWidth="1"/>
    <col min="5645" max="5888" width="9.140625" style="98"/>
    <col min="5889" max="5889" width="35.85546875" style="98" customWidth="1"/>
    <col min="5890" max="5890" width="9.85546875" style="98" bestFit="1" customWidth="1"/>
    <col min="5891" max="5896" width="11.5703125" style="98" customWidth="1"/>
    <col min="5897" max="5900" width="9.85546875" style="98" bestFit="1" customWidth="1"/>
    <col min="5901" max="6144" width="9.140625" style="98"/>
    <col min="6145" max="6145" width="35.85546875" style="98" customWidth="1"/>
    <col min="6146" max="6146" width="9.85546875" style="98" bestFit="1" customWidth="1"/>
    <col min="6147" max="6152" width="11.5703125" style="98" customWidth="1"/>
    <col min="6153" max="6156" width="9.85546875" style="98" bestFit="1" customWidth="1"/>
    <col min="6157" max="6400" width="9.140625" style="98"/>
    <col min="6401" max="6401" width="35.85546875" style="98" customWidth="1"/>
    <col min="6402" max="6402" width="9.85546875" style="98" bestFit="1" customWidth="1"/>
    <col min="6403" max="6408" width="11.5703125" style="98" customWidth="1"/>
    <col min="6409" max="6412" width="9.85546875" style="98" bestFit="1" customWidth="1"/>
    <col min="6413" max="6656" width="9.140625" style="98"/>
    <col min="6657" max="6657" width="35.85546875" style="98" customWidth="1"/>
    <col min="6658" max="6658" width="9.85546875" style="98" bestFit="1" customWidth="1"/>
    <col min="6659" max="6664" width="11.5703125" style="98" customWidth="1"/>
    <col min="6665" max="6668" width="9.85546875" style="98" bestFit="1" customWidth="1"/>
    <col min="6669" max="6912" width="9.140625" style="98"/>
    <col min="6913" max="6913" width="35.85546875" style="98" customWidth="1"/>
    <col min="6914" max="6914" width="9.85546875" style="98" bestFit="1" customWidth="1"/>
    <col min="6915" max="6920" width="11.5703125" style="98" customWidth="1"/>
    <col min="6921" max="6924" width="9.85546875" style="98" bestFit="1" customWidth="1"/>
    <col min="6925" max="7168" width="9.140625" style="98"/>
    <col min="7169" max="7169" width="35.85546875" style="98" customWidth="1"/>
    <col min="7170" max="7170" width="9.85546875" style="98" bestFit="1" customWidth="1"/>
    <col min="7171" max="7176" width="11.5703125" style="98" customWidth="1"/>
    <col min="7177" max="7180" width="9.85546875" style="98" bestFit="1" customWidth="1"/>
    <col min="7181" max="7424" width="9.140625" style="98"/>
    <col min="7425" max="7425" width="35.85546875" style="98" customWidth="1"/>
    <col min="7426" max="7426" width="9.85546875" style="98" bestFit="1" customWidth="1"/>
    <col min="7427" max="7432" width="11.5703125" style="98" customWidth="1"/>
    <col min="7433" max="7436" width="9.85546875" style="98" bestFit="1" customWidth="1"/>
    <col min="7437" max="7680" width="9.140625" style="98"/>
    <col min="7681" max="7681" width="35.85546875" style="98" customWidth="1"/>
    <col min="7682" max="7682" width="9.85546875" style="98" bestFit="1" customWidth="1"/>
    <col min="7683" max="7688" width="11.5703125" style="98" customWidth="1"/>
    <col min="7689" max="7692" width="9.85546875" style="98" bestFit="1" customWidth="1"/>
    <col min="7693" max="7936" width="9.140625" style="98"/>
    <col min="7937" max="7937" width="35.85546875" style="98" customWidth="1"/>
    <col min="7938" max="7938" width="9.85546875" style="98" bestFit="1" customWidth="1"/>
    <col min="7939" max="7944" width="11.5703125" style="98" customWidth="1"/>
    <col min="7945" max="7948" width="9.85546875" style="98" bestFit="1" customWidth="1"/>
    <col min="7949" max="8192" width="9.140625" style="98"/>
    <col min="8193" max="8193" width="35.85546875" style="98" customWidth="1"/>
    <col min="8194" max="8194" width="9.85546875" style="98" bestFit="1" customWidth="1"/>
    <col min="8195" max="8200" width="11.5703125" style="98" customWidth="1"/>
    <col min="8201" max="8204" width="9.85546875" style="98" bestFit="1" customWidth="1"/>
    <col min="8205" max="8448" width="9.140625" style="98"/>
    <col min="8449" max="8449" width="35.85546875" style="98" customWidth="1"/>
    <col min="8450" max="8450" width="9.85546875" style="98" bestFit="1" customWidth="1"/>
    <col min="8451" max="8456" width="11.5703125" style="98" customWidth="1"/>
    <col min="8457" max="8460" width="9.85546875" style="98" bestFit="1" customWidth="1"/>
    <col min="8461" max="8704" width="9.140625" style="98"/>
    <col min="8705" max="8705" width="35.85546875" style="98" customWidth="1"/>
    <col min="8706" max="8706" width="9.85546875" style="98" bestFit="1" customWidth="1"/>
    <col min="8707" max="8712" width="11.5703125" style="98" customWidth="1"/>
    <col min="8713" max="8716" width="9.85546875" style="98" bestFit="1" customWidth="1"/>
    <col min="8717" max="8960" width="9.140625" style="98"/>
    <col min="8961" max="8961" width="35.85546875" style="98" customWidth="1"/>
    <col min="8962" max="8962" width="9.85546875" style="98" bestFit="1" customWidth="1"/>
    <col min="8963" max="8968" width="11.5703125" style="98" customWidth="1"/>
    <col min="8969" max="8972" width="9.85546875" style="98" bestFit="1" customWidth="1"/>
    <col min="8973" max="9216" width="9.140625" style="98"/>
    <col min="9217" max="9217" width="35.85546875" style="98" customWidth="1"/>
    <col min="9218" max="9218" width="9.85546875" style="98" bestFit="1" customWidth="1"/>
    <col min="9219" max="9224" width="11.5703125" style="98" customWidth="1"/>
    <col min="9225" max="9228" width="9.85546875" style="98" bestFit="1" customWidth="1"/>
    <col min="9229" max="9472" width="9.140625" style="98"/>
    <col min="9473" max="9473" width="35.85546875" style="98" customWidth="1"/>
    <col min="9474" max="9474" width="9.85546875" style="98" bestFit="1" customWidth="1"/>
    <col min="9475" max="9480" width="11.5703125" style="98" customWidth="1"/>
    <col min="9481" max="9484" width="9.85546875" style="98" bestFit="1" customWidth="1"/>
    <col min="9485" max="9728" width="9.140625" style="98"/>
    <col min="9729" max="9729" width="35.85546875" style="98" customWidth="1"/>
    <col min="9730" max="9730" width="9.85546875" style="98" bestFit="1" customWidth="1"/>
    <col min="9731" max="9736" width="11.5703125" style="98" customWidth="1"/>
    <col min="9737" max="9740" width="9.85546875" style="98" bestFit="1" customWidth="1"/>
    <col min="9741" max="9984" width="9.140625" style="98"/>
    <col min="9985" max="9985" width="35.85546875" style="98" customWidth="1"/>
    <col min="9986" max="9986" width="9.85546875" style="98" bestFit="1" customWidth="1"/>
    <col min="9987" max="9992" width="11.5703125" style="98" customWidth="1"/>
    <col min="9993" max="9996" width="9.85546875" style="98" bestFit="1" customWidth="1"/>
    <col min="9997" max="10240" width="9.140625" style="98"/>
    <col min="10241" max="10241" width="35.85546875" style="98" customWidth="1"/>
    <col min="10242" max="10242" width="9.85546875" style="98" bestFit="1" customWidth="1"/>
    <col min="10243" max="10248" width="11.5703125" style="98" customWidth="1"/>
    <col min="10249" max="10252" width="9.85546875" style="98" bestFit="1" customWidth="1"/>
    <col min="10253" max="10496" width="9.140625" style="98"/>
    <col min="10497" max="10497" width="35.85546875" style="98" customWidth="1"/>
    <col min="10498" max="10498" width="9.85546875" style="98" bestFit="1" customWidth="1"/>
    <col min="10499" max="10504" width="11.5703125" style="98" customWidth="1"/>
    <col min="10505" max="10508" width="9.85546875" style="98" bestFit="1" customWidth="1"/>
    <col min="10509" max="10752" width="9.140625" style="98"/>
    <col min="10753" max="10753" width="35.85546875" style="98" customWidth="1"/>
    <col min="10754" max="10754" width="9.85546875" style="98" bestFit="1" customWidth="1"/>
    <col min="10755" max="10760" width="11.5703125" style="98" customWidth="1"/>
    <col min="10761" max="10764" width="9.85546875" style="98" bestFit="1" customWidth="1"/>
    <col min="10765" max="11008" width="9.140625" style="98"/>
    <col min="11009" max="11009" width="35.85546875" style="98" customWidth="1"/>
    <col min="11010" max="11010" width="9.85546875" style="98" bestFit="1" customWidth="1"/>
    <col min="11011" max="11016" width="11.5703125" style="98" customWidth="1"/>
    <col min="11017" max="11020" width="9.85546875" style="98" bestFit="1" customWidth="1"/>
    <col min="11021" max="11264" width="9.140625" style="98"/>
    <col min="11265" max="11265" width="35.85546875" style="98" customWidth="1"/>
    <col min="11266" max="11266" width="9.85546875" style="98" bestFit="1" customWidth="1"/>
    <col min="11267" max="11272" width="11.5703125" style="98" customWidth="1"/>
    <col min="11273" max="11276" width="9.85546875" style="98" bestFit="1" customWidth="1"/>
    <col min="11277" max="11520" width="9.140625" style="98"/>
    <col min="11521" max="11521" width="35.85546875" style="98" customWidth="1"/>
    <col min="11522" max="11522" width="9.85546875" style="98" bestFit="1" customWidth="1"/>
    <col min="11523" max="11528" width="11.5703125" style="98" customWidth="1"/>
    <col min="11529" max="11532" width="9.85546875" style="98" bestFit="1" customWidth="1"/>
    <col min="11533" max="11776" width="9.140625" style="98"/>
    <col min="11777" max="11777" width="35.85546875" style="98" customWidth="1"/>
    <col min="11778" max="11778" width="9.85546875" style="98" bestFit="1" customWidth="1"/>
    <col min="11779" max="11784" width="11.5703125" style="98" customWidth="1"/>
    <col min="11785" max="11788" width="9.85546875" style="98" bestFit="1" customWidth="1"/>
    <col min="11789" max="12032" width="9.140625" style="98"/>
    <col min="12033" max="12033" width="35.85546875" style="98" customWidth="1"/>
    <col min="12034" max="12034" width="9.85546875" style="98" bestFit="1" customWidth="1"/>
    <col min="12035" max="12040" width="11.5703125" style="98" customWidth="1"/>
    <col min="12041" max="12044" width="9.85546875" style="98" bestFit="1" customWidth="1"/>
    <col min="12045" max="12288" width="9.140625" style="98"/>
    <col min="12289" max="12289" width="35.85546875" style="98" customWidth="1"/>
    <col min="12290" max="12290" width="9.85546875" style="98" bestFit="1" customWidth="1"/>
    <col min="12291" max="12296" width="11.5703125" style="98" customWidth="1"/>
    <col min="12297" max="12300" width="9.85546875" style="98" bestFit="1" customWidth="1"/>
    <col min="12301" max="12544" width="9.140625" style="98"/>
    <col min="12545" max="12545" width="35.85546875" style="98" customWidth="1"/>
    <col min="12546" max="12546" width="9.85546875" style="98" bestFit="1" customWidth="1"/>
    <col min="12547" max="12552" width="11.5703125" style="98" customWidth="1"/>
    <col min="12553" max="12556" width="9.85546875" style="98" bestFit="1" customWidth="1"/>
    <col min="12557" max="12800" width="9.140625" style="98"/>
    <col min="12801" max="12801" width="35.85546875" style="98" customWidth="1"/>
    <col min="12802" max="12802" width="9.85546875" style="98" bestFit="1" customWidth="1"/>
    <col min="12803" max="12808" width="11.5703125" style="98" customWidth="1"/>
    <col min="12809" max="12812" width="9.85546875" style="98" bestFit="1" customWidth="1"/>
    <col min="12813" max="13056" width="9.140625" style="98"/>
    <col min="13057" max="13057" width="35.85546875" style="98" customWidth="1"/>
    <col min="13058" max="13058" width="9.85546875" style="98" bestFit="1" customWidth="1"/>
    <col min="13059" max="13064" width="11.5703125" style="98" customWidth="1"/>
    <col min="13065" max="13068" width="9.85546875" style="98" bestFit="1" customWidth="1"/>
    <col min="13069" max="13312" width="9.140625" style="98"/>
    <col min="13313" max="13313" width="35.85546875" style="98" customWidth="1"/>
    <col min="13314" max="13314" width="9.85546875" style="98" bestFit="1" customWidth="1"/>
    <col min="13315" max="13320" width="11.5703125" style="98" customWidth="1"/>
    <col min="13321" max="13324" width="9.85546875" style="98" bestFit="1" customWidth="1"/>
    <col min="13325" max="13568" width="9.140625" style="98"/>
    <col min="13569" max="13569" width="35.85546875" style="98" customWidth="1"/>
    <col min="13570" max="13570" width="9.85546875" style="98" bestFit="1" customWidth="1"/>
    <col min="13571" max="13576" width="11.5703125" style="98" customWidth="1"/>
    <col min="13577" max="13580" width="9.85546875" style="98" bestFit="1" customWidth="1"/>
    <col min="13581" max="13824" width="9.140625" style="98"/>
    <col min="13825" max="13825" width="35.85546875" style="98" customWidth="1"/>
    <col min="13826" max="13826" width="9.85546875" style="98" bestFit="1" customWidth="1"/>
    <col min="13827" max="13832" width="11.5703125" style="98" customWidth="1"/>
    <col min="13833" max="13836" width="9.85546875" style="98" bestFit="1" customWidth="1"/>
    <col min="13837" max="14080" width="9.140625" style="98"/>
    <col min="14081" max="14081" width="35.85546875" style="98" customWidth="1"/>
    <col min="14082" max="14082" width="9.85546875" style="98" bestFit="1" customWidth="1"/>
    <col min="14083" max="14088" width="11.5703125" style="98" customWidth="1"/>
    <col min="14089" max="14092" width="9.85546875" style="98" bestFit="1" customWidth="1"/>
    <col min="14093" max="14336" width="9.140625" style="98"/>
    <col min="14337" max="14337" width="35.85546875" style="98" customWidth="1"/>
    <col min="14338" max="14338" width="9.85546875" style="98" bestFit="1" customWidth="1"/>
    <col min="14339" max="14344" width="11.5703125" style="98" customWidth="1"/>
    <col min="14345" max="14348" width="9.85546875" style="98" bestFit="1" customWidth="1"/>
    <col min="14349" max="14592" width="9.140625" style="98"/>
    <col min="14593" max="14593" width="35.85546875" style="98" customWidth="1"/>
    <col min="14594" max="14594" width="9.85546875" style="98" bestFit="1" customWidth="1"/>
    <col min="14595" max="14600" width="11.5703125" style="98" customWidth="1"/>
    <col min="14601" max="14604" width="9.85546875" style="98" bestFit="1" customWidth="1"/>
    <col min="14605" max="14848" width="9.140625" style="98"/>
    <col min="14849" max="14849" width="35.85546875" style="98" customWidth="1"/>
    <col min="14850" max="14850" width="9.85546875" style="98" bestFit="1" customWidth="1"/>
    <col min="14851" max="14856" width="11.5703125" style="98" customWidth="1"/>
    <col min="14857" max="14860" width="9.85546875" style="98" bestFit="1" customWidth="1"/>
    <col min="14861" max="15104" width="9.140625" style="98"/>
    <col min="15105" max="15105" width="35.85546875" style="98" customWidth="1"/>
    <col min="15106" max="15106" width="9.85546875" style="98" bestFit="1" customWidth="1"/>
    <col min="15107" max="15112" width="11.5703125" style="98" customWidth="1"/>
    <col min="15113" max="15116" width="9.85546875" style="98" bestFit="1" customWidth="1"/>
    <col min="15117" max="15360" width="9.140625" style="98"/>
    <col min="15361" max="15361" width="35.85546875" style="98" customWidth="1"/>
    <col min="15362" max="15362" width="9.85546875" style="98" bestFit="1" customWidth="1"/>
    <col min="15363" max="15368" width="11.5703125" style="98" customWidth="1"/>
    <col min="15369" max="15372" width="9.85546875" style="98" bestFit="1" customWidth="1"/>
    <col min="15373" max="15616" width="9.140625" style="98"/>
    <col min="15617" max="15617" width="35.85546875" style="98" customWidth="1"/>
    <col min="15618" max="15618" width="9.85546875" style="98" bestFit="1" customWidth="1"/>
    <col min="15619" max="15624" width="11.5703125" style="98" customWidth="1"/>
    <col min="15625" max="15628" width="9.85546875" style="98" bestFit="1" customWidth="1"/>
    <col min="15629" max="15872" width="9.140625" style="98"/>
    <col min="15873" max="15873" width="35.85546875" style="98" customWidth="1"/>
    <col min="15874" max="15874" width="9.85546875" style="98" bestFit="1" customWidth="1"/>
    <col min="15875" max="15880" width="11.5703125" style="98" customWidth="1"/>
    <col min="15881" max="15884" width="9.85546875" style="98" bestFit="1" customWidth="1"/>
    <col min="15885" max="16128" width="9.140625" style="98"/>
    <col min="16129" max="16129" width="35.85546875" style="98" customWidth="1"/>
    <col min="16130" max="16130" width="9.85546875" style="98" bestFit="1" customWidth="1"/>
    <col min="16131" max="16136" width="11.5703125" style="98" customWidth="1"/>
    <col min="16137" max="16140" width="9.85546875" style="98" bestFit="1" customWidth="1"/>
    <col min="16141" max="16384" width="9.140625" style="98"/>
  </cols>
  <sheetData>
    <row r="1" spans="1:12">
      <c r="A1" s="1540" t="s">
        <v>150</v>
      </c>
      <c r="B1" s="1540"/>
      <c r="C1" s="1540"/>
      <c r="D1" s="1540"/>
      <c r="E1" s="1540"/>
      <c r="F1" s="1540"/>
      <c r="G1" s="1540"/>
      <c r="H1" s="1540"/>
      <c r="I1" s="1540"/>
      <c r="J1" s="1540"/>
      <c r="K1" s="1540"/>
      <c r="L1" s="1540"/>
    </row>
    <row r="2" spans="1:12">
      <c r="A2" s="1541" t="s">
        <v>97</v>
      </c>
      <c r="B2" s="1541"/>
      <c r="C2" s="1541"/>
      <c r="D2" s="1541"/>
      <c r="E2" s="1541"/>
      <c r="F2" s="1541"/>
      <c r="G2" s="1541"/>
      <c r="H2" s="1541"/>
      <c r="I2" s="1541"/>
      <c r="J2" s="1541"/>
      <c r="K2" s="1541"/>
      <c r="L2" s="1541"/>
    </row>
    <row r="3" spans="1:12">
      <c r="A3" s="1541" t="s">
        <v>151</v>
      </c>
      <c r="B3" s="1541"/>
      <c r="C3" s="1541"/>
      <c r="D3" s="1541"/>
      <c r="E3" s="1541"/>
      <c r="F3" s="1541"/>
      <c r="G3" s="1541"/>
      <c r="H3" s="1541"/>
      <c r="I3" s="1541"/>
      <c r="J3" s="1541"/>
      <c r="K3" s="1541"/>
      <c r="L3" s="1541"/>
    </row>
    <row r="4" spans="1:12" ht="16.5" thickBot="1">
      <c r="A4" s="1542" t="s">
        <v>279</v>
      </c>
      <c r="B4" s="1542"/>
      <c r="C4" s="1542"/>
      <c r="D4" s="1542"/>
      <c r="E4" s="1542"/>
      <c r="F4" s="1542"/>
      <c r="G4" s="1542"/>
      <c r="H4" s="1542"/>
      <c r="I4" s="1542"/>
      <c r="J4" s="1542"/>
      <c r="K4" s="1542"/>
      <c r="L4" s="1542"/>
    </row>
    <row r="5" spans="1:12" ht="14.25" customHeight="1" thickTop="1">
      <c r="A5" s="1543" t="s">
        <v>152</v>
      </c>
      <c r="B5" s="1545" t="s">
        <v>153</v>
      </c>
      <c r="C5" s="89" t="s">
        <v>154</v>
      </c>
      <c r="D5" s="1547" t="s">
        <v>155</v>
      </c>
      <c r="E5" s="1547"/>
      <c r="F5" s="1547" t="s">
        <v>156</v>
      </c>
      <c r="G5" s="1547"/>
      <c r="H5" s="1547"/>
      <c r="I5" s="1548" t="s">
        <v>5</v>
      </c>
      <c r="J5" s="1549"/>
      <c r="K5" s="1549"/>
      <c r="L5" s="1550"/>
    </row>
    <row r="6" spans="1:12">
      <c r="A6" s="1544"/>
      <c r="B6" s="1546"/>
      <c r="C6" s="90" t="str">
        <f>H6</f>
        <v>Oct/Nov</v>
      </c>
      <c r="D6" s="90" t="str">
        <f>G6</f>
        <v>Sep/Oct</v>
      </c>
      <c r="E6" s="90" t="str">
        <f>H6</f>
        <v>Oct/Nov</v>
      </c>
      <c r="F6" s="90" t="s">
        <v>157</v>
      </c>
      <c r="G6" s="90" t="s">
        <v>158</v>
      </c>
      <c r="H6" s="90" t="s">
        <v>159</v>
      </c>
      <c r="I6" s="90" t="s">
        <v>160</v>
      </c>
      <c r="J6" s="90" t="s">
        <v>160</v>
      </c>
      <c r="K6" s="90" t="s">
        <v>161</v>
      </c>
      <c r="L6" s="91" t="s">
        <v>161</v>
      </c>
    </row>
    <row r="7" spans="1:12">
      <c r="A7" s="92">
        <v>1</v>
      </c>
      <c r="B7" s="90">
        <v>2</v>
      </c>
      <c r="C7" s="90">
        <v>3</v>
      </c>
      <c r="D7" s="90">
        <v>4</v>
      </c>
      <c r="E7" s="90">
        <v>5</v>
      </c>
      <c r="F7" s="90">
        <v>6</v>
      </c>
      <c r="G7" s="90">
        <v>7</v>
      </c>
      <c r="H7" s="90">
        <v>8</v>
      </c>
      <c r="I7" s="93" t="s">
        <v>162</v>
      </c>
      <c r="J7" s="93" t="s">
        <v>163</v>
      </c>
      <c r="K7" s="93" t="s">
        <v>164</v>
      </c>
      <c r="L7" s="94" t="s">
        <v>165</v>
      </c>
    </row>
    <row r="8" spans="1:12">
      <c r="A8" s="95" t="s">
        <v>166</v>
      </c>
      <c r="B8" s="96">
        <v>100</v>
      </c>
      <c r="C8" s="51">
        <v>110.85</v>
      </c>
      <c r="D8" s="51">
        <v>115.66</v>
      </c>
      <c r="E8" s="51">
        <v>116.12</v>
      </c>
      <c r="F8" s="51">
        <v>119.41</v>
      </c>
      <c r="G8" s="51">
        <v>119.24</v>
      </c>
      <c r="H8" s="51">
        <v>120.59</v>
      </c>
      <c r="I8" s="51">
        <v>4.75</v>
      </c>
      <c r="J8" s="51">
        <v>0.4</v>
      </c>
      <c r="K8" s="51">
        <v>3.85</v>
      </c>
      <c r="L8" s="60">
        <v>1.1299999999999999</v>
      </c>
    </row>
    <row r="9" spans="1:12">
      <c r="A9" s="95" t="s">
        <v>167</v>
      </c>
      <c r="B9" s="97">
        <v>43.91</v>
      </c>
      <c r="C9" s="51">
        <v>113.54</v>
      </c>
      <c r="D9" s="51">
        <v>117.07</v>
      </c>
      <c r="E9" s="51">
        <v>116.5</v>
      </c>
      <c r="F9" s="51">
        <v>118.7</v>
      </c>
      <c r="G9" s="51">
        <v>117.67</v>
      </c>
      <c r="H9" s="51">
        <v>119.19</v>
      </c>
      <c r="I9" s="51">
        <v>2.61</v>
      </c>
      <c r="J9" s="51">
        <v>-0.48</v>
      </c>
      <c r="K9" s="51">
        <v>2.2999999999999998</v>
      </c>
      <c r="L9" s="60">
        <v>1.29</v>
      </c>
    </row>
    <row r="10" spans="1:12">
      <c r="A10" s="314" t="s">
        <v>168</v>
      </c>
      <c r="B10" s="315">
        <v>11.33</v>
      </c>
      <c r="C10" s="316">
        <v>109.95</v>
      </c>
      <c r="D10" s="316">
        <v>111.74</v>
      </c>
      <c r="E10" s="316">
        <v>111.57</v>
      </c>
      <c r="F10" s="316">
        <v>112.41</v>
      </c>
      <c r="G10" s="316">
        <v>113.61</v>
      </c>
      <c r="H10" s="316">
        <v>113.76</v>
      </c>
      <c r="I10" s="316">
        <v>1.47</v>
      </c>
      <c r="J10" s="316">
        <v>-0.16</v>
      </c>
      <c r="K10" s="316">
        <v>1.96</v>
      </c>
      <c r="L10" s="317">
        <v>0.12</v>
      </c>
    </row>
    <row r="11" spans="1:12">
      <c r="A11" s="11" t="s">
        <v>169</v>
      </c>
      <c r="B11" s="16">
        <v>1.84</v>
      </c>
      <c r="C11" s="12">
        <v>138.44999999999999</v>
      </c>
      <c r="D11" s="12">
        <v>135.55000000000001</v>
      </c>
      <c r="E11" s="12">
        <v>135.22</v>
      </c>
      <c r="F11" s="12">
        <v>105.72</v>
      </c>
      <c r="G11" s="12">
        <v>104.56</v>
      </c>
      <c r="H11" s="12">
        <v>102.59</v>
      </c>
      <c r="I11" s="12">
        <v>-2.34</v>
      </c>
      <c r="J11" s="12">
        <v>-0.25</v>
      </c>
      <c r="K11" s="12">
        <v>-24.13</v>
      </c>
      <c r="L11" s="13">
        <v>-1.89</v>
      </c>
    </row>
    <row r="12" spans="1:12">
      <c r="A12" s="11" t="s">
        <v>170</v>
      </c>
      <c r="B12" s="16">
        <v>5.52</v>
      </c>
      <c r="C12" s="12">
        <v>124.57</v>
      </c>
      <c r="D12" s="12">
        <v>139.82</v>
      </c>
      <c r="E12" s="12">
        <v>137.65</v>
      </c>
      <c r="F12" s="12">
        <v>143.22</v>
      </c>
      <c r="G12" s="12">
        <v>132.66</v>
      </c>
      <c r="H12" s="12">
        <v>145.37</v>
      </c>
      <c r="I12" s="12">
        <v>10.5</v>
      </c>
      <c r="J12" s="12">
        <v>-1.55</v>
      </c>
      <c r="K12" s="12">
        <v>5.61</v>
      </c>
      <c r="L12" s="13">
        <v>9.58</v>
      </c>
    </row>
    <row r="13" spans="1:12">
      <c r="A13" s="11" t="s">
        <v>171</v>
      </c>
      <c r="B13" s="16">
        <v>6.75</v>
      </c>
      <c r="C13" s="12">
        <v>105.52</v>
      </c>
      <c r="D13" s="12">
        <v>110.65</v>
      </c>
      <c r="E13" s="12">
        <v>109.61</v>
      </c>
      <c r="F13" s="12">
        <v>114.83</v>
      </c>
      <c r="G13" s="12">
        <v>113.16</v>
      </c>
      <c r="H13" s="12">
        <v>113.82</v>
      </c>
      <c r="I13" s="12">
        <v>3.87</v>
      </c>
      <c r="J13" s="12">
        <v>-0.94</v>
      </c>
      <c r="K13" s="12">
        <v>3.84</v>
      </c>
      <c r="L13" s="13">
        <v>0.57999999999999996</v>
      </c>
    </row>
    <row r="14" spans="1:12">
      <c r="A14" s="11" t="s">
        <v>172</v>
      </c>
      <c r="B14" s="16">
        <v>5.24</v>
      </c>
      <c r="C14" s="12">
        <v>109.72</v>
      </c>
      <c r="D14" s="12">
        <v>112.74</v>
      </c>
      <c r="E14" s="12">
        <v>113.06</v>
      </c>
      <c r="F14" s="12">
        <v>117.82</v>
      </c>
      <c r="G14" s="12">
        <v>121.25</v>
      </c>
      <c r="H14" s="12">
        <v>121.9</v>
      </c>
      <c r="I14" s="12">
        <v>3.05</v>
      </c>
      <c r="J14" s="12">
        <v>0.28000000000000003</v>
      </c>
      <c r="K14" s="12">
        <v>7.82</v>
      </c>
      <c r="L14" s="13">
        <v>0.54</v>
      </c>
    </row>
    <row r="15" spans="1:12">
      <c r="A15" s="11" t="s">
        <v>173</v>
      </c>
      <c r="B15" s="16">
        <v>2.95</v>
      </c>
      <c r="C15" s="12">
        <v>140.6</v>
      </c>
      <c r="D15" s="12">
        <v>112.54</v>
      </c>
      <c r="E15" s="12">
        <v>112.74</v>
      </c>
      <c r="F15" s="12">
        <v>114.31</v>
      </c>
      <c r="G15" s="12">
        <v>115.23</v>
      </c>
      <c r="H15" s="12">
        <v>115.23</v>
      </c>
      <c r="I15" s="12">
        <v>-19.82</v>
      </c>
      <c r="J15" s="12">
        <v>0.17</v>
      </c>
      <c r="K15" s="12">
        <v>2.21</v>
      </c>
      <c r="L15" s="13">
        <v>0</v>
      </c>
    </row>
    <row r="16" spans="1:12">
      <c r="A16" s="11" t="s">
        <v>174</v>
      </c>
      <c r="B16" s="16">
        <v>2.08</v>
      </c>
      <c r="C16" s="12">
        <v>107.77</v>
      </c>
      <c r="D16" s="12">
        <v>117.82</v>
      </c>
      <c r="E16" s="12">
        <v>111.25</v>
      </c>
      <c r="F16" s="12">
        <v>122.24</v>
      </c>
      <c r="G16" s="12">
        <v>113.49</v>
      </c>
      <c r="H16" s="12">
        <v>112.65</v>
      </c>
      <c r="I16" s="12">
        <v>3.23</v>
      </c>
      <c r="J16" s="12">
        <v>-5.58</v>
      </c>
      <c r="K16" s="12">
        <v>1.27</v>
      </c>
      <c r="L16" s="13">
        <v>-0.73</v>
      </c>
    </row>
    <row r="17" spans="1:12">
      <c r="A17" s="11" t="s">
        <v>175</v>
      </c>
      <c r="B17" s="16">
        <v>1.74</v>
      </c>
      <c r="C17" s="12">
        <v>107.79</v>
      </c>
      <c r="D17" s="12">
        <v>120.55</v>
      </c>
      <c r="E17" s="12">
        <v>122.03</v>
      </c>
      <c r="F17" s="12">
        <v>125.82</v>
      </c>
      <c r="G17" s="12">
        <v>126.33</v>
      </c>
      <c r="H17" s="12">
        <v>126.54</v>
      </c>
      <c r="I17" s="12">
        <v>13.21</v>
      </c>
      <c r="J17" s="12">
        <v>1.23</v>
      </c>
      <c r="K17" s="12">
        <v>3.69</v>
      </c>
      <c r="L17" s="13">
        <v>0.16</v>
      </c>
    </row>
    <row r="18" spans="1:12">
      <c r="A18" s="11" t="s">
        <v>176</v>
      </c>
      <c r="B18" s="16">
        <v>1.21</v>
      </c>
      <c r="C18" s="12">
        <v>112.9</v>
      </c>
      <c r="D18" s="12">
        <v>121.85</v>
      </c>
      <c r="E18" s="12">
        <v>121.77</v>
      </c>
      <c r="F18" s="12">
        <v>116.03</v>
      </c>
      <c r="G18" s="12">
        <v>114.88</v>
      </c>
      <c r="H18" s="12">
        <v>115.03</v>
      </c>
      <c r="I18" s="12">
        <v>7.86</v>
      </c>
      <c r="J18" s="12">
        <v>-0.06</v>
      </c>
      <c r="K18" s="12">
        <v>-5.54</v>
      </c>
      <c r="L18" s="13">
        <v>0.13</v>
      </c>
    </row>
    <row r="19" spans="1:12">
      <c r="A19" s="11" t="s">
        <v>177</v>
      </c>
      <c r="B19" s="16">
        <v>1.24</v>
      </c>
      <c r="C19" s="12">
        <v>104.57</v>
      </c>
      <c r="D19" s="12">
        <v>108.01</v>
      </c>
      <c r="E19" s="12">
        <v>108.4</v>
      </c>
      <c r="F19" s="12">
        <v>111.62</v>
      </c>
      <c r="G19" s="12">
        <v>111.32</v>
      </c>
      <c r="H19" s="12">
        <v>111.37</v>
      </c>
      <c r="I19" s="12">
        <v>3.66</v>
      </c>
      <c r="J19" s="12">
        <v>0.35</v>
      </c>
      <c r="K19" s="12">
        <v>2.74</v>
      </c>
      <c r="L19" s="13">
        <v>0.04</v>
      </c>
    </row>
    <row r="20" spans="1:12">
      <c r="A20" s="11" t="s">
        <v>178</v>
      </c>
      <c r="B20" s="16">
        <v>0.68</v>
      </c>
      <c r="C20" s="12">
        <v>112.72</v>
      </c>
      <c r="D20" s="12">
        <v>122.25</v>
      </c>
      <c r="E20" s="12">
        <v>125.81</v>
      </c>
      <c r="F20" s="12">
        <v>133.02000000000001</v>
      </c>
      <c r="G20" s="12">
        <v>132.34</v>
      </c>
      <c r="H20" s="12">
        <v>134.30000000000001</v>
      </c>
      <c r="I20" s="12">
        <v>11.61</v>
      </c>
      <c r="J20" s="12">
        <v>2.91</v>
      </c>
      <c r="K20" s="12">
        <v>6.75</v>
      </c>
      <c r="L20" s="13">
        <v>1.49</v>
      </c>
    </row>
    <row r="21" spans="1:12">
      <c r="A21" s="11" t="s">
        <v>179</v>
      </c>
      <c r="B21" s="16">
        <v>0.41</v>
      </c>
      <c r="C21" s="12">
        <v>107.79</v>
      </c>
      <c r="D21" s="12">
        <v>109.57</v>
      </c>
      <c r="E21" s="12">
        <v>111.57</v>
      </c>
      <c r="F21" s="12">
        <v>111.67</v>
      </c>
      <c r="G21" s="12">
        <v>115.52</v>
      </c>
      <c r="H21" s="12">
        <v>116.45</v>
      </c>
      <c r="I21" s="12">
        <v>3.5</v>
      </c>
      <c r="J21" s="12">
        <v>1.83</v>
      </c>
      <c r="K21" s="12">
        <v>4.38</v>
      </c>
      <c r="L21" s="13">
        <v>0.81</v>
      </c>
    </row>
    <row r="22" spans="1:12">
      <c r="A22" s="318" t="s">
        <v>180</v>
      </c>
      <c r="B22" s="319">
        <v>2.92</v>
      </c>
      <c r="C22" s="58">
        <v>108.34</v>
      </c>
      <c r="D22" s="58">
        <v>115.28</v>
      </c>
      <c r="E22" s="58">
        <v>115.62</v>
      </c>
      <c r="F22" s="58">
        <v>120.42</v>
      </c>
      <c r="G22" s="58">
        <v>121.77</v>
      </c>
      <c r="H22" s="58">
        <v>122.1</v>
      </c>
      <c r="I22" s="58">
        <v>6.72</v>
      </c>
      <c r="J22" s="58">
        <v>0.28999999999999998</v>
      </c>
      <c r="K22" s="58">
        <v>5.6</v>
      </c>
      <c r="L22" s="59">
        <v>0.27</v>
      </c>
    </row>
    <row r="23" spans="1:12">
      <c r="A23" s="95" t="s">
        <v>181</v>
      </c>
      <c r="B23" s="97">
        <v>56.09</v>
      </c>
      <c r="C23" s="51">
        <v>108.8</v>
      </c>
      <c r="D23" s="51">
        <v>114.57</v>
      </c>
      <c r="E23" s="51">
        <v>115.83</v>
      </c>
      <c r="F23" s="51">
        <v>119.98</v>
      </c>
      <c r="G23" s="51">
        <v>120.48</v>
      </c>
      <c r="H23" s="51">
        <v>121.7</v>
      </c>
      <c r="I23" s="51">
        <v>6.46</v>
      </c>
      <c r="J23" s="51">
        <v>1.1000000000000001</v>
      </c>
      <c r="K23" s="51">
        <v>5.07</v>
      </c>
      <c r="L23" s="60">
        <v>1.01</v>
      </c>
    </row>
    <row r="24" spans="1:12">
      <c r="A24" s="314" t="s">
        <v>182</v>
      </c>
      <c r="B24" s="315">
        <v>7.19</v>
      </c>
      <c r="C24" s="316">
        <v>114.12</v>
      </c>
      <c r="D24" s="316">
        <v>121.59</v>
      </c>
      <c r="E24" s="316">
        <v>124.62</v>
      </c>
      <c r="F24" s="316">
        <v>128.41</v>
      </c>
      <c r="G24" s="316">
        <v>129.37</v>
      </c>
      <c r="H24" s="316">
        <v>131.77000000000001</v>
      </c>
      <c r="I24" s="316">
        <v>9.2100000000000009</v>
      </c>
      <c r="J24" s="316">
        <v>2.4900000000000002</v>
      </c>
      <c r="K24" s="316">
        <v>5.74</v>
      </c>
      <c r="L24" s="317">
        <v>1.85</v>
      </c>
    </row>
    <row r="25" spans="1:12">
      <c r="A25" s="11" t="s">
        <v>183</v>
      </c>
      <c r="B25" s="16">
        <v>20.3</v>
      </c>
      <c r="C25" s="12">
        <v>111.43</v>
      </c>
      <c r="D25" s="12">
        <v>119.49</v>
      </c>
      <c r="E25" s="12">
        <v>121.33</v>
      </c>
      <c r="F25" s="12">
        <v>126.64</v>
      </c>
      <c r="G25" s="12">
        <v>127.28</v>
      </c>
      <c r="H25" s="12">
        <v>129.43</v>
      </c>
      <c r="I25" s="12">
        <v>8.89</v>
      </c>
      <c r="J25" s="12">
        <v>1.54</v>
      </c>
      <c r="K25" s="12">
        <v>6.68</v>
      </c>
      <c r="L25" s="13">
        <v>1.69</v>
      </c>
    </row>
    <row r="26" spans="1:12">
      <c r="A26" s="11" t="s">
        <v>184</v>
      </c>
      <c r="B26" s="16">
        <v>4.3</v>
      </c>
      <c r="C26" s="12">
        <v>105.57</v>
      </c>
      <c r="D26" s="12">
        <v>111.08</v>
      </c>
      <c r="E26" s="12">
        <v>112.83</v>
      </c>
      <c r="F26" s="12">
        <v>114.08</v>
      </c>
      <c r="G26" s="12">
        <v>115.7</v>
      </c>
      <c r="H26" s="12">
        <v>116.5</v>
      </c>
      <c r="I26" s="12">
        <v>6.87</v>
      </c>
      <c r="J26" s="12">
        <v>1.57</v>
      </c>
      <c r="K26" s="12">
        <v>3.25</v>
      </c>
      <c r="L26" s="13">
        <v>0.69</v>
      </c>
    </row>
    <row r="27" spans="1:12">
      <c r="A27" s="11" t="s">
        <v>185</v>
      </c>
      <c r="B27" s="16">
        <v>3.47</v>
      </c>
      <c r="C27" s="12">
        <v>101.64</v>
      </c>
      <c r="D27" s="12">
        <v>105.18</v>
      </c>
      <c r="E27" s="12">
        <v>105.42</v>
      </c>
      <c r="F27" s="12">
        <v>107.5</v>
      </c>
      <c r="G27" s="12">
        <v>106.85</v>
      </c>
      <c r="H27" s="12">
        <v>107.16</v>
      </c>
      <c r="I27" s="12">
        <v>3.72</v>
      </c>
      <c r="J27" s="12">
        <v>0.23</v>
      </c>
      <c r="K27" s="12">
        <v>1.65</v>
      </c>
      <c r="L27" s="13">
        <v>0.28999999999999998</v>
      </c>
    </row>
    <row r="28" spans="1:12">
      <c r="A28" s="11" t="s">
        <v>186</v>
      </c>
      <c r="B28" s="16">
        <v>5.34</v>
      </c>
      <c r="C28" s="12">
        <v>107.07</v>
      </c>
      <c r="D28" s="12">
        <v>100</v>
      </c>
      <c r="E28" s="12">
        <v>100.2</v>
      </c>
      <c r="F28" s="12">
        <v>101.81</v>
      </c>
      <c r="G28" s="12">
        <v>101.56</v>
      </c>
      <c r="H28" s="12">
        <v>101.57</v>
      </c>
      <c r="I28" s="12">
        <v>-6.41</v>
      </c>
      <c r="J28" s="12">
        <v>0.2</v>
      </c>
      <c r="K28" s="12">
        <v>1.36</v>
      </c>
      <c r="L28" s="13">
        <v>0.01</v>
      </c>
    </row>
    <row r="29" spans="1:12">
      <c r="A29" s="11" t="s">
        <v>187</v>
      </c>
      <c r="B29" s="16">
        <v>2.82</v>
      </c>
      <c r="C29" s="12">
        <v>105.61</v>
      </c>
      <c r="D29" s="12">
        <v>105.29</v>
      </c>
      <c r="E29" s="12">
        <v>105.02</v>
      </c>
      <c r="F29" s="12">
        <v>109.17</v>
      </c>
      <c r="G29" s="12">
        <v>105.79</v>
      </c>
      <c r="H29" s="12">
        <v>105.79</v>
      </c>
      <c r="I29" s="12">
        <v>-0.56000000000000005</v>
      </c>
      <c r="J29" s="12">
        <v>-0.25</v>
      </c>
      <c r="K29" s="12">
        <v>0.73</v>
      </c>
      <c r="L29" s="13">
        <v>0</v>
      </c>
    </row>
    <row r="30" spans="1:12">
      <c r="A30" s="11" t="s">
        <v>188</v>
      </c>
      <c r="B30" s="16">
        <v>2.46</v>
      </c>
      <c r="C30" s="12">
        <v>103.65</v>
      </c>
      <c r="D30" s="12">
        <v>106.43</v>
      </c>
      <c r="E30" s="12">
        <v>106.92</v>
      </c>
      <c r="F30" s="12">
        <v>109.89</v>
      </c>
      <c r="G30" s="12">
        <v>110.61</v>
      </c>
      <c r="H30" s="12">
        <v>111.55</v>
      </c>
      <c r="I30" s="12">
        <v>3.16</v>
      </c>
      <c r="J30" s="12">
        <v>0.46</v>
      </c>
      <c r="K30" s="12">
        <v>4.33</v>
      </c>
      <c r="L30" s="13">
        <v>0.85</v>
      </c>
    </row>
    <row r="31" spans="1:12">
      <c r="A31" s="11" t="s">
        <v>189</v>
      </c>
      <c r="B31" s="16">
        <v>7.41</v>
      </c>
      <c r="C31" s="12">
        <v>109.16</v>
      </c>
      <c r="D31" s="12">
        <v>119.58</v>
      </c>
      <c r="E31" s="12">
        <v>120.08</v>
      </c>
      <c r="F31" s="12">
        <v>128.82</v>
      </c>
      <c r="G31" s="12">
        <v>129.61000000000001</v>
      </c>
      <c r="H31" s="12">
        <v>129.88999999999999</v>
      </c>
      <c r="I31" s="12">
        <v>10</v>
      </c>
      <c r="J31" s="12">
        <v>0.42</v>
      </c>
      <c r="K31" s="12">
        <v>8.17</v>
      </c>
      <c r="L31" s="13">
        <v>0.22</v>
      </c>
    </row>
    <row r="32" spans="1:12">
      <c r="A32" s="318" t="s">
        <v>190</v>
      </c>
      <c r="B32" s="319">
        <v>2.81</v>
      </c>
      <c r="C32" s="58">
        <v>101.41</v>
      </c>
      <c r="D32" s="58">
        <v>113.53</v>
      </c>
      <c r="E32" s="58">
        <v>113.76</v>
      </c>
      <c r="F32" s="58">
        <v>116.55</v>
      </c>
      <c r="G32" s="58">
        <v>116.61</v>
      </c>
      <c r="H32" s="58">
        <v>117.32</v>
      </c>
      <c r="I32" s="58">
        <v>12.18</v>
      </c>
      <c r="J32" s="58">
        <v>0.2</v>
      </c>
      <c r="K32" s="58">
        <v>3.14</v>
      </c>
      <c r="L32" s="59">
        <v>0.61</v>
      </c>
    </row>
    <row r="33" spans="1:12">
      <c r="A33" s="1537" t="s">
        <v>191</v>
      </c>
      <c r="B33" s="1538"/>
      <c r="C33" s="1538"/>
      <c r="D33" s="1538"/>
      <c r="E33" s="1538"/>
      <c r="F33" s="1538"/>
      <c r="G33" s="1538"/>
      <c r="H33" s="1538"/>
      <c r="I33" s="1538"/>
      <c r="J33" s="1538"/>
      <c r="K33" s="1538"/>
      <c r="L33" s="1539"/>
    </row>
    <row r="34" spans="1:12">
      <c r="A34" s="95" t="s">
        <v>166</v>
      </c>
      <c r="B34" s="96">
        <v>100</v>
      </c>
      <c r="C34" s="51">
        <v>112.41</v>
      </c>
      <c r="D34" s="51">
        <v>115.68</v>
      </c>
      <c r="E34" s="51">
        <v>115.82</v>
      </c>
      <c r="F34" s="51">
        <v>118.65</v>
      </c>
      <c r="G34" s="51">
        <v>118.33</v>
      </c>
      <c r="H34" s="51">
        <v>119.57</v>
      </c>
      <c r="I34" s="51">
        <v>3.04</v>
      </c>
      <c r="J34" s="51">
        <v>0.12</v>
      </c>
      <c r="K34" s="51">
        <v>3.24</v>
      </c>
      <c r="L34" s="60">
        <v>1.05</v>
      </c>
    </row>
    <row r="35" spans="1:12">
      <c r="A35" s="314" t="s">
        <v>167</v>
      </c>
      <c r="B35" s="315">
        <v>39.770000000000003</v>
      </c>
      <c r="C35" s="316">
        <v>115.94</v>
      </c>
      <c r="D35" s="316">
        <v>118.58</v>
      </c>
      <c r="E35" s="316">
        <v>117.4</v>
      </c>
      <c r="F35" s="316">
        <v>120.02</v>
      </c>
      <c r="G35" s="316">
        <v>119.21</v>
      </c>
      <c r="H35" s="316">
        <v>122.2</v>
      </c>
      <c r="I35" s="316">
        <v>1.26</v>
      </c>
      <c r="J35" s="316">
        <v>-1</v>
      </c>
      <c r="K35" s="316">
        <v>4.09</v>
      </c>
      <c r="L35" s="317">
        <v>2.5099999999999998</v>
      </c>
    </row>
    <row r="36" spans="1:12">
      <c r="A36" s="318" t="s">
        <v>181</v>
      </c>
      <c r="B36" s="319">
        <v>60.23</v>
      </c>
      <c r="C36" s="58">
        <v>110.14</v>
      </c>
      <c r="D36" s="58">
        <v>113.81</v>
      </c>
      <c r="E36" s="58">
        <v>114.79</v>
      </c>
      <c r="F36" s="58">
        <v>117.75</v>
      </c>
      <c r="G36" s="58">
        <v>117.75</v>
      </c>
      <c r="H36" s="58">
        <v>117.86</v>
      </c>
      <c r="I36" s="58">
        <v>4.2300000000000004</v>
      </c>
      <c r="J36" s="58">
        <v>0.86</v>
      </c>
      <c r="K36" s="58">
        <v>2.67</v>
      </c>
      <c r="L36" s="59">
        <v>0.1</v>
      </c>
    </row>
    <row r="37" spans="1:12">
      <c r="A37" s="1537" t="s">
        <v>192</v>
      </c>
      <c r="B37" s="1538"/>
      <c r="C37" s="1538"/>
      <c r="D37" s="1538"/>
      <c r="E37" s="1538"/>
      <c r="F37" s="1538"/>
      <c r="G37" s="1538"/>
      <c r="H37" s="1538"/>
      <c r="I37" s="1538"/>
      <c r="J37" s="1538"/>
      <c r="K37" s="1538"/>
      <c r="L37" s="1539"/>
    </row>
    <row r="38" spans="1:12">
      <c r="A38" s="95" t="s">
        <v>166</v>
      </c>
      <c r="B38" s="96">
        <v>100</v>
      </c>
      <c r="C38" s="51">
        <v>109.7</v>
      </c>
      <c r="D38" s="51">
        <v>114.64</v>
      </c>
      <c r="E38" s="51">
        <v>115.33</v>
      </c>
      <c r="F38" s="51">
        <v>118.86</v>
      </c>
      <c r="G38" s="51">
        <v>118.73</v>
      </c>
      <c r="H38" s="51">
        <v>119.57</v>
      </c>
      <c r="I38" s="51">
        <v>5.13</v>
      </c>
      <c r="J38" s="51">
        <v>0.6</v>
      </c>
      <c r="K38" s="51">
        <v>3.68</v>
      </c>
      <c r="L38" s="60">
        <v>0.71</v>
      </c>
    </row>
    <row r="39" spans="1:12">
      <c r="A39" s="314" t="s">
        <v>167</v>
      </c>
      <c r="B39" s="315">
        <v>44.14</v>
      </c>
      <c r="C39" s="316">
        <v>112.69</v>
      </c>
      <c r="D39" s="316">
        <v>117</v>
      </c>
      <c r="E39" s="316">
        <v>116.57</v>
      </c>
      <c r="F39" s="316">
        <v>118.31</v>
      </c>
      <c r="G39" s="316">
        <v>116.85</v>
      </c>
      <c r="H39" s="316">
        <v>117.86</v>
      </c>
      <c r="I39" s="316">
        <v>3.44</v>
      </c>
      <c r="J39" s="316">
        <v>-0.37</v>
      </c>
      <c r="K39" s="316">
        <v>1.1100000000000001</v>
      </c>
      <c r="L39" s="317">
        <v>0.86</v>
      </c>
    </row>
    <row r="40" spans="1:12">
      <c r="A40" s="318" t="s">
        <v>181</v>
      </c>
      <c r="B40" s="319">
        <v>55.86</v>
      </c>
      <c r="C40" s="58">
        <v>107.39</v>
      </c>
      <c r="D40" s="58">
        <v>112.81</v>
      </c>
      <c r="E40" s="58">
        <v>114.36</v>
      </c>
      <c r="F40" s="58">
        <v>119.3</v>
      </c>
      <c r="G40" s="58">
        <v>120.23</v>
      </c>
      <c r="H40" s="58">
        <v>120.94</v>
      </c>
      <c r="I40" s="58">
        <v>6.48</v>
      </c>
      <c r="J40" s="58">
        <v>1.37</v>
      </c>
      <c r="K40" s="58">
        <v>5.76</v>
      </c>
      <c r="L40" s="59">
        <v>0.59</v>
      </c>
    </row>
    <row r="41" spans="1:12">
      <c r="A41" s="1537" t="s">
        <v>193</v>
      </c>
      <c r="B41" s="1538"/>
      <c r="C41" s="1538"/>
      <c r="D41" s="1538"/>
      <c r="E41" s="1538"/>
      <c r="F41" s="1538"/>
      <c r="G41" s="1538"/>
      <c r="H41" s="1538"/>
      <c r="I41" s="1538"/>
      <c r="J41" s="1538"/>
      <c r="K41" s="1538"/>
      <c r="L41" s="1539"/>
    </row>
    <row r="42" spans="1:12">
      <c r="A42" s="95" t="s">
        <v>166</v>
      </c>
      <c r="B42" s="96">
        <v>100</v>
      </c>
      <c r="C42" s="51">
        <v>111.21</v>
      </c>
      <c r="D42" s="51">
        <v>117.67</v>
      </c>
      <c r="E42" s="51">
        <v>118.1</v>
      </c>
      <c r="F42" s="51">
        <v>121.66</v>
      </c>
      <c r="G42" s="51">
        <v>121.24</v>
      </c>
      <c r="H42" s="51">
        <v>123.67</v>
      </c>
      <c r="I42" s="51">
        <v>6.19</v>
      </c>
      <c r="J42" s="51">
        <v>0.36</v>
      </c>
      <c r="K42" s="51">
        <v>4.72</v>
      </c>
      <c r="L42" s="60">
        <v>2.0099999999999998</v>
      </c>
    </row>
    <row r="43" spans="1:12">
      <c r="A43" s="314" t="s">
        <v>167</v>
      </c>
      <c r="B43" s="315">
        <v>46.88</v>
      </c>
      <c r="C43" s="316">
        <v>112.9</v>
      </c>
      <c r="D43" s="316">
        <v>116.25</v>
      </c>
      <c r="E43" s="316">
        <v>115.93</v>
      </c>
      <c r="F43" s="316">
        <v>118.46</v>
      </c>
      <c r="G43" s="316">
        <v>117.62</v>
      </c>
      <c r="H43" s="316">
        <v>118.61</v>
      </c>
      <c r="I43" s="316">
        <v>2.69</v>
      </c>
      <c r="J43" s="316">
        <v>-0.28000000000000003</v>
      </c>
      <c r="K43" s="316">
        <v>2.31</v>
      </c>
      <c r="L43" s="317">
        <v>0.84</v>
      </c>
    </row>
    <row r="44" spans="1:12">
      <c r="A44" s="318" t="s">
        <v>181</v>
      </c>
      <c r="B44" s="319">
        <v>53.12</v>
      </c>
      <c r="C44" s="58">
        <v>109.75</v>
      </c>
      <c r="D44" s="58">
        <v>118.94</v>
      </c>
      <c r="E44" s="58">
        <v>120.04</v>
      </c>
      <c r="F44" s="58">
        <v>124.56</v>
      </c>
      <c r="G44" s="58">
        <v>124.53</v>
      </c>
      <c r="H44" s="58">
        <v>128.32</v>
      </c>
      <c r="I44" s="58">
        <v>9.3800000000000008</v>
      </c>
      <c r="J44" s="58">
        <v>0.93</v>
      </c>
      <c r="K44" s="58">
        <v>6.89</v>
      </c>
      <c r="L44" s="59">
        <v>3.04</v>
      </c>
    </row>
    <row r="45" spans="1:12">
      <c r="A45" s="1537" t="s">
        <v>194</v>
      </c>
      <c r="B45" s="1538"/>
      <c r="C45" s="1538"/>
      <c r="D45" s="1538"/>
      <c r="E45" s="1538"/>
      <c r="F45" s="1538"/>
      <c r="G45" s="1538"/>
      <c r="H45" s="1538"/>
      <c r="I45" s="1538"/>
      <c r="J45" s="1538"/>
      <c r="K45" s="1538"/>
      <c r="L45" s="1539"/>
    </row>
    <row r="46" spans="1:12">
      <c r="A46" s="95" t="s">
        <v>166</v>
      </c>
      <c r="B46" s="96">
        <v>100</v>
      </c>
      <c r="C46" s="51">
        <v>109.77</v>
      </c>
      <c r="D46" s="51">
        <v>113.3</v>
      </c>
      <c r="E46" s="51">
        <v>114.13</v>
      </c>
      <c r="F46" s="51">
        <v>119.22</v>
      </c>
      <c r="G46" s="51">
        <v>119.12</v>
      </c>
      <c r="H46" s="51">
        <v>120.3</v>
      </c>
      <c r="I46" s="51">
        <v>3.98</v>
      </c>
      <c r="J46" s="51">
        <v>0.73</v>
      </c>
      <c r="K46" s="51">
        <v>5.4</v>
      </c>
      <c r="L46" s="60">
        <v>0.99</v>
      </c>
    </row>
    <row r="47" spans="1:12">
      <c r="A47" s="314" t="s">
        <v>167</v>
      </c>
      <c r="B47" s="315">
        <v>59.53</v>
      </c>
      <c r="C47" s="316">
        <v>111.02</v>
      </c>
      <c r="D47" s="316">
        <v>112.29</v>
      </c>
      <c r="E47" s="316">
        <v>113.02</v>
      </c>
      <c r="F47" s="316">
        <v>116.99</v>
      </c>
      <c r="G47" s="316">
        <v>116.93</v>
      </c>
      <c r="H47" s="316">
        <v>118</v>
      </c>
      <c r="I47" s="316">
        <v>1.8</v>
      </c>
      <c r="J47" s="316">
        <v>0.65</v>
      </c>
      <c r="K47" s="316">
        <v>4.41</v>
      </c>
      <c r="L47" s="317">
        <v>0.91</v>
      </c>
    </row>
    <row r="48" spans="1:12" ht="16.5" thickBot="1">
      <c r="A48" s="320" t="s">
        <v>181</v>
      </c>
      <c r="B48" s="321">
        <v>40.47</v>
      </c>
      <c r="C48" s="322">
        <v>107.96</v>
      </c>
      <c r="D48" s="322">
        <v>114.81</v>
      </c>
      <c r="E48" s="322">
        <v>115.79</v>
      </c>
      <c r="F48" s="322">
        <v>122.59</v>
      </c>
      <c r="G48" s="322">
        <v>122.41</v>
      </c>
      <c r="H48" s="322">
        <v>123.77</v>
      </c>
      <c r="I48" s="322">
        <v>7.25</v>
      </c>
      <c r="J48" s="322">
        <v>0.85</v>
      </c>
      <c r="K48" s="322">
        <v>6.89</v>
      </c>
      <c r="L48" s="323">
        <v>1.1100000000000001</v>
      </c>
    </row>
    <row r="49" spans="8:8" ht="16.5" thickTop="1"/>
    <row r="51" spans="8:8">
      <c r="H51" s="98" t="s">
        <v>129</v>
      </c>
    </row>
  </sheetData>
  <mergeCells count="13">
    <mergeCell ref="A33:L33"/>
    <mergeCell ref="A37:L37"/>
    <mergeCell ref="A41:L41"/>
    <mergeCell ref="A45:L45"/>
    <mergeCell ref="A1:L1"/>
    <mergeCell ref="A2:L2"/>
    <mergeCell ref="A3:L3"/>
    <mergeCell ref="A4:L4"/>
    <mergeCell ref="A5:A6"/>
    <mergeCell ref="B5:B6"/>
    <mergeCell ref="D5:E5"/>
    <mergeCell ref="F5:H5"/>
    <mergeCell ref="I5:L5"/>
  </mergeCells>
  <printOptions horizontalCentered="1"/>
  <pageMargins left="0.75" right="0.7" top="0.25" bottom="0.23" header="0.3" footer="0.3"/>
  <pageSetup paperSize="9" scale="76" orientation="landscape" errors="blank" r:id="rId1"/>
</worksheet>
</file>

<file path=xl/worksheets/sheet20.xml><?xml version="1.0" encoding="utf-8"?>
<worksheet xmlns="http://schemas.openxmlformats.org/spreadsheetml/2006/main" xmlns:r="http://schemas.openxmlformats.org/officeDocument/2006/relationships">
  <sheetPr>
    <pageSetUpPr fitToPage="1"/>
  </sheetPr>
  <dimension ref="B1:J86"/>
  <sheetViews>
    <sheetView workbookViewId="0">
      <selection activeCell="L17" sqref="L17"/>
    </sheetView>
  </sheetViews>
  <sheetFormatPr defaultRowHeight="15.75"/>
  <cols>
    <col min="1" max="1" width="9.140625" style="779"/>
    <col min="2" max="2" width="5.85546875" style="779" customWidth="1"/>
    <col min="3" max="3" width="36.140625" style="779" customWidth="1"/>
    <col min="4" max="7" width="14.140625" style="779" customWidth="1"/>
    <col min="8" max="8" width="12.42578125" style="779" customWidth="1"/>
    <col min="9" max="9" width="12" style="779" customWidth="1"/>
    <col min="10" max="257" width="9.140625" style="779"/>
    <col min="258" max="258" width="5.85546875" style="779" customWidth="1"/>
    <col min="259" max="259" width="28.7109375" style="779" customWidth="1"/>
    <col min="260" max="263" width="14.140625" style="779" customWidth="1"/>
    <col min="264" max="264" width="12.42578125" style="779" customWidth="1"/>
    <col min="265" max="265" width="12" style="779" customWidth="1"/>
    <col min="266" max="513" width="9.140625" style="779"/>
    <col min="514" max="514" width="5.85546875" style="779" customWidth="1"/>
    <col min="515" max="515" width="28.7109375" style="779" customWidth="1"/>
    <col min="516" max="519" width="14.140625" style="779" customWidth="1"/>
    <col min="520" max="520" width="12.42578125" style="779" customWidth="1"/>
    <col min="521" max="521" width="12" style="779" customWidth="1"/>
    <col min="522" max="769" width="9.140625" style="779"/>
    <col min="770" max="770" width="5.85546875" style="779" customWidth="1"/>
    <col min="771" max="771" width="28.7109375" style="779" customWidth="1"/>
    <col min="772" max="775" width="14.140625" style="779" customWidth="1"/>
    <col min="776" max="776" width="12.42578125" style="779" customWidth="1"/>
    <col min="777" max="777" width="12" style="779" customWidth="1"/>
    <col min="778" max="1025" width="9.140625" style="779"/>
    <col min="1026" max="1026" width="5.85546875" style="779" customWidth="1"/>
    <col min="1027" max="1027" width="28.7109375" style="779" customWidth="1"/>
    <col min="1028" max="1031" width="14.140625" style="779" customWidth="1"/>
    <col min="1032" max="1032" width="12.42578125" style="779" customWidth="1"/>
    <col min="1033" max="1033" width="12" style="779" customWidth="1"/>
    <col min="1034" max="1281" width="9.140625" style="779"/>
    <col min="1282" max="1282" width="5.85546875" style="779" customWidth="1"/>
    <col min="1283" max="1283" width="28.7109375" style="779" customWidth="1"/>
    <col min="1284" max="1287" width="14.140625" style="779" customWidth="1"/>
    <col min="1288" max="1288" width="12.42578125" style="779" customWidth="1"/>
    <col min="1289" max="1289" width="12" style="779" customWidth="1"/>
    <col min="1290" max="1537" width="9.140625" style="779"/>
    <col min="1538" max="1538" width="5.85546875" style="779" customWidth="1"/>
    <col min="1539" max="1539" width="28.7109375" style="779" customWidth="1"/>
    <col min="1540" max="1543" width="14.140625" style="779" customWidth="1"/>
    <col min="1544" max="1544" width="12.42578125" style="779" customWidth="1"/>
    <col min="1545" max="1545" width="12" style="779" customWidth="1"/>
    <col min="1546" max="1793" width="9.140625" style="779"/>
    <col min="1794" max="1794" width="5.85546875" style="779" customWidth="1"/>
    <col min="1795" max="1795" width="28.7109375" style="779" customWidth="1"/>
    <col min="1796" max="1799" width="14.140625" style="779" customWidth="1"/>
    <col min="1800" max="1800" width="12.42578125" style="779" customWidth="1"/>
    <col min="1801" max="1801" width="12" style="779" customWidth="1"/>
    <col min="1802" max="2049" width="9.140625" style="779"/>
    <col min="2050" max="2050" width="5.85546875" style="779" customWidth="1"/>
    <col min="2051" max="2051" width="28.7109375" style="779" customWidth="1"/>
    <col min="2052" max="2055" width="14.140625" style="779" customWidth="1"/>
    <col min="2056" max="2056" width="12.42578125" style="779" customWidth="1"/>
    <col min="2057" max="2057" width="12" style="779" customWidth="1"/>
    <col min="2058" max="2305" width="9.140625" style="779"/>
    <col min="2306" max="2306" width="5.85546875" style="779" customWidth="1"/>
    <col min="2307" max="2307" width="28.7109375" style="779" customWidth="1"/>
    <col min="2308" max="2311" width="14.140625" style="779" customWidth="1"/>
    <col min="2312" max="2312" width="12.42578125" style="779" customWidth="1"/>
    <col min="2313" max="2313" width="12" style="779" customWidth="1"/>
    <col min="2314" max="2561" width="9.140625" style="779"/>
    <col min="2562" max="2562" width="5.85546875" style="779" customWidth="1"/>
    <col min="2563" max="2563" width="28.7109375" style="779" customWidth="1"/>
    <col min="2564" max="2567" width="14.140625" style="779" customWidth="1"/>
    <col min="2568" max="2568" width="12.42578125" style="779" customWidth="1"/>
    <col min="2569" max="2569" width="12" style="779" customWidth="1"/>
    <col min="2570" max="2817" width="9.140625" style="779"/>
    <col min="2818" max="2818" width="5.85546875" style="779" customWidth="1"/>
    <col min="2819" max="2819" width="28.7109375" style="779" customWidth="1"/>
    <col min="2820" max="2823" width="14.140625" style="779" customWidth="1"/>
    <col min="2824" max="2824" width="12.42578125" style="779" customWidth="1"/>
    <col min="2825" max="2825" width="12" style="779" customWidth="1"/>
    <col min="2826" max="3073" width="9.140625" style="779"/>
    <col min="3074" max="3074" width="5.85546875" style="779" customWidth="1"/>
    <col min="3075" max="3075" width="28.7109375" style="779" customWidth="1"/>
    <col min="3076" max="3079" width="14.140625" style="779" customWidth="1"/>
    <col min="3080" max="3080" width="12.42578125" style="779" customWidth="1"/>
    <col min="3081" max="3081" width="12" style="779" customWidth="1"/>
    <col min="3082" max="3329" width="9.140625" style="779"/>
    <col min="3330" max="3330" width="5.85546875" style="779" customWidth="1"/>
    <col min="3331" max="3331" width="28.7109375" style="779" customWidth="1"/>
    <col min="3332" max="3335" width="14.140625" style="779" customWidth="1"/>
    <col min="3336" max="3336" width="12.42578125" style="779" customWidth="1"/>
    <col min="3337" max="3337" width="12" style="779" customWidth="1"/>
    <col min="3338" max="3585" width="9.140625" style="779"/>
    <col min="3586" max="3586" width="5.85546875" style="779" customWidth="1"/>
    <col min="3587" max="3587" width="28.7109375" style="779" customWidth="1"/>
    <col min="3588" max="3591" width="14.140625" style="779" customWidth="1"/>
    <col min="3592" max="3592" width="12.42578125" style="779" customWidth="1"/>
    <col min="3593" max="3593" width="12" style="779" customWidth="1"/>
    <col min="3594" max="3841" width="9.140625" style="779"/>
    <col min="3842" max="3842" width="5.85546875" style="779" customWidth="1"/>
    <col min="3843" max="3843" width="28.7109375" style="779" customWidth="1"/>
    <col min="3844" max="3847" width="14.140625" style="779" customWidth="1"/>
    <col min="3848" max="3848" width="12.42578125" style="779" customWidth="1"/>
    <col min="3849" max="3849" width="12" style="779" customWidth="1"/>
    <col min="3850" max="4097" width="9.140625" style="779"/>
    <col min="4098" max="4098" width="5.85546875" style="779" customWidth="1"/>
    <col min="4099" max="4099" width="28.7109375" style="779" customWidth="1"/>
    <col min="4100" max="4103" width="14.140625" style="779" customWidth="1"/>
    <col min="4104" max="4104" width="12.42578125" style="779" customWidth="1"/>
    <col min="4105" max="4105" width="12" style="779" customWidth="1"/>
    <col min="4106" max="4353" width="9.140625" style="779"/>
    <col min="4354" max="4354" width="5.85546875" style="779" customWidth="1"/>
    <col min="4355" max="4355" width="28.7109375" style="779" customWidth="1"/>
    <col min="4356" max="4359" width="14.140625" style="779" customWidth="1"/>
    <col min="4360" max="4360" width="12.42578125" style="779" customWidth="1"/>
    <col min="4361" max="4361" width="12" style="779" customWidth="1"/>
    <col min="4362" max="4609" width="9.140625" style="779"/>
    <col min="4610" max="4610" width="5.85546875" style="779" customWidth="1"/>
    <col min="4611" max="4611" width="28.7109375" style="779" customWidth="1"/>
    <col min="4612" max="4615" width="14.140625" style="779" customWidth="1"/>
    <col min="4616" max="4616" width="12.42578125" style="779" customWidth="1"/>
    <col min="4617" max="4617" width="12" style="779" customWidth="1"/>
    <col min="4618" max="4865" width="9.140625" style="779"/>
    <col min="4866" max="4866" width="5.85546875" style="779" customWidth="1"/>
    <col min="4867" max="4867" width="28.7109375" style="779" customWidth="1"/>
    <col min="4868" max="4871" width="14.140625" style="779" customWidth="1"/>
    <col min="4872" max="4872" width="12.42578125" style="779" customWidth="1"/>
    <col min="4873" max="4873" width="12" style="779" customWidth="1"/>
    <col min="4874" max="5121" width="9.140625" style="779"/>
    <col min="5122" max="5122" width="5.85546875" style="779" customWidth="1"/>
    <col min="5123" max="5123" width="28.7109375" style="779" customWidth="1"/>
    <col min="5124" max="5127" width="14.140625" style="779" customWidth="1"/>
    <col min="5128" max="5128" width="12.42578125" style="779" customWidth="1"/>
    <col min="5129" max="5129" width="12" style="779" customWidth="1"/>
    <col min="5130" max="5377" width="9.140625" style="779"/>
    <col min="5378" max="5378" width="5.85546875" style="779" customWidth="1"/>
    <col min="5379" max="5379" width="28.7109375" style="779" customWidth="1"/>
    <col min="5380" max="5383" width="14.140625" style="779" customWidth="1"/>
    <col min="5384" max="5384" width="12.42578125" style="779" customWidth="1"/>
    <col min="5385" max="5385" width="12" style="779" customWidth="1"/>
    <col min="5386" max="5633" width="9.140625" style="779"/>
    <col min="5634" max="5634" width="5.85546875" style="779" customWidth="1"/>
    <col min="5635" max="5635" width="28.7109375" style="779" customWidth="1"/>
    <col min="5636" max="5639" width="14.140625" style="779" customWidth="1"/>
    <col min="5640" max="5640" width="12.42578125" style="779" customWidth="1"/>
    <col min="5641" max="5641" width="12" style="779" customWidth="1"/>
    <col min="5642" max="5889" width="9.140625" style="779"/>
    <col min="5890" max="5890" width="5.85546875" style="779" customWidth="1"/>
    <col min="5891" max="5891" width="28.7109375" style="779" customWidth="1"/>
    <col min="5892" max="5895" width="14.140625" style="779" customWidth="1"/>
    <col min="5896" max="5896" width="12.42578125" style="779" customWidth="1"/>
    <col min="5897" max="5897" width="12" style="779" customWidth="1"/>
    <col min="5898" max="6145" width="9.140625" style="779"/>
    <col min="6146" max="6146" width="5.85546875" style="779" customWidth="1"/>
    <col min="6147" max="6147" width="28.7109375" style="779" customWidth="1"/>
    <col min="6148" max="6151" width="14.140625" style="779" customWidth="1"/>
    <col min="6152" max="6152" width="12.42578125" style="779" customWidth="1"/>
    <col min="6153" max="6153" width="12" style="779" customWidth="1"/>
    <col min="6154" max="6401" width="9.140625" style="779"/>
    <col min="6402" max="6402" width="5.85546875" style="779" customWidth="1"/>
    <col min="6403" max="6403" width="28.7109375" style="779" customWidth="1"/>
    <col min="6404" max="6407" width="14.140625" style="779" customWidth="1"/>
    <col min="6408" max="6408" width="12.42578125" style="779" customWidth="1"/>
    <col min="6409" max="6409" width="12" style="779" customWidth="1"/>
    <col min="6410" max="6657" width="9.140625" style="779"/>
    <col min="6658" max="6658" width="5.85546875" style="779" customWidth="1"/>
    <col min="6659" max="6659" width="28.7109375" style="779" customWidth="1"/>
    <col min="6660" max="6663" width="14.140625" style="779" customWidth="1"/>
    <col min="6664" max="6664" width="12.42578125" style="779" customWidth="1"/>
    <col min="6665" max="6665" width="12" style="779" customWidth="1"/>
    <col min="6666" max="6913" width="9.140625" style="779"/>
    <col min="6914" max="6914" width="5.85546875" style="779" customWidth="1"/>
    <col min="6915" max="6915" width="28.7109375" style="779" customWidth="1"/>
    <col min="6916" max="6919" width="14.140625" style="779" customWidth="1"/>
    <col min="6920" max="6920" width="12.42578125" style="779" customWidth="1"/>
    <col min="6921" max="6921" width="12" style="779" customWidth="1"/>
    <col min="6922" max="7169" width="9.140625" style="779"/>
    <col min="7170" max="7170" width="5.85546875" style="779" customWidth="1"/>
    <col min="7171" max="7171" width="28.7109375" style="779" customWidth="1"/>
    <col min="7172" max="7175" width="14.140625" style="779" customWidth="1"/>
    <col min="7176" max="7176" width="12.42578125" style="779" customWidth="1"/>
    <col min="7177" max="7177" width="12" style="779" customWidth="1"/>
    <col min="7178" max="7425" width="9.140625" style="779"/>
    <col min="7426" max="7426" width="5.85546875" style="779" customWidth="1"/>
    <col min="7427" max="7427" width="28.7109375" style="779" customWidth="1"/>
    <col min="7428" max="7431" width="14.140625" style="779" customWidth="1"/>
    <col min="7432" max="7432" width="12.42578125" style="779" customWidth="1"/>
    <col min="7433" max="7433" width="12" style="779" customWidth="1"/>
    <col min="7434" max="7681" width="9.140625" style="779"/>
    <col min="7682" max="7682" width="5.85546875" style="779" customWidth="1"/>
    <col min="7683" max="7683" width="28.7109375" style="779" customWidth="1"/>
    <col min="7684" max="7687" width="14.140625" style="779" customWidth="1"/>
    <col min="7688" max="7688" width="12.42578125" style="779" customWidth="1"/>
    <col min="7689" max="7689" width="12" style="779" customWidth="1"/>
    <col min="7690" max="7937" width="9.140625" style="779"/>
    <col min="7938" max="7938" width="5.85546875" style="779" customWidth="1"/>
    <col min="7939" max="7939" width="28.7109375" style="779" customWidth="1"/>
    <col min="7940" max="7943" width="14.140625" style="779" customWidth="1"/>
    <col min="7944" max="7944" width="12.42578125" style="779" customWidth="1"/>
    <col min="7945" max="7945" width="12" style="779" customWidth="1"/>
    <col min="7946" max="8193" width="9.140625" style="779"/>
    <col min="8194" max="8194" width="5.85546875" style="779" customWidth="1"/>
    <col min="8195" max="8195" width="28.7109375" style="779" customWidth="1"/>
    <col min="8196" max="8199" width="14.140625" style="779" customWidth="1"/>
    <col min="8200" max="8200" width="12.42578125" style="779" customWidth="1"/>
    <col min="8201" max="8201" width="12" style="779" customWidth="1"/>
    <col min="8202" max="8449" width="9.140625" style="779"/>
    <col min="8450" max="8450" width="5.85546875" style="779" customWidth="1"/>
    <col min="8451" max="8451" width="28.7109375" style="779" customWidth="1"/>
    <col min="8452" max="8455" width="14.140625" style="779" customWidth="1"/>
    <col min="8456" max="8456" width="12.42578125" style="779" customWidth="1"/>
    <col min="8457" max="8457" width="12" style="779" customWidth="1"/>
    <col min="8458" max="8705" width="9.140625" style="779"/>
    <col min="8706" max="8706" width="5.85546875" style="779" customWidth="1"/>
    <col min="8707" max="8707" width="28.7109375" style="779" customWidth="1"/>
    <col min="8708" max="8711" width="14.140625" style="779" customWidth="1"/>
    <col min="8712" max="8712" width="12.42578125" style="779" customWidth="1"/>
    <col min="8713" max="8713" width="12" style="779" customWidth="1"/>
    <col min="8714" max="8961" width="9.140625" style="779"/>
    <col min="8962" max="8962" width="5.85546875" style="779" customWidth="1"/>
    <col min="8963" max="8963" width="28.7109375" style="779" customWidth="1"/>
    <col min="8964" max="8967" width="14.140625" style="779" customWidth="1"/>
    <col min="8968" max="8968" width="12.42578125" style="779" customWidth="1"/>
    <col min="8969" max="8969" width="12" style="779" customWidth="1"/>
    <col min="8970" max="9217" width="9.140625" style="779"/>
    <col min="9218" max="9218" width="5.85546875" style="779" customWidth="1"/>
    <col min="9219" max="9219" width="28.7109375" style="779" customWidth="1"/>
    <col min="9220" max="9223" width="14.140625" style="779" customWidth="1"/>
    <col min="9224" max="9224" width="12.42578125" style="779" customWidth="1"/>
    <col min="9225" max="9225" width="12" style="779" customWidth="1"/>
    <col min="9226" max="9473" width="9.140625" style="779"/>
    <col min="9474" max="9474" width="5.85546875" style="779" customWidth="1"/>
    <col min="9475" max="9475" width="28.7109375" style="779" customWidth="1"/>
    <col min="9476" max="9479" width="14.140625" style="779" customWidth="1"/>
    <col min="9480" max="9480" width="12.42578125" style="779" customWidth="1"/>
    <col min="9481" max="9481" width="12" style="779" customWidth="1"/>
    <col min="9482" max="9729" width="9.140625" style="779"/>
    <col min="9730" max="9730" width="5.85546875" style="779" customWidth="1"/>
    <col min="9731" max="9731" width="28.7109375" style="779" customWidth="1"/>
    <col min="9732" max="9735" width="14.140625" style="779" customWidth="1"/>
    <col min="9736" max="9736" width="12.42578125" style="779" customWidth="1"/>
    <col min="9737" max="9737" width="12" style="779" customWidth="1"/>
    <col min="9738" max="9985" width="9.140625" style="779"/>
    <col min="9986" max="9986" width="5.85546875" style="779" customWidth="1"/>
    <col min="9987" max="9987" width="28.7109375" style="779" customWidth="1"/>
    <col min="9988" max="9991" width="14.140625" style="779" customWidth="1"/>
    <col min="9992" max="9992" width="12.42578125" style="779" customWidth="1"/>
    <col min="9993" max="9993" width="12" style="779" customWidth="1"/>
    <col min="9994" max="10241" width="9.140625" style="779"/>
    <col min="10242" max="10242" width="5.85546875" style="779" customWidth="1"/>
    <col min="10243" max="10243" width="28.7109375" style="779" customWidth="1"/>
    <col min="10244" max="10247" width="14.140625" style="779" customWidth="1"/>
    <col min="10248" max="10248" width="12.42578125" style="779" customWidth="1"/>
    <col min="10249" max="10249" width="12" style="779" customWidth="1"/>
    <col min="10250" max="10497" width="9.140625" style="779"/>
    <col min="10498" max="10498" width="5.85546875" style="779" customWidth="1"/>
    <col min="10499" max="10499" width="28.7109375" style="779" customWidth="1"/>
    <col min="10500" max="10503" width="14.140625" style="779" customWidth="1"/>
    <col min="10504" max="10504" width="12.42578125" style="779" customWidth="1"/>
    <col min="10505" max="10505" width="12" style="779" customWidth="1"/>
    <col min="10506" max="10753" width="9.140625" style="779"/>
    <col min="10754" max="10754" width="5.85546875" style="779" customWidth="1"/>
    <col min="10755" max="10755" width="28.7109375" style="779" customWidth="1"/>
    <col min="10756" max="10759" width="14.140625" style="779" customWidth="1"/>
    <col min="10760" max="10760" width="12.42578125" style="779" customWidth="1"/>
    <col min="10761" max="10761" width="12" style="779" customWidth="1"/>
    <col min="10762" max="11009" width="9.140625" style="779"/>
    <col min="11010" max="11010" width="5.85546875" style="779" customWidth="1"/>
    <col min="11011" max="11011" width="28.7109375" style="779" customWidth="1"/>
    <col min="11012" max="11015" width="14.140625" style="779" customWidth="1"/>
    <col min="11016" max="11016" width="12.42578125" style="779" customWidth="1"/>
    <col min="11017" max="11017" width="12" style="779" customWidth="1"/>
    <col min="11018" max="11265" width="9.140625" style="779"/>
    <col min="11266" max="11266" width="5.85546875" style="779" customWidth="1"/>
    <col min="11267" max="11267" width="28.7109375" style="779" customWidth="1"/>
    <col min="11268" max="11271" width="14.140625" style="779" customWidth="1"/>
    <col min="11272" max="11272" width="12.42578125" style="779" customWidth="1"/>
    <col min="11273" max="11273" width="12" style="779" customWidth="1"/>
    <col min="11274" max="11521" width="9.140625" style="779"/>
    <col min="11522" max="11522" width="5.85546875" style="779" customWidth="1"/>
    <col min="11523" max="11523" width="28.7109375" style="779" customWidth="1"/>
    <col min="11524" max="11527" width="14.140625" style="779" customWidth="1"/>
    <col min="11528" max="11528" width="12.42578125" style="779" customWidth="1"/>
    <col min="11529" max="11529" width="12" style="779" customWidth="1"/>
    <col min="11530" max="11777" width="9.140625" style="779"/>
    <col min="11778" max="11778" width="5.85546875" style="779" customWidth="1"/>
    <col min="11779" max="11779" width="28.7109375" style="779" customWidth="1"/>
    <col min="11780" max="11783" width="14.140625" style="779" customWidth="1"/>
    <col min="11784" max="11784" width="12.42578125" style="779" customWidth="1"/>
    <col min="11785" max="11785" width="12" style="779" customWidth="1"/>
    <col min="11786" max="12033" width="9.140625" style="779"/>
    <col min="12034" max="12034" width="5.85546875" style="779" customWidth="1"/>
    <col min="12035" max="12035" width="28.7109375" style="779" customWidth="1"/>
    <col min="12036" max="12039" width="14.140625" style="779" customWidth="1"/>
    <col min="12040" max="12040" width="12.42578125" style="779" customWidth="1"/>
    <col min="12041" max="12041" width="12" style="779" customWidth="1"/>
    <col min="12042" max="12289" width="9.140625" style="779"/>
    <col min="12290" max="12290" width="5.85546875" style="779" customWidth="1"/>
    <col min="12291" max="12291" width="28.7109375" style="779" customWidth="1"/>
    <col min="12292" max="12295" width="14.140625" style="779" customWidth="1"/>
    <col min="12296" max="12296" width="12.42578125" style="779" customWidth="1"/>
    <col min="12297" max="12297" width="12" style="779" customWidth="1"/>
    <col min="12298" max="12545" width="9.140625" style="779"/>
    <col min="12546" max="12546" width="5.85546875" style="779" customWidth="1"/>
    <col min="12547" max="12547" width="28.7109375" style="779" customWidth="1"/>
    <col min="12548" max="12551" width="14.140625" style="779" customWidth="1"/>
    <col min="12552" max="12552" width="12.42578125" style="779" customWidth="1"/>
    <col min="12553" max="12553" width="12" style="779" customWidth="1"/>
    <col min="12554" max="12801" width="9.140625" style="779"/>
    <col min="12802" max="12802" width="5.85546875" style="779" customWidth="1"/>
    <col min="12803" max="12803" width="28.7109375" style="779" customWidth="1"/>
    <col min="12804" max="12807" width="14.140625" style="779" customWidth="1"/>
    <col min="12808" max="12808" width="12.42578125" style="779" customWidth="1"/>
    <col min="12809" max="12809" width="12" style="779" customWidth="1"/>
    <col min="12810" max="13057" width="9.140625" style="779"/>
    <col min="13058" max="13058" width="5.85546875" style="779" customWidth="1"/>
    <col min="13059" max="13059" width="28.7109375" style="779" customWidth="1"/>
    <col min="13060" max="13063" width="14.140625" style="779" customWidth="1"/>
    <col min="13064" max="13064" width="12.42578125" style="779" customWidth="1"/>
    <col min="13065" max="13065" width="12" style="779" customWidth="1"/>
    <col min="13066" max="13313" width="9.140625" style="779"/>
    <col min="13314" max="13314" width="5.85546875" style="779" customWidth="1"/>
    <col min="13315" max="13315" width="28.7109375" style="779" customWidth="1"/>
    <col min="13316" max="13319" width="14.140625" style="779" customWidth="1"/>
    <col min="13320" max="13320" width="12.42578125" style="779" customWidth="1"/>
    <col min="13321" max="13321" width="12" style="779" customWidth="1"/>
    <col min="13322" max="13569" width="9.140625" style="779"/>
    <col min="13570" max="13570" width="5.85546875" style="779" customWidth="1"/>
    <col min="13571" max="13571" width="28.7109375" style="779" customWidth="1"/>
    <col min="13572" max="13575" width="14.140625" style="779" customWidth="1"/>
    <col min="13576" max="13576" width="12.42578125" style="779" customWidth="1"/>
    <col min="13577" max="13577" width="12" style="779" customWidth="1"/>
    <col min="13578" max="13825" width="9.140625" style="779"/>
    <col min="13826" max="13826" width="5.85546875" style="779" customWidth="1"/>
    <col min="13827" max="13827" width="28.7109375" style="779" customWidth="1"/>
    <col min="13828" max="13831" width="14.140625" style="779" customWidth="1"/>
    <col min="13832" max="13832" width="12.42578125" style="779" customWidth="1"/>
    <col min="13833" max="13833" width="12" style="779" customWidth="1"/>
    <col min="13834" max="14081" width="9.140625" style="779"/>
    <col min="14082" max="14082" width="5.85546875" style="779" customWidth="1"/>
    <col min="14083" max="14083" width="28.7109375" style="779" customWidth="1"/>
    <col min="14084" max="14087" width="14.140625" style="779" customWidth="1"/>
    <col min="14088" max="14088" width="12.42578125" style="779" customWidth="1"/>
    <col min="14089" max="14089" width="12" style="779" customWidth="1"/>
    <col min="14090" max="14337" width="9.140625" style="779"/>
    <col min="14338" max="14338" width="5.85546875" style="779" customWidth="1"/>
    <col min="14339" max="14339" width="28.7109375" style="779" customWidth="1"/>
    <col min="14340" max="14343" width="14.140625" style="779" customWidth="1"/>
    <col min="14344" max="14344" width="12.42578125" style="779" customWidth="1"/>
    <col min="14345" max="14345" width="12" style="779" customWidth="1"/>
    <col min="14346" max="14593" width="9.140625" style="779"/>
    <col min="14594" max="14594" width="5.85546875" style="779" customWidth="1"/>
    <col min="14595" max="14595" width="28.7109375" style="779" customWidth="1"/>
    <col min="14596" max="14599" width="14.140625" style="779" customWidth="1"/>
    <col min="14600" max="14600" width="12.42578125" style="779" customWidth="1"/>
    <col min="14601" max="14601" width="12" style="779" customWidth="1"/>
    <col min="14602" max="14849" width="9.140625" style="779"/>
    <col min="14850" max="14850" width="5.85546875" style="779" customWidth="1"/>
    <col min="14851" max="14851" width="28.7109375" style="779" customWidth="1"/>
    <col min="14852" max="14855" width="14.140625" style="779" customWidth="1"/>
    <col min="14856" max="14856" width="12.42578125" style="779" customWidth="1"/>
    <col min="14857" max="14857" width="12" style="779" customWidth="1"/>
    <col min="14858" max="15105" width="9.140625" style="779"/>
    <col min="15106" max="15106" width="5.85546875" style="779" customWidth="1"/>
    <col min="15107" max="15107" width="28.7109375" style="779" customWidth="1"/>
    <col min="15108" max="15111" width="14.140625" style="779" customWidth="1"/>
    <col min="15112" max="15112" width="12.42578125" style="779" customWidth="1"/>
    <col min="15113" max="15113" width="12" style="779" customWidth="1"/>
    <col min="15114" max="15361" width="9.140625" style="779"/>
    <col min="15362" max="15362" width="5.85546875" style="779" customWidth="1"/>
    <col min="15363" max="15363" width="28.7109375" style="779" customWidth="1"/>
    <col min="15364" max="15367" width="14.140625" style="779" customWidth="1"/>
    <col min="15368" max="15368" width="12.42578125" style="779" customWidth="1"/>
    <col min="15369" max="15369" width="12" style="779" customWidth="1"/>
    <col min="15370" max="15617" width="9.140625" style="779"/>
    <col min="15618" max="15618" width="5.85546875" style="779" customWidth="1"/>
    <col min="15619" max="15619" width="28.7109375" style="779" customWidth="1"/>
    <col min="15620" max="15623" width="14.140625" style="779" customWidth="1"/>
    <col min="15624" max="15624" width="12.42578125" style="779" customWidth="1"/>
    <col min="15625" max="15625" width="12" style="779" customWidth="1"/>
    <col min="15626" max="15873" width="9.140625" style="779"/>
    <col min="15874" max="15874" width="5.85546875" style="779" customWidth="1"/>
    <col min="15875" max="15875" width="28.7109375" style="779" customWidth="1"/>
    <col min="15876" max="15879" width="14.140625" style="779" customWidth="1"/>
    <col min="15880" max="15880" width="12.42578125" style="779" customWidth="1"/>
    <col min="15881" max="15881" width="12" style="779" customWidth="1"/>
    <col min="15882" max="16129" width="9.140625" style="779"/>
    <col min="16130" max="16130" width="5.85546875" style="779" customWidth="1"/>
    <col min="16131" max="16131" width="28.7109375" style="779" customWidth="1"/>
    <col min="16132" max="16135" width="14.140625" style="779" customWidth="1"/>
    <col min="16136" max="16136" width="12.42578125" style="779" customWidth="1"/>
    <col min="16137" max="16137" width="12" style="779" customWidth="1"/>
    <col min="16138" max="16384" width="9.140625" style="779"/>
  </cols>
  <sheetData>
    <row r="1" spans="2:10">
      <c r="B1" s="1637" t="s">
        <v>1198</v>
      </c>
      <c r="C1" s="1637"/>
      <c r="D1" s="1637"/>
      <c r="E1" s="1637"/>
      <c r="F1" s="1637"/>
      <c r="G1" s="1637"/>
      <c r="H1" s="1637"/>
      <c r="I1" s="1637"/>
      <c r="J1" s="908"/>
    </row>
    <row r="2" spans="2:10">
      <c r="B2" s="1704" t="s">
        <v>115</v>
      </c>
      <c r="C2" s="1704"/>
      <c r="D2" s="1704"/>
      <c r="E2" s="1704"/>
      <c r="F2" s="1704"/>
      <c r="G2" s="1704"/>
      <c r="H2" s="1704"/>
      <c r="I2" s="1704"/>
      <c r="J2" s="1074"/>
    </row>
    <row r="3" spans="2:10">
      <c r="B3" s="725"/>
      <c r="C3" s="725"/>
      <c r="D3" s="725"/>
      <c r="E3" s="725"/>
      <c r="F3" s="725"/>
      <c r="G3" s="725"/>
      <c r="H3" s="725"/>
      <c r="I3" s="725"/>
      <c r="J3" s="1074"/>
    </row>
    <row r="4" spans="2:10" ht="16.5" thickBot="1">
      <c r="C4" s="1092"/>
      <c r="D4" s="1092"/>
      <c r="E4" s="1092"/>
      <c r="F4" s="1092"/>
      <c r="G4" s="1709" t="s">
        <v>1199</v>
      </c>
      <c r="H4" s="1709"/>
      <c r="I4" s="1709"/>
      <c r="J4" s="1074"/>
    </row>
    <row r="5" spans="2:10" ht="16.5" thickTop="1">
      <c r="B5" s="1012"/>
      <c r="C5" s="1013"/>
      <c r="D5" s="1014"/>
      <c r="E5" s="1015"/>
      <c r="F5" s="1014"/>
      <c r="G5" s="1014"/>
      <c r="H5" s="1016" t="s">
        <v>5</v>
      </c>
      <c r="I5" s="1017"/>
      <c r="J5" s="1074"/>
    </row>
    <row r="6" spans="2:10">
      <c r="B6" s="710"/>
      <c r="C6" s="1018"/>
      <c r="D6" s="1019" t="s">
        <v>76</v>
      </c>
      <c r="E6" s="1020" t="s">
        <v>92</v>
      </c>
      <c r="F6" s="1019" t="s">
        <v>76</v>
      </c>
      <c r="G6" s="1020" t="str">
        <f>E6</f>
        <v>Mid-Nov</v>
      </c>
      <c r="H6" s="1706" t="s">
        <v>770</v>
      </c>
      <c r="I6" s="1707"/>
      <c r="J6" s="1074"/>
    </row>
    <row r="7" spans="2:10">
      <c r="B7" s="710"/>
      <c r="C7" s="1018"/>
      <c r="D7" s="1021">
        <v>2016</v>
      </c>
      <c r="E7" s="1022">
        <v>2016</v>
      </c>
      <c r="F7" s="1021">
        <v>2017</v>
      </c>
      <c r="G7" s="1021">
        <v>2017</v>
      </c>
      <c r="H7" s="1023">
        <v>2016</v>
      </c>
      <c r="I7" s="1024">
        <v>2017</v>
      </c>
      <c r="J7" s="1074"/>
    </row>
    <row r="8" spans="2:10">
      <c r="B8" s="1025"/>
      <c r="C8" s="1026"/>
      <c r="D8" s="711"/>
      <c r="E8" s="711"/>
      <c r="F8" s="711"/>
      <c r="G8" s="711"/>
      <c r="H8" s="721"/>
      <c r="I8" s="1075"/>
      <c r="J8" s="1074"/>
    </row>
    <row r="9" spans="2:10">
      <c r="B9" s="1059" t="s">
        <v>1174</v>
      </c>
      <c r="C9" s="1076"/>
      <c r="D9" s="1028">
        <v>8597.6847228577699</v>
      </c>
      <c r="E9" s="1028">
        <v>8654.8494847688944</v>
      </c>
      <c r="F9" s="1028">
        <v>9290.8587372222428</v>
      </c>
      <c r="G9" s="1028">
        <v>9401.3846825668006</v>
      </c>
      <c r="H9" s="1029">
        <v>0.66488553318484378</v>
      </c>
      <c r="I9" s="1030">
        <v>1.189620340493974</v>
      </c>
      <c r="J9" s="1074"/>
    </row>
    <row r="10" spans="2:10">
      <c r="B10" s="1031" t="s">
        <v>1175</v>
      </c>
      <c r="C10" s="1032"/>
      <c r="D10" s="1028">
        <v>286.89317283556642</v>
      </c>
      <c r="E10" s="1028">
        <v>265.46927155763672</v>
      </c>
      <c r="F10" s="1028">
        <v>276.01959796801481</v>
      </c>
      <c r="G10" s="1028">
        <v>287.78219771674355</v>
      </c>
      <c r="H10" s="713">
        <v>-7.4675535378490423</v>
      </c>
      <c r="I10" s="714">
        <v>4.2615089056436517</v>
      </c>
      <c r="J10" s="1074"/>
    </row>
    <row r="11" spans="2:10">
      <c r="B11" s="1031" t="s">
        <v>1176</v>
      </c>
      <c r="C11" s="1032"/>
      <c r="D11" s="1028">
        <v>8310.7915500222043</v>
      </c>
      <c r="E11" s="1028">
        <v>8389.3802132112578</v>
      </c>
      <c r="F11" s="1028">
        <v>9014.8391392542271</v>
      </c>
      <c r="G11" s="1028">
        <v>9113.6024848500565</v>
      </c>
      <c r="H11" s="1029">
        <v>0.94562187868667991</v>
      </c>
      <c r="I11" s="1030">
        <v>1.0955641478479095</v>
      </c>
      <c r="J11" s="1074"/>
    </row>
    <row r="12" spans="2:10">
      <c r="B12" s="715"/>
      <c r="C12" s="716" t="s">
        <v>1177</v>
      </c>
      <c r="D12" s="1033">
        <v>6300.5542976106053</v>
      </c>
      <c r="E12" s="1033">
        <v>6243.6743304014535</v>
      </c>
      <c r="F12" s="1033">
        <v>6648.5549122358534</v>
      </c>
      <c r="G12" s="1033">
        <v>6734.2182554516521</v>
      </c>
      <c r="H12" s="713">
        <v>-0.90277719264673806</v>
      </c>
      <c r="I12" s="714">
        <v>1.2884505632666929</v>
      </c>
      <c r="J12" s="1074"/>
    </row>
    <row r="13" spans="2:10">
      <c r="B13" s="715"/>
      <c r="C13" s="1034" t="s">
        <v>1178</v>
      </c>
      <c r="D13" s="1033">
        <v>2010.2372524115992</v>
      </c>
      <c r="E13" s="1033">
        <v>2145.7058828098034</v>
      </c>
      <c r="F13" s="1033">
        <v>2366.2842270183746</v>
      </c>
      <c r="G13" s="1033">
        <v>2379.3842293984044</v>
      </c>
      <c r="H13" s="713">
        <v>6.7389374182419459</v>
      </c>
      <c r="I13" s="714">
        <v>0.55361068761111198</v>
      </c>
      <c r="J13" s="1074"/>
    </row>
    <row r="14" spans="2:10">
      <c r="B14" s="718"/>
      <c r="C14" s="1077"/>
      <c r="D14" s="1035"/>
      <c r="E14" s="1035"/>
      <c r="F14" s="1035"/>
      <c r="G14" s="1035"/>
      <c r="H14" s="713"/>
      <c r="I14" s="714"/>
      <c r="J14" s="1074"/>
    </row>
    <row r="15" spans="2:10">
      <c r="B15" s="717"/>
      <c r="C15" s="1026"/>
      <c r="D15" s="1037"/>
      <c r="E15" s="1037"/>
      <c r="F15" s="1037"/>
      <c r="G15" s="1037"/>
      <c r="H15" s="712"/>
      <c r="I15" s="722"/>
      <c r="J15" s="1074"/>
    </row>
    <row r="16" spans="2:10">
      <c r="B16" s="1059" t="s">
        <v>1179</v>
      </c>
      <c r="C16" s="1076"/>
      <c r="D16" s="1028">
        <v>1426.0267340356393</v>
      </c>
      <c r="E16" s="1028">
        <v>1500.4408641950179</v>
      </c>
      <c r="F16" s="1028">
        <v>1480.2213142891901</v>
      </c>
      <c r="G16" s="1028">
        <v>1512.3311840952624</v>
      </c>
      <c r="H16" s="1029">
        <v>5.2182843689604113</v>
      </c>
      <c r="I16" s="1030">
        <v>2.1692614135536701</v>
      </c>
      <c r="J16" s="1074"/>
    </row>
    <row r="17" spans="2:10">
      <c r="B17" s="715"/>
      <c r="C17" s="1039" t="s">
        <v>1177</v>
      </c>
      <c r="D17" s="1033">
        <v>1349.2513194380567</v>
      </c>
      <c r="E17" s="1033">
        <v>1432.0677396027154</v>
      </c>
      <c r="F17" s="1033">
        <v>1404.8940733792153</v>
      </c>
      <c r="G17" s="1033">
        <v>1438.6721106619677</v>
      </c>
      <c r="H17" s="713">
        <v>6.1379536170585709</v>
      </c>
      <c r="I17" s="714">
        <v>2.4043120348216291</v>
      </c>
      <c r="J17" s="1074"/>
    </row>
    <row r="18" spans="2:10">
      <c r="B18" s="715"/>
      <c r="C18" s="1039" t="s">
        <v>1178</v>
      </c>
      <c r="D18" s="1033">
        <v>76.775414597582682</v>
      </c>
      <c r="E18" s="1033">
        <v>68.373124592302673</v>
      </c>
      <c r="F18" s="1033">
        <v>75.327240909974719</v>
      </c>
      <c r="G18" s="1033">
        <v>73.659073433294878</v>
      </c>
      <c r="H18" s="713">
        <v>-10.943985192812704</v>
      </c>
      <c r="I18" s="714">
        <v>-2.2145607041063755</v>
      </c>
      <c r="J18" s="1074"/>
    </row>
    <row r="19" spans="2:10">
      <c r="B19" s="718"/>
      <c r="C19" s="1041"/>
      <c r="D19" s="1078"/>
      <c r="E19" s="1078"/>
      <c r="F19" s="1078"/>
      <c r="G19" s="1078"/>
      <c r="H19" s="1042"/>
      <c r="I19" s="1036"/>
      <c r="J19" s="1074"/>
    </row>
    <row r="20" spans="2:10">
      <c r="B20" s="1079"/>
      <c r="C20" s="1080"/>
      <c r="D20" s="1045"/>
      <c r="E20" s="1045"/>
      <c r="F20" s="1045"/>
      <c r="G20" s="1045"/>
      <c r="H20" s="1046"/>
      <c r="I20" s="1081"/>
      <c r="J20" s="1074"/>
    </row>
    <row r="21" spans="2:10">
      <c r="B21" s="1059" t="s">
        <v>1180</v>
      </c>
      <c r="C21" s="1076"/>
      <c r="D21" s="1028">
        <v>9736.8183777522117</v>
      </c>
      <c r="E21" s="1028">
        <v>9889.8210774062754</v>
      </c>
      <c r="F21" s="1028">
        <v>10495.060453543418</v>
      </c>
      <c r="G21" s="1028">
        <v>10625.933668945319</v>
      </c>
      <c r="H21" s="1029">
        <v>1.5713829067990162</v>
      </c>
      <c r="I21" s="1030">
        <v>1.2469982043573253</v>
      </c>
      <c r="J21" s="1074"/>
    </row>
    <row r="22" spans="2:10">
      <c r="B22" s="715"/>
      <c r="C22" s="1039" t="s">
        <v>1177</v>
      </c>
      <c r="D22" s="1033">
        <v>7649.8056170486616</v>
      </c>
      <c r="E22" s="1033">
        <v>7675.7420700041694</v>
      </c>
      <c r="F22" s="1033">
        <v>8053.4489856150685</v>
      </c>
      <c r="G22" s="1033">
        <v>8172.8903661136201</v>
      </c>
      <c r="H22" s="713">
        <v>0.33904721575805752</v>
      </c>
      <c r="I22" s="714">
        <v>1.4831084261152796</v>
      </c>
      <c r="J22" s="1074"/>
    </row>
    <row r="23" spans="2:10">
      <c r="B23" s="715"/>
      <c r="C23" s="1039" t="s">
        <v>1181</v>
      </c>
      <c r="D23" s="1033">
        <v>78.56576265741802</v>
      </c>
      <c r="E23" s="1033">
        <v>77.61254738510624</v>
      </c>
      <c r="F23" s="1033">
        <v>76.735613113081271</v>
      </c>
      <c r="G23" s="1033">
        <v>76.914562246884628</v>
      </c>
      <c r="H23" s="713" t="s">
        <v>717</v>
      </c>
      <c r="I23" s="714"/>
      <c r="J23" s="1074"/>
    </row>
    <row r="24" spans="2:10">
      <c r="B24" s="715"/>
      <c r="C24" s="1039" t="s">
        <v>1178</v>
      </c>
      <c r="D24" s="1033">
        <v>2087.0127607035506</v>
      </c>
      <c r="E24" s="1033">
        <v>2214.0790074021061</v>
      </c>
      <c r="F24" s="1033">
        <v>2441.6114679283492</v>
      </c>
      <c r="G24" s="1033">
        <v>2453.0433028316993</v>
      </c>
      <c r="H24" s="713">
        <v>6.0884269177022361</v>
      </c>
      <c r="I24" s="714">
        <v>0.46820860130748088</v>
      </c>
      <c r="J24" s="1074"/>
    </row>
    <row r="25" spans="2:10">
      <c r="B25" s="715"/>
      <c r="C25" s="1039" t="s">
        <v>1181</v>
      </c>
      <c r="D25" s="1033">
        <v>21.434237342581994</v>
      </c>
      <c r="E25" s="1033">
        <v>22.387452614893768</v>
      </c>
      <c r="F25" s="1033">
        <v>23.264386886918743</v>
      </c>
      <c r="G25" s="1033">
        <v>23.085437753115361</v>
      </c>
      <c r="H25" s="713" t="s">
        <v>717</v>
      </c>
      <c r="I25" s="714"/>
      <c r="J25" s="1074"/>
    </row>
    <row r="26" spans="2:10">
      <c r="B26" s="718"/>
      <c r="C26" s="1041"/>
      <c r="D26" s="1049"/>
      <c r="E26" s="1049"/>
      <c r="F26" s="1049"/>
      <c r="G26" s="1049"/>
      <c r="H26" s="1042"/>
      <c r="I26" s="1036"/>
      <c r="J26" s="1074"/>
    </row>
    <row r="27" spans="2:10">
      <c r="B27" s="717"/>
      <c r="C27" s="1026"/>
      <c r="D27" s="716"/>
      <c r="E27" s="716"/>
      <c r="F27" s="716"/>
      <c r="G27" s="716"/>
      <c r="H27" s="713"/>
      <c r="I27" s="714"/>
      <c r="J27" s="1074"/>
    </row>
    <row r="28" spans="2:10">
      <c r="B28" s="1059" t="s">
        <v>1182</v>
      </c>
      <c r="C28" s="1076"/>
      <c r="D28" s="1028">
        <v>10023.711550587779</v>
      </c>
      <c r="E28" s="1028">
        <v>10155.290348963912</v>
      </c>
      <c r="F28" s="1028">
        <v>10771.080051511433</v>
      </c>
      <c r="G28" s="1028">
        <v>10913.715866662062</v>
      </c>
      <c r="H28" s="1029">
        <v>1.312675426782576</v>
      </c>
      <c r="I28" s="1030">
        <v>1.3242480277603477</v>
      </c>
      <c r="J28" s="1074"/>
    </row>
    <row r="29" spans="2:10">
      <c r="B29" s="1050"/>
      <c r="C29" s="1082"/>
      <c r="D29" s="1052"/>
      <c r="E29" s="1052"/>
      <c r="F29" s="1052"/>
      <c r="G29" s="1052"/>
      <c r="H29" s="1053"/>
      <c r="I29" s="1083"/>
      <c r="J29" s="1074"/>
    </row>
    <row r="30" spans="2:10">
      <c r="B30" s="1084" t="s">
        <v>1183</v>
      </c>
      <c r="C30" s="1085"/>
      <c r="D30" s="716"/>
      <c r="E30" s="716"/>
      <c r="F30" s="716"/>
      <c r="G30" s="716"/>
      <c r="H30" s="712"/>
      <c r="I30" s="722"/>
      <c r="J30" s="1074"/>
    </row>
    <row r="31" spans="2:10">
      <c r="B31" s="1086"/>
      <c r="C31" s="1087"/>
      <c r="D31" s="1028"/>
      <c r="E31" s="1028"/>
      <c r="F31" s="1028"/>
      <c r="G31" s="1028"/>
      <c r="H31" s="1029"/>
      <c r="I31" s="1030"/>
      <c r="J31" s="1074"/>
    </row>
    <row r="32" spans="2:10">
      <c r="B32" s="1702" t="s">
        <v>1184</v>
      </c>
      <c r="C32" s="1710"/>
      <c r="D32" s="716"/>
      <c r="E32" s="716"/>
      <c r="F32" s="716"/>
      <c r="G32" s="716"/>
      <c r="H32" s="713"/>
      <c r="I32" s="714"/>
      <c r="J32" s="1074"/>
    </row>
    <row r="33" spans="2:10">
      <c r="B33" s="715"/>
      <c r="C33" s="716" t="s">
        <v>1185</v>
      </c>
      <c r="D33" s="1033">
        <v>16.484769740752078</v>
      </c>
      <c r="E33" s="1033">
        <v>14.361168375188411</v>
      </c>
      <c r="F33" s="1033">
        <v>13.246401936608054</v>
      </c>
      <c r="G33" s="1033">
        <v>13.458728171604431</v>
      </c>
      <c r="H33" s="713" t="s">
        <v>717</v>
      </c>
      <c r="I33" s="714"/>
      <c r="J33" s="1074"/>
    </row>
    <row r="34" spans="2:10">
      <c r="B34" s="715"/>
      <c r="C34" s="716" t="s">
        <v>1186</v>
      </c>
      <c r="D34" s="1033">
        <v>14.089234984696539</v>
      </c>
      <c r="E34" s="1033">
        <v>12.38697512211111</v>
      </c>
      <c r="F34" s="1033">
        <v>11.430372707833035</v>
      </c>
      <c r="G34" s="1033">
        <v>11.569391163611735</v>
      </c>
      <c r="H34" s="713" t="s">
        <v>717</v>
      </c>
      <c r="I34" s="714"/>
      <c r="J34" s="1074"/>
    </row>
    <row r="35" spans="2:10">
      <c r="B35" s="715"/>
      <c r="C35" s="716"/>
      <c r="D35" s="1033"/>
      <c r="E35" s="1033"/>
      <c r="F35" s="1033"/>
      <c r="G35" s="1033"/>
      <c r="H35" s="713"/>
      <c r="I35" s="714"/>
      <c r="J35" s="1074"/>
    </row>
    <row r="36" spans="2:10">
      <c r="B36" s="1702" t="s">
        <v>1187</v>
      </c>
      <c r="C36" s="1710"/>
      <c r="D36" s="1028"/>
      <c r="E36" s="1028"/>
      <c r="F36" s="1028"/>
      <c r="G36" s="1028"/>
      <c r="H36" s="1029"/>
      <c r="I36" s="1030"/>
      <c r="J36" s="1074"/>
    </row>
    <row r="37" spans="2:10">
      <c r="B37" s="1059"/>
      <c r="C37" s="719" t="s">
        <v>1185</v>
      </c>
      <c r="D37" s="1033">
        <v>0</v>
      </c>
      <c r="E37" s="1033">
        <v>0</v>
      </c>
      <c r="F37" s="1033">
        <v>0</v>
      </c>
      <c r="G37" s="1033">
        <v>0</v>
      </c>
      <c r="H37" s="713" t="s">
        <v>717</v>
      </c>
      <c r="I37" s="714"/>
      <c r="J37" s="1074"/>
    </row>
    <row r="38" spans="2:10">
      <c r="B38" s="1059"/>
      <c r="C38" s="719" t="s">
        <v>1186</v>
      </c>
      <c r="D38" s="1033">
        <v>14.504371138085341</v>
      </c>
      <c r="E38" s="1033">
        <v>12.719474692804235</v>
      </c>
      <c r="F38" s="1033">
        <v>11.730990971460994</v>
      </c>
      <c r="G38" s="1033">
        <v>11.882725023867172</v>
      </c>
      <c r="H38" s="713" t="s">
        <v>717</v>
      </c>
      <c r="I38" s="714"/>
      <c r="J38" s="1074"/>
    </row>
    <row r="39" spans="2:10">
      <c r="B39" s="1060"/>
      <c r="C39" s="1041"/>
      <c r="D39" s="1049"/>
      <c r="E39" s="1049"/>
      <c r="F39" s="1049"/>
      <c r="G39" s="1049"/>
      <c r="H39" s="1042"/>
      <c r="I39" s="1036"/>
      <c r="J39" s="1074"/>
    </row>
    <row r="40" spans="2:10">
      <c r="B40" s="1061"/>
      <c r="C40" s="1062"/>
      <c r="D40" s="1063"/>
      <c r="E40" s="1063"/>
      <c r="F40" s="1063"/>
      <c r="G40" s="1063"/>
      <c r="H40" s="1064"/>
      <c r="I40" s="1088"/>
      <c r="J40" s="1074"/>
    </row>
    <row r="41" spans="2:10">
      <c r="B41" s="1066" t="s">
        <v>1188</v>
      </c>
      <c r="C41" s="716"/>
      <c r="D41" s="1035">
        <v>1066.3230098851454</v>
      </c>
      <c r="E41" s="1035">
        <v>1051.9911340414919</v>
      </c>
      <c r="F41" s="1035">
        <v>905.97518257076251</v>
      </c>
      <c r="G41" s="1035">
        <v>1052.7785979939158</v>
      </c>
      <c r="H41" s="713">
        <v>-1.3440463828307827</v>
      </c>
      <c r="I41" s="714">
        <v>16.203911348497343</v>
      </c>
      <c r="J41" s="1074"/>
    </row>
    <row r="42" spans="2:10">
      <c r="B42" s="1066" t="s">
        <v>1189</v>
      </c>
      <c r="C42" s="716"/>
      <c r="D42" s="1035">
        <v>8957.3885407026337</v>
      </c>
      <c r="E42" s="1035">
        <v>9103.2992149224174</v>
      </c>
      <c r="F42" s="1035">
        <v>9865.1049661601919</v>
      </c>
      <c r="G42" s="1035">
        <v>9860.9372686681454</v>
      </c>
      <c r="H42" s="713">
        <v>1.6289421136167306</v>
      </c>
      <c r="I42" s="714">
        <v>-4.2246864137212015E-2</v>
      </c>
      <c r="J42" s="1074"/>
    </row>
    <row r="43" spans="2:10">
      <c r="B43" s="1066" t="s">
        <v>1190</v>
      </c>
      <c r="C43" s="716"/>
      <c r="D43" s="1035">
        <v>-1955.7264962915035</v>
      </c>
      <c r="E43" s="1035">
        <v>-194.32447865187274</v>
      </c>
      <c r="F43" s="1035">
        <v>-570.70404306868681</v>
      </c>
      <c r="G43" s="1035">
        <v>-107.72026732984092</v>
      </c>
      <c r="H43" s="1089" t="s">
        <v>717</v>
      </c>
      <c r="I43" s="714"/>
      <c r="J43" s="1074"/>
    </row>
    <row r="44" spans="2:10">
      <c r="B44" s="1066" t="s">
        <v>1191</v>
      </c>
      <c r="C44" s="716"/>
      <c r="D44" s="1035">
        <v>185.34057903120024</v>
      </c>
      <c r="E44" s="1035">
        <v>-10.477670554445208</v>
      </c>
      <c r="F44" s="1035">
        <v>-228.00034862006621</v>
      </c>
      <c r="G44" s="1035">
        <v>84.656251698289182</v>
      </c>
      <c r="H44" s="1089" t="s">
        <v>717</v>
      </c>
      <c r="I44" s="714"/>
      <c r="J44" s="1074"/>
    </row>
    <row r="45" spans="2:10" ht="16.5" thickBot="1">
      <c r="B45" s="1068" t="s">
        <v>1192</v>
      </c>
      <c r="C45" s="720"/>
      <c r="D45" s="1069">
        <v>-1770.3859172603034</v>
      </c>
      <c r="E45" s="1069">
        <v>-204.80214920631798</v>
      </c>
      <c r="F45" s="1069">
        <v>-798.70439168875305</v>
      </c>
      <c r="G45" s="1069">
        <v>-23.064015631551737</v>
      </c>
      <c r="H45" s="1090" t="s">
        <v>717</v>
      </c>
      <c r="I45" s="1091"/>
      <c r="J45" s="1074"/>
    </row>
    <row r="46" spans="2:10" ht="16.5" thickTop="1">
      <c r="B46" s="1696" t="s">
        <v>1193</v>
      </c>
      <c r="C46" s="1696"/>
      <c r="D46" s="1696"/>
      <c r="E46" s="1696"/>
      <c r="F46" s="1696"/>
      <c r="G46" s="1696"/>
      <c r="H46" s="1696"/>
      <c r="I46" s="1696"/>
      <c r="J46" s="1074"/>
    </row>
    <row r="47" spans="2:10">
      <c r="B47" s="1695" t="s">
        <v>1194</v>
      </c>
      <c r="C47" s="1695"/>
      <c r="D47" s="1695"/>
      <c r="E47" s="1695"/>
      <c r="F47" s="1695"/>
      <c r="G47" s="1695"/>
      <c r="H47" s="1695"/>
      <c r="I47" s="1695"/>
      <c r="J47" s="1074"/>
    </row>
    <row r="48" spans="2:10">
      <c r="B48" s="1697" t="s">
        <v>1195</v>
      </c>
      <c r="C48" s="1697"/>
      <c r="D48" s="1697"/>
      <c r="E48" s="1697"/>
      <c r="F48" s="1697"/>
      <c r="G48" s="1697"/>
      <c r="H48" s="1697"/>
      <c r="I48" s="1697"/>
      <c r="J48" s="1074"/>
    </row>
    <row r="49" spans="2:10">
      <c r="B49" s="1698" t="s">
        <v>1196</v>
      </c>
      <c r="C49" s="1698"/>
      <c r="D49" s="1698"/>
      <c r="E49" s="1698"/>
      <c r="F49" s="1698"/>
      <c r="G49" s="1698"/>
      <c r="H49" s="1698"/>
      <c r="I49" s="1698"/>
      <c r="J49" s="1074"/>
    </row>
    <row r="50" spans="2:10">
      <c r="B50" s="1699" t="s">
        <v>1197</v>
      </c>
      <c r="C50" s="1699"/>
      <c r="D50" s="1072">
        <v>106.73</v>
      </c>
      <c r="E50" s="1073">
        <v>107.31</v>
      </c>
      <c r="F50" s="1072">
        <v>102.86</v>
      </c>
      <c r="G50" s="1073">
        <v>104.04</v>
      </c>
      <c r="H50" s="709"/>
      <c r="I50" s="709"/>
      <c r="J50" s="1074"/>
    </row>
    <row r="51" spans="2:10">
      <c r="B51" s="1074"/>
      <c r="C51" s="1074"/>
      <c r="D51" s="1074"/>
      <c r="E51" s="1074"/>
      <c r="F51" s="1074"/>
      <c r="G51" s="1074"/>
      <c r="H51" s="1074"/>
      <c r="I51" s="1074"/>
      <c r="J51" s="1074"/>
    </row>
    <row r="52" spans="2:10">
      <c r="H52" s="833"/>
      <c r="I52" s="833"/>
      <c r="J52" s="833"/>
    </row>
    <row r="53" spans="2:10">
      <c r="H53" s="833"/>
      <c r="I53" s="833"/>
      <c r="J53" s="833"/>
    </row>
    <row r="54" spans="2:10">
      <c r="H54" s="833"/>
      <c r="I54" s="833"/>
      <c r="J54" s="833"/>
    </row>
    <row r="55" spans="2:10">
      <c r="H55" s="833"/>
      <c r="I55" s="833"/>
      <c r="J55" s="833"/>
    </row>
    <row r="56" spans="2:10">
      <c r="H56" s="833"/>
      <c r="I56" s="833"/>
      <c r="J56" s="833"/>
    </row>
    <row r="57" spans="2:10">
      <c r="H57" s="833"/>
      <c r="I57" s="833"/>
      <c r="J57" s="833"/>
    </row>
    <row r="58" spans="2:10">
      <c r="H58" s="833"/>
      <c r="I58" s="833"/>
      <c r="J58" s="833"/>
    </row>
    <row r="59" spans="2:10">
      <c r="H59" s="833"/>
      <c r="I59" s="833"/>
      <c r="J59" s="833"/>
    </row>
    <row r="60" spans="2:10">
      <c r="H60" s="833"/>
      <c r="I60" s="833"/>
      <c r="J60" s="833"/>
    </row>
    <row r="61" spans="2:10">
      <c r="H61" s="833"/>
      <c r="I61" s="833"/>
      <c r="J61" s="833"/>
    </row>
    <row r="62" spans="2:10">
      <c r="H62" s="833"/>
      <c r="I62" s="833"/>
      <c r="J62" s="833"/>
    </row>
    <row r="63" spans="2:10">
      <c r="H63" s="833"/>
      <c r="I63" s="833"/>
      <c r="J63" s="833"/>
    </row>
    <row r="64" spans="2:10">
      <c r="H64" s="833"/>
      <c r="I64" s="833"/>
      <c r="J64" s="833"/>
    </row>
    <row r="65" spans="4:10">
      <c r="H65" s="833"/>
      <c r="I65" s="833"/>
      <c r="J65" s="833"/>
    </row>
    <row r="66" spans="4:10">
      <c r="H66" s="833"/>
      <c r="I66" s="833"/>
      <c r="J66" s="833"/>
    </row>
    <row r="67" spans="4:10">
      <c r="H67" s="833"/>
      <c r="I67" s="833"/>
      <c r="J67" s="833"/>
    </row>
    <row r="68" spans="4:10">
      <c r="H68" s="833"/>
      <c r="I68" s="833"/>
      <c r="J68" s="833"/>
    </row>
    <row r="69" spans="4:10">
      <c r="H69" s="833"/>
      <c r="I69" s="833"/>
      <c r="J69" s="833"/>
    </row>
    <row r="70" spans="4:10">
      <c r="H70" s="833"/>
      <c r="I70" s="833"/>
      <c r="J70" s="833"/>
    </row>
    <row r="71" spans="4:10">
      <c r="D71" s="833"/>
      <c r="E71" s="833"/>
      <c r="F71" s="833"/>
      <c r="G71" s="833"/>
      <c r="H71" s="833"/>
      <c r="I71" s="833"/>
      <c r="J71" s="833"/>
    </row>
    <row r="72" spans="4:10">
      <c r="D72" s="833"/>
      <c r="E72" s="833"/>
      <c r="F72" s="833"/>
      <c r="G72" s="833"/>
      <c r="H72" s="833"/>
      <c r="I72" s="833"/>
      <c r="J72" s="833"/>
    </row>
    <row r="73" spans="4:10">
      <c r="D73" s="833"/>
      <c r="E73" s="833"/>
      <c r="F73" s="833"/>
      <c r="G73" s="833"/>
      <c r="H73" s="833"/>
      <c r="I73" s="833"/>
      <c r="J73" s="833"/>
    </row>
    <row r="74" spans="4:10">
      <c r="H74" s="833"/>
      <c r="I74" s="833"/>
      <c r="J74" s="833"/>
    </row>
    <row r="75" spans="4:10">
      <c r="H75" s="833"/>
      <c r="I75" s="833"/>
      <c r="J75" s="833"/>
    </row>
    <row r="76" spans="4:10">
      <c r="H76" s="833"/>
      <c r="I76" s="833"/>
      <c r="J76" s="833"/>
    </row>
    <row r="77" spans="4:10">
      <c r="H77" s="833"/>
      <c r="I77" s="833"/>
      <c r="J77" s="833"/>
    </row>
    <row r="78" spans="4:10">
      <c r="H78" s="833"/>
      <c r="I78" s="833"/>
      <c r="J78" s="833"/>
    </row>
    <row r="79" spans="4:10">
      <c r="H79" s="833"/>
      <c r="I79" s="833"/>
      <c r="J79" s="833"/>
    </row>
    <row r="80" spans="4:10">
      <c r="H80" s="833"/>
      <c r="I80" s="833"/>
      <c r="J80" s="833"/>
    </row>
    <row r="81" spans="4:10">
      <c r="D81" s="833"/>
      <c r="E81" s="833"/>
      <c r="F81" s="833"/>
      <c r="G81" s="833"/>
      <c r="H81" s="833"/>
      <c r="I81" s="833"/>
      <c r="J81" s="833"/>
    </row>
    <row r="82" spans="4:10">
      <c r="D82" s="833"/>
      <c r="E82" s="833"/>
      <c r="F82" s="833"/>
      <c r="G82" s="833"/>
      <c r="H82" s="833"/>
      <c r="I82" s="833"/>
      <c r="J82" s="833"/>
    </row>
    <row r="83" spans="4:10">
      <c r="H83" s="833"/>
      <c r="I83" s="833"/>
      <c r="J83" s="833"/>
    </row>
    <row r="84" spans="4:10">
      <c r="H84" s="833"/>
      <c r="I84" s="833"/>
      <c r="J84" s="833"/>
    </row>
    <row r="85" spans="4:10">
      <c r="D85" s="833"/>
      <c r="E85" s="833"/>
      <c r="F85" s="833"/>
      <c r="G85" s="833"/>
      <c r="H85" s="833"/>
      <c r="I85" s="833"/>
      <c r="J85" s="833"/>
    </row>
    <row r="86" spans="4:10">
      <c r="D86" s="833"/>
      <c r="E86" s="833"/>
      <c r="F86" s="833"/>
      <c r="G86" s="833"/>
      <c r="H86" s="833"/>
      <c r="I86" s="833"/>
      <c r="J86" s="833"/>
    </row>
  </sheetData>
  <mergeCells count="11">
    <mergeCell ref="B36:C36"/>
    <mergeCell ref="B1:I1"/>
    <mergeCell ref="B2:I2"/>
    <mergeCell ref="H6:I6"/>
    <mergeCell ref="B32:C32"/>
    <mergeCell ref="G4:I4"/>
    <mergeCell ref="B46:I46"/>
    <mergeCell ref="B47:I47"/>
    <mergeCell ref="B48:I48"/>
    <mergeCell ref="B49:I49"/>
    <mergeCell ref="B50:C50"/>
  </mergeCells>
  <pageMargins left="0.75" right="0.75" top="1" bottom="1" header="0.5" footer="0.5"/>
  <pageSetup scale="72" orientation="portrait" r:id="rId1"/>
  <headerFooter alignWithMargins="0"/>
</worksheet>
</file>

<file path=xl/worksheets/sheet21.xml><?xml version="1.0" encoding="utf-8"?>
<worksheet xmlns="http://schemas.openxmlformats.org/spreadsheetml/2006/main" xmlns:r="http://schemas.openxmlformats.org/officeDocument/2006/relationships">
  <sheetPr>
    <pageSetUpPr fitToPage="1"/>
  </sheetPr>
  <dimension ref="A1:L100"/>
  <sheetViews>
    <sheetView view="pageBreakPreview" zoomScaleSheetLayoutView="100" workbookViewId="0">
      <selection activeCell="B3" sqref="B3:B4"/>
    </sheetView>
  </sheetViews>
  <sheetFormatPr defaultRowHeight="15"/>
  <cols>
    <col min="2" max="2" width="16" customWidth="1"/>
    <col min="3" max="3" width="16.5703125" bestFit="1" customWidth="1"/>
    <col min="258" max="258" width="16" customWidth="1"/>
    <col min="259" max="259" width="13.28515625" customWidth="1"/>
    <col min="514" max="514" width="16" customWidth="1"/>
    <col min="515" max="515" width="13.28515625" customWidth="1"/>
    <col min="770" max="770" width="16" customWidth="1"/>
    <col min="771" max="771" width="13.28515625" customWidth="1"/>
    <col min="1026" max="1026" width="16" customWidth="1"/>
    <col min="1027" max="1027" width="13.28515625" customWidth="1"/>
    <col min="1282" max="1282" width="16" customWidth="1"/>
    <col min="1283" max="1283" width="13.28515625" customWidth="1"/>
    <col min="1538" max="1538" width="16" customWidth="1"/>
    <col min="1539" max="1539" width="13.28515625" customWidth="1"/>
    <col min="1794" max="1794" width="16" customWidth="1"/>
    <col min="1795" max="1795" width="13.28515625" customWidth="1"/>
    <col min="2050" max="2050" width="16" customWidth="1"/>
    <col min="2051" max="2051" width="13.28515625" customWidth="1"/>
    <col min="2306" max="2306" width="16" customWidth="1"/>
    <col min="2307" max="2307" width="13.28515625" customWidth="1"/>
    <col min="2562" max="2562" width="16" customWidth="1"/>
    <col min="2563" max="2563" width="13.28515625" customWidth="1"/>
    <col min="2818" max="2818" width="16" customWidth="1"/>
    <col min="2819" max="2819" width="13.28515625" customWidth="1"/>
    <col min="3074" max="3074" width="16" customWidth="1"/>
    <col min="3075" max="3075" width="13.28515625" customWidth="1"/>
    <col min="3330" max="3330" width="16" customWidth="1"/>
    <col min="3331" max="3331" width="13.28515625" customWidth="1"/>
    <col min="3586" max="3586" width="16" customWidth="1"/>
    <col min="3587" max="3587" width="13.28515625" customWidth="1"/>
    <col min="3842" max="3842" width="16" customWidth="1"/>
    <col min="3843" max="3843" width="13.28515625" customWidth="1"/>
    <col min="4098" max="4098" width="16" customWidth="1"/>
    <col min="4099" max="4099" width="13.28515625" customWidth="1"/>
    <col min="4354" max="4354" width="16" customWidth="1"/>
    <col min="4355" max="4355" width="13.28515625" customWidth="1"/>
    <col min="4610" max="4610" width="16" customWidth="1"/>
    <col min="4611" max="4611" width="13.28515625" customWidth="1"/>
    <col min="4866" max="4866" width="16" customWidth="1"/>
    <col min="4867" max="4867" width="13.28515625" customWidth="1"/>
    <col min="5122" max="5122" width="16" customWidth="1"/>
    <col min="5123" max="5123" width="13.28515625" customWidth="1"/>
    <col min="5378" max="5378" width="16" customWidth="1"/>
    <col min="5379" max="5379" width="13.28515625" customWidth="1"/>
    <col min="5634" max="5634" width="16" customWidth="1"/>
    <col min="5635" max="5635" width="13.28515625" customWidth="1"/>
    <col min="5890" max="5890" width="16" customWidth="1"/>
    <col min="5891" max="5891" width="13.28515625" customWidth="1"/>
    <col min="6146" max="6146" width="16" customWidth="1"/>
    <col min="6147" max="6147" width="13.28515625" customWidth="1"/>
    <col min="6402" max="6402" width="16" customWidth="1"/>
    <col min="6403" max="6403" width="13.28515625" customWidth="1"/>
    <col min="6658" max="6658" width="16" customWidth="1"/>
    <col min="6659" max="6659" width="13.28515625" customWidth="1"/>
    <col min="6914" max="6914" width="16" customWidth="1"/>
    <col min="6915" max="6915" width="13.28515625" customWidth="1"/>
    <col min="7170" max="7170" width="16" customWidth="1"/>
    <col min="7171" max="7171" width="13.28515625" customWidth="1"/>
    <col min="7426" max="7426" width="16" customWidth="1"/>
    <col min="7427" max="7427" width="13.28515625" customWidth="1"/>
    <col min="7682" max="7682" width="16" customWidth="1"/>
    <col min="7683" max="7683" width="13.28515625" customWidth="1"/>
    <col min="7938" max="7938" width="16" customWidth="1"/>
    <col min="7939" max="7939" width="13.28515625" customWidth="1"/>
    <col min="8194" max="8194" width="16" customWidth="1"/>
    <col min="8195" max="8195" width="13.28515625" customWidth="1"/>
    <col min="8450" max="8450" width="16" customWidth="1"/>
    <col min="8451" max="8451" width="13.28515625" customWidth="1"/>
    <col min="8706" max="8706" width="16" customWidth="1"/>
    <col min="8707" max="8707" width="13.28515625" customWidth="1"/>
    <col min="8962" max="8962" width="16" customWidth="1"/>
    <col min="8963" max="8963" width="13.28515625" customWidth="1"/>
    <col min="9218" max="9218" width="16" customWidth="1"/>
    <col min="9219" max="9219" width="13.28515625" customWidth="1"/>
    <col min="9474" max="9474" width="16" customWidth="1"/>
    <col min="9475" max="9475" width="13.28515625" customWidth="1"/>
    <col min="9730" max="9730" width="16" customWidth="1"/>
    <col min="9731" max="9731" width="13.28515625" customWidth="1"/>
    <col min="9986" max="9986" width="16" customWidth="1"/>
    <col min="9987" max="9987" width="13.28515625" customWidth="1"/>
    <col min="10242" max="10242" width="16" customWidth="1"/>
    <col min="10243" max="10243" width="13.28515625" customWidth="1"/>
    <col min="10498" max="10498" width="16" customWidth="1"/>
    <col min="10499" max="10499" width="13.28515625" customWidth="1"/>
    <col min="10754" max="10754" width="16" customWidth="1"/>
    <col min="10755" max="10755" width="13.28515625" customWidth="1"/>
    <col min="11010" max="11010" width="16" customWidth="1"/>
    <col min="11011" max="11011" width="13.28515625" customWidth="1"/>
    <col min="11266" max="11266" width="16" customWidth="1"/>
    <col min="11267" max="11267" width="13.28515625" customWidth="1"/>
    <col min="11522" max="11522" width="16" customWidth="1"/>
    <col min="11523" max="11523" width="13.28515625" customWidth="1"/>
    <col min="11778" max="11778" width="16" customWidth="1"/>
    <col min="11779" max="11779" width="13.28515625" customWidth="1"/>
    <col min="12034" max="12034" width="16" customWidth="1"/>
    <col min="12035" max="12035" width="13.28515625" customWidth="1"/>
    <col min="12290" max="12290" width="16" customWidth="1"/>
    <col min="12291" max="12291" width="13.28515625" customWidth="1"/>
    <col min="12546" max="12546" width="16" customWidth="1"/>
    <col min="12547" max="12547" width="13.28515625" customWidth="1"/>
    <col min="12802" max="12802" width="16" customWidth="1"/>
    <col min="12803" max="12803" width="13.28515625" customWidth="1"/>
    <col min="13058" max="13058" width="16" customWidth="1"/>
    <col min="13059" max="13059" width="13.28515625" customWidth="1"/>
    <col min="13314" max="13314" width="16" customWidth="1"/>
    <col min="13315" max="13315" width="13.28515625" customWidth="1"/>
    <col min="13570" max="13570" width="16" customWidth="1"/>
    <col min="13571" max="13571" width="13.28515625" customWidth="1"/>
    <col min="13826" max="13826" width="16" customWidth="1"/>
    <col min="13827" max="13827" width="13.28515625" customWidth="1"/>
    <col min="14082" max="14082" width="16" customWidth="1"/>
    <col min="14083" max="14083" width="13.28515625" customWidth="1"/>
    <col min="14338" max="14338" width="16" customWidth="1"/>
    <col min="14339" max="14339" width="13.28515625" customWidth="1"/>
    <col min="14594" max="14594" width="16" customWidth="1"/>
    <col min="14595" max="14595" width="13.28515625" customWidth="1"/>
    <col min="14850" max="14850" width="16" customWidth="1"/>
    <col min="14851" max="14851" width="13.28515625" customWidth="1"/>
    <col min="15106" max="15106" width="16" customWidth="1"/>
    <col min="15107" max="15107" width="13.28515625" customWidth="1"/>
    <col min="15362" max="15362" width="16" customWidth="1"/>
    <col min="15363" max="15363" width="13.28515625" customWidth="1"/>
    <col min="15618" max="15618" width="16" customWidth="1"/>
    <col min="15619" max="15619" width="13.28515625" customWidth="1"/>
    <col min="15874" max="15874" width="16" customWidth="1"/>
    <col min="15875" max="15875" width="13.28515625" customWidth="1"/>
    <col min="16130" max="16130" width="16" customWidth="1"/>
    <col min="16131" max="16131" width="13.28515625" customWidth="1"/>
  </cols>
  <sheetData>
    <row r="1" spans="1:9" ht="15.75">
      <c r="A1" s="1093"/>
      <c r="B1" s="1637" t="s">
        <v>887</v>
      </c>
      <c r="C1" s="1637"/>
      <c r="D1" s="1637"/>
      <c r="E1" s="1637"/>
      <c r="F1" s="1637"/>
      <c r="G1" s="1637"/>
      <c r="H1" s="1637"/>
      <c r="I1" s="1637"/>
    </row>
    <row r="2" spans="1:9" ht="16.5" thickBot="1">
      <c r="A2" s="1093"/>
      <c r="B2" s="1732" t="s">
        <v>888</v>
      </c>
      <c r="C2" s="1733"/>
      <c r="D2" s="1733"/>
      <c r="E2" s="1733"/>
      <c r="F2" s="1733"/>
      <c r="G2" s="1733"/>
      <c r="H2" s="1733"/>
      <c r="I2" s="1733"/>
    </row>
    <row r="3" spans="1:9" ht="16.5" thickTop="1">
      <c r="A3" s="1093"/>
      <c r="B3" s="1734" t="s">
        <v>889</v>
      </c>
      <c r="C3" s="1736" t="s">
        <v>890</v>
      </c>
      <c r="D3" s="1738" t="s">
        <v>891</v>
      </c>
      <c r="E3" s="1738"/>
      <c r="F3" s="1738"/>
      <c r="G3" s="1739" t="s">
        <v>892</v>
      </c>
      <c r="H3" s="1738"/>
      <c r="I3" s="1740"/>
    </row>
    <row r="4" spans="1:9" ht="16.5" thickBot="1">
      <c r="A4" s="1093"/>
      <c r="B4" s="1735"/>
      <c r="C4" s="1737"/>
      <c r="D4" s="1094" t="s">
        <v>893</v>
      </c>
      <c r="E4" s="1094" t="s">
        <v>894</v>
      </c>
      <c r="F4" s="1094" t="s">
        <v>895</v>
      </c>
      <c r="G4" s="1095" t="s">
        <v>893</v>
      </c>
      <c r="H4" s="1094" t="s">
        <v>894</v>
      </c>
      <c r="I4" s="1096" t="s">
        <v>895</v>
      </c>
    </row>
    <row r="5" spans="1:9" ht="15.75" hidden="1">
      <c r="A5" s="1093" t="s">
        <v>129</v>
      </c>
      <c r="B5" s="1729" t="s">
        <v>896</v>
      </c>
      <c r="C5" s="1097" t="s">
        <v>897</v>
      </c>
      <c r="D5" s="1098">
        <v>72.099999999999994</v>
      </c>
      <c r="E5" s="1098">
        <v>72.7</v>
      </c>
      <c r="F5" s="1098">
        <v>72.400000000000006</v>
      </c>
      <c r="G5" s="1098">
        <v>71.107187499999995</v>
      </c>
      <c r="H5" s="1098">
        <v>71.707187500000003</v>
      </c>
      <c r="I5" s="1099">
        <v>71.407187500000006</v>
      </c>
    </row>
    <row r="6" spans="1:9" ht="15.75" hidden="1">
      <c r="A6" s="1093"/>
      <c r="B6" s="1730"/>
      <c r="C6" s="1097" t="s">
        <v>898</v>
      </c>
      <c r="D6" s="1098">
        <v>75.599999999999994</v>
      </c>
      <c r="E6" s="1098">
        <v>76.2</v>
      </c>
      <c r="F6" s="1098">
        <v>75.900000000000006</v>
      </c>
      <c r="G6" s="1098">
        <v>73.617096774193527</v>
      </c>
      <c r="H6" s="1098">
        <v>74.21709677419355</v>
      </c>
      <c r="I6" s="1099">
        <v>73.917096774193539</v>
      </c>
    </row>
    <row r="7" spans="1:9" ht="15.75" hidden="1">
      <c r="A7" s="1093"/>
      <c r="B7" s="1730"/>
      <c r="C7" s="1097" t="s">
        <v>808</v>
      </c>
      <c r="D7" s="1098">
        <v>78.099999999999994</v>
      </c>
      <c r="E7" s="1098">
        <v>78.7</v>
      </c>
      <c r="F7" s="1098">
        <v>78.400000000000006</v>
      </c>
      <c r="G7" s="1098">
        <v>77.85466666666666</v>
      </c>
      <c r="H7" s="1098">
        <v>78.454666666666668</v>
      </c>
      <c r="I7" s="1099">
        <v>78.154666666666657</v>
      </c>
    </row>
    <row r="8" spans="1:9" ht="15.75" hidden="1">
      <c r="A8" s="1093"/>
      <c r="B8" s="1730"/>
      <c r="C8" s="1097" t="s">
        <v>899</v>
      </c>
      <c r="D8" s="1098">
        <v>80.739999999999995</v>
      </c>
      <c r="E8" s="1098">
        <v>81.34</v>
      </c>
      <c r="F8" s="1098">
        <v>81.040000000000006</v>
      </c>
      <c r="G8" s="1098">
        <v>78.983333333333334</v>
      </c>
      <c r="H8" s="1098">
        <v>79.583333333333329</v>
      </c>
      <c r="I8" s="1099">
        <v>79.283333333333331</v>
      </c>
    </row>
    <row r="9" spans="1:9" ht="15.75" hidden="1">
      <c r="A9" s="1093"/>
      <c r="B9" s="1730"/>
      <c r="C9" s="1097" t="s">
        <v>900</v>
      </c>
      <c r="D9" s="1098">
        <v>85.51</v>
      </c>
      <c r="E9" s="1098">
        <v>86.11</v>
      </c>
      <c r="F9" s="1098">
        <v>85.81</v>
      </c>
      <c r="G9" s="1098">
        <v>82.697241379310341</v>
      </c>
      <c r="H9" s="1098">
        <v>83.297241379310336</v>
      </c>
      <c r="I9" s="1099">
        <v>82.997241379310339</v>
      </c>
    </row>
    <row r="10" spans="1:9" ht="15.75" hidden="1">
      <c r="A10" s="1093"/>
      <c r="B10" s="1730"/>
      <c r="C10" s="1097" t="s">
        <v>901</v>
      </c>
      <c r="D10" s="1098">
        <v>81.900000000000006</v>
      </c>
      <c r="E10" s="1098">
        <v>82.5</v>
      </c>
      <c r="F10" s="1098">
        <v>82.2</v>
      </c>
      <c r="G10" s="1098">
        <v>84.163666666666657</v>
      </c>
      <c r="H10" s="1098">
        <v>84.763666666666666</v>
      </c>
      <c r="I10" s="1099">
        <v>84.463666666666654</v>
      </c>
    </row>
    <row r="11" spans="1:9" ht="15.75" hidden="1">
      <c r="A11" s="1093"/>
      <c r="B11" s="1730"/>
      <c r="C11" s="1097" t="s">
        <v>902</v>
      </c>
      <c r="D11" s="1098">
        <v>79.05</v>
      </c>
      <c r="E11" s="1098">
        <v>79.650000000000006</v>
      </c>
      <c r="F11" s="1098">
        <v>79.349999999999994</v>
      </c>
      <c r="G11" s="1098">
        <v>79.455517241379312</v>
      </c>
      <c r="H11" s="1098">
        <v>80.055517241379306</v>
      </c>
      <c r="I11" s="1099">
        <v>79.755517241379309</v>
      </c>
    </row>
    <row r="12" spans="1:9" ht="15.75" hidden="1">
      <c r="A12" s="1093"/>
      <c r="B12" s="1730"/>
      <c r="C12" s="1097" t="s">
        <v>903</v>
      </c>
      <c r="D12" s="1098">
        <v>79.55</v>
      </c>
      <c r="E12" s="1098">
        <v>80.150000000000006</v>
      </c>
      <c r="F12" s="1098">
        <v>79.849999999999994</v>
      </c>
      <c r="G12" s="1098">
        <v>78.760000000000005</v>
      </c>
      <c r="H12" s="1098">
        <v>79.36</v>
      </c>
      <c r="I12" s="1099">
        <v>79.06</v>
      </c>
    </row>
    <row r="13" spans="1:9" ht="15.75" hidden="1">
      <c r="A13" s="1093"/>
      <c r="B13" s="1730"/>
      <c r="C13" s="1097" t="s">
        <v>904</v>
      </c>
      <c r="D13" s="1098">
        <v>82.13</v>
      </c>
      <c r="E13" s="1098">
        <v>82.73</v>
      </c>
      <c r="F13" s="1098">
        <v>82.43</v>
      </c>
      <c r="G13" s="1098">
        <v>80.99233333333332</v>
      </c>
      <c r="H13" s="1098">
        <v>81.592333333333343</v>
      </c>
      <c r="I13" s="1099">
        <v>81.292333333333332</v>
      </c>
    </row>
    <row r="14" spans="1:9" ht="15.75" hidden="1">
      <c r="A14" s="1093"/>
      <c r="B14" s="1730"/>
      <c r="C14" s="1097" t="s">
        <v>841</v>
      </c>
      <c r="D14" s="1098">
        <v>85.32</v>
      </c>
      <c r="E14" s="1098">
        <v>85.92</v>
      </c>
      <c r="F14" s="1098">
        <v>85.62</v>
      </c>
      <c r="G14" s="1098">
        <v>83.74677419354839</v>
      </c>
      <c r="H14" s="1098">
        <v>84.346774193548384</v>
      </c>
      <c r="I14" s="1099">
        <v>84.046774193548387</v>
      </c>
    </row>
    <row r="15" spans="1:9" ht="15.75" hidden="1">
      <c r="A15" s="1093"/>
      <c r="B15" s="1730"/>
      <c r="C15" s="1097" t="s">
        <v>843</v>
      </c>
      <c r="D15" s="1100">
        <v>88.6</v>
      </c>
      <c r="E15" s="1098">
        <v>89.2</v>
      </c>
      <c r="F15" s="1100">
        <v>88.9</v>
      </c>
      <c r="G15" s="1098">
        <v>88.055937499999999</v>
      </c>
      <c r="H15" s="1100">
        <v>88.655937499999993</v>
      </c>
      <c r="I15" s="1099">
        <v>88.355937499999996</v>
      </c>
    </row>
    <row r="16" spans="1:9" ht="15.75" hidden="1">
      <c r="A16" s="1093"/>
      <c r="B16" s="1730"/>
      <c r="C16" s="1101" t="s">
        <v>844</v>
      </c>
      <c r="D16" s="1102">
        <v>88.6</v>
      </c>
      <c r="E16" s="1102">
        <v>89.2</v>
      </c>
      <c r="F16" s="1102">
        <v>88.9</v>
      </c>
      <c r="G16" s="1102">
        <v>89.202903225806452</v>
      </c>
      <c r="H16" s="1102">
        <v>89.80290322580646</v>
      </c>
      <c r="I16" s="1103">
        <v>89.502903225806449</v>
      </c>
    </row>
    <row r="17" spans="1:9" ht="16.5" hidden="1" thickBot="1">
      <c r="A17" s="1093"/>
      <c r="B17" s="1731"/>
      <c r="C17" s="1104" t="s">
        <v>905</v>
      </c>
      <c r="D17" s="1105">
        <v>81.433333333333323</v>
      </c>
      <c r="E17" s="1105">
        <v>82.033333333333346</v>
      </c>
      <c r="F17" s="1105">
        <v>81.733333333333334</v>
      </c>
      <c r="G17" s="1105">
        <v>80.719721484519837</v>
      </c>
      <c r="H17" s="1105">
        <v>81.319721484519846</v>
      </c>
      <c r="I17" s="1106">
        <v>81.019721484519806</v>
      </c>
    </row>
    <row r="18" spans="1:9" ht="15.75">
      <c r="A18" s="1093"/>
      <c r="B18" s="1729" t="s">
        <v>906</v>
      </c>
      <c r="C18" s="1097" t="s">
        <v>897</v>
      </c>
      <c r="D18" s="1107">
        <v>88.75</v>
      </c>
      <c r="E18" s="1107">
        <v>89.35</v>
      </c>
      <c r="F18" s="1107">
        <v>89.05</v>
      </c>
      <c r="G18" s="1108">
        <v>88.448437499999997</v>
      </c>
      <c r="H18" s="1107">
        <v>89.048437500000006</v>
      </c>
      <c r="I18" s="1109">
        <v>88.748437499999994</v>
      </c>
    </row>
    <row r="19" spans="1:9" ht="15.75">
      <c r="A19" s="1093"/>
      <c r="B19" s="1730"/>
      <c r="C19" s="1097" t="s">
        <v>898</v>
      </c>
      <c r="D19" s="1107">
        <v>87.23</v>
      </c>
      <c r="E19" s="1107">
        <v>87.83</v>
      </c>
      <c r="F19" s="1107">
        <v>87.53</v>
      </c>
      <c r="G19" s="1108">
        <v>88.500967741935511</v>
      </c>
      <c r="H19" s="1107">
        <v>89.100967741935477</v>
      </c>
      <c r="I19" s="1109">
        <v>88.800967741935494</v>
      </c>
    </row>
    <row r="20" spans="1:9" ht="15.75">
      <c r="A20" s="1093"/>
      <c r="B20" s="1730"/>
      <c r="C20" s="1097" t="s">
        <v>808</v>
      </c>
      <c r="D20" s="1107">
        <v>84.6</v>
      </c>
      <c r="E20" s="1107">
        <v>85.2</v>
      </c>
      <c r="F20" s="1107">
        <v>84.9</v>
      </c>
      <c r="G20" s="1108">
        <v>84.469333333333324</v>
      </c>
      <c r="H20" s="1107">
        <v>85.069333333333333</v>
      </c>
      <c r="I20" s="1109">
        <v>84.769333333333321</v>
      </c>
    </row>
    <row r="21" spans="1:9" ht="15.75">
      <c r="A21" s="1093"/>
      <c r="B21" s="1730"/>
      <c r="C21" s="1097" t="s">
        <v>899</v>
      </c>
      <c r="D21" s="1107">
        <v>87.64</v>
      </c>
      <c r="E21" s="1107">
        <v>88.24</v>
      </c>
      <c r="F21" s="1107">
        <v>87.94</v>
      </c>
      <c r="G21" s="1108">
        <v>85.926666666666677</v>
      </c>
      <c r="H21" s="1107">
        <v>86.526666666666657</v>
      </c>
      <c r="I21" s="1109">
        <v>86.226666666666659</v>
      </c>
    </row>
    <row r="22" spans="1:9" ht="15.75">
      <c r="A22" s="1093"/>
      <c r="B22" s="1730"/>
      <c r="C22" s="1097" t="s">
        <v>900</v>
      </c>
      <c r="D22" s="1107">
        <v>86.61</v>
      </c>
      <c r="E22" s="1107">
        <v>87.21</v>
      </c>
      <c r="F22" s="1107">
        <v>86.91</v>
      </c>
      <c r="G22" s="1108">
        <v>87.38366666666667</v>
      </c>
      <c r="H22" s="1107">
        <v>87.983666666666679</v>
      </c>
      <c r="I22" s="1109">
        <v>87.683666666666682</v>
      </c>
    </row>
    <row r="23" spans="1:9" ht="15.75">
      <c r="A23" s="1093"/>
      <c r="B23" s="1730"/>
      <c r="C23" s="1097" t="s">
        <v>901</v>
      </c>
      <c r="D23" s="1107">
        <v>87.1</v>
      </c>
      <c r="E23" s="1107">
        <v>87.7</v>
      </c>
      <c r="F23" s="1107">
        <v>87.4</v>
      </c>
      <c r="G23" s="1108">
        <v>87.402758620689667</v>
      </c>
      <c r="H23" s="1107">
        <v>88.002758620689633</v>
      </c>
      <c r="I23" s="1109">
        <v>87.70275862068965</v>
      </c>
    </row>
    <row r="24" spans="1:9" ht="15.75">
      <c r="A24" s="1093"/>
      <c r="B24" s="1730"/>
      <c r="C24" s="1097" t="s">
        <v>902</v>
      </c>
      <c r="D24" s="1107">
        <v>85.3</v>
      </c>
      <c r="E24" s="1107">
        <v>85.9</v>
      </c>
      <c r="F24" s="1107">
        <v>85.6</v>
      </c>
      <c r="G24" s="1108">
        <v>85.646896551724126</v>
      </c>
      <c r="H24" s="1107">
        <v>86.246896551724149</v>
      </c>
      <c r="I24" s="1109">
        <v>85.946896551724137</v>
      </c>
    </row>
    <row r="25" spans="1:9" ht="15.75">
      <c r="A25" s="1093"/>
      <c r="B25" s="1730"/>
      <c r="C25" s="1097" t="s">
        <v>903</v>
      </c>
      <c r="D25" s="1107">
        <v>86.77</v>
      </c>
      <c r="E25" s="1107">
        <v>87.37</v>
      </c>
      <c r="F25" s="1107">
        <v>87.07</v>
      </c>
      <c r="G25" s="1108">
        <v>86.572333333333333</v>
      </c>
      <c r="H25" s="1107">
        <v>87.172333333333341</v>
      </c>
      <c r="I25" s="1109">
        <v>86.87233333333333</v>
      </c>
    </row>
    <row r="26" spans="1:9" ht="15.75">
      <c r="A26" s="1093"/>
      <c r="B26" s="1730"/>
      <c r="C26" s="1097" t="s">
        <v>904</v>
      </c>
      <c r="D26" s="1107">
        <v>86.86</v>
      </c>
      <c r="E26" s="1107">
        <v>87.46</v>
      </c>
      <c r="F26" s="1107">
        <v>87.16</v>
      </c>
      <c r="G26" s="1108">
        <v>86.686451612903213</v>
      </c>
      <c r="H26" s="1107">
        <v>87.291000000000011</v>
      </c>
      <c r="I26" s="1109">
        <v>86.988725806451612</v>
      </c>
    </row>
    <row r="27" spans="1:9" ht="15.75">
      <c r="A27" s="1093"/>
      <c r="B27" s="1730"/>
      <c r="C27" s="1097" t="s">
        <v>841</v>
      </c>
      <c r="D27" s="1107">
        <v>87.61</v>
      </c>
      <c r="E27" s="1107">
        <v>88.21</v>
      </c>
      <c r="F27" s="1107">
        <v>87.91</v>
      </c>
      <c r="G27" s="1108">
        <v>86.455806451612901</v>
      </c>
      <c r="H27" s="1107">
        <v>87.055806451612895</v>
      </c>
      <c r="I27" s="1109">
        <v>86.755806451612898</v>
      </c>
    </row>
    <row r="28" spans="1:9" ht="15.75">
      <c r="A28" s="1093"/>
      <c r="B28" s="1730"/>
      <c r="C28" s="1097" t="s">
        <v>843</v>
      </c>
      <c r="D28" s="1107">
        <v>92.72</v>
      </c>
      <c r="E28" s="1107">
        <v>93.32</v>
      </c>
      <c r="F28" s="1107">
        <v>93.02</v>
      </c>
      <c r="G28" s="1108">
        <v>89.458709677419364</v>
      </c>
      <c r="H28" s="1107">
        <v>90.058709677419344</v>
      </c>
      <c r="I28" s="1109">
        <v>89.758709677419347</v>
      </c>
    </row>
    <row r="29" spans="1:9" ht="15.75">
      <c r="A29" s="1093"/>
      <c r="B29" s="1730"/>
      <c r="C29" s="1101" t="s">
        <v>844</v>
      </c>
      <c r="D29" s="1107">
        <v>95</v>
      </c>
      <c r="E29" s="1107">
        <v>95.6</v>
      </c>
      <c r="F29" s="1107">
        <v>95.3</v>
      </c>
      <c r="G29" s="1108">
        <v>94.915483870967748</v>
      </c>
      <c r="H29" s="1107">
        <v>95.515483870967742</v>
      </c>
      <c r="I29" s="1109">
        <v>95.215483870967745</v>
      </c>
    </row>
    <row r="30" spans="1:9" ht="16.5" thickBot="1">
      <c r="A30" s="1093"/>
      <c r="B30" s="1731"/>
      <c r="C30" s="1110" t="s">
        <v>905</v>
      </c>
      <c r="D30" s="1111">
        <v>88.015833333333333</v>
      </c>
      <c r="E30" s="1111">
        <v>88.615833333333327</v>
      </c>
      <c r="F30" s="1111">
        <v>88.31583333333333</v>
      </c>
      <c r="G30" s="1112">
        <v>87.655626002271049</v>
      </c>
      <c r="H30" s="1111">
        <v>88.256005034529096</v>
      </c>
      <c r="I30" s="1113">
        <v>87.955815518400073</v>
      </c>
    </row>
    <row r="31" spans="1:9" ht="15.75">
      <c r="A31" s="1093"/>
      <c r="B31" s="1729" t="s">
        <v>884</v>
      </c>
      <c r="C31" s="1097" t="s">
        <v>897</v>
      </c>
      <c r="D31" s="1114">
        <v>97.96</v>
      </c>
      <c r="E31" s="1114">
        <v>98.56</v>
      </c>
      <c r="F31" s="1114">
        <v>98.259999999999991</v>
      </c>
      <c r="G31" s="1114">
        <v>96.012187499999996</v>
      </c>
      <c r="H31" s="1114">
        <v>96.612187500000005</v>
      </c>
      <c r="I31" s="1115">
        <v>96.312187499999993</v>
      </c>
    </row>
    <row r="32" spans="1:9" ht="15.75">
      <c r="A32" s="1093"/>
      <c r="B32" s="1730"/>
      <c r="C32" s="1097" t="s">
        <v>898</v>
      </c>
      <c r="D32" s="1107">
        <v>101.29</v>
      </c>
      <c r="E32" s="1107">
        <v>101.89</v>
      </c>
      <c r="F32" s="1107">
        <v>101.59</v>
      </c>
      <c r="G32" s="1107">
        <v>103.24870967741936</v>
      </c>
      <c r="H32" s="1107">
        <v>103.84870967741935</v>
      </c>
      <c r="I32" s="1109">
        <v>103.54870967741935</v>
      </c>
    </row>
    <row r="33" spans="1:9" ht="15.75">
      <c r="A33" s="1093"/>
      <c r="B33" s="1730"/>
      <c r="C33" s="1097" t="s">
        <v>808</v>
      </c>
      <c r="D33" s="1107">
        <v>98.64</v>
      </c>
      <c r="E33" s="1107">
        <v>99.24</v>
      </c>
      <c r="F33" s="1107">
        <v>98.94</v>
      </c>
      <c r="G33" s="1107">
        <v>98.939677419354837</v>
      </c>
      <c r="H33" s="1107">
        <v>99.539677419354845</v>
      </c>
      <c r="I33" s="1109">
        <v>99.239677419354848</v>
      </c>
    </row>
    <row r="34" spans="1:9" ht="15.75">
      <c r="A34" s="1093"/>
      <c r="B34" s="1730"/>
      <c r="C34" s="1097" t="s">
        <v>899</v>
      </c>
      <c r="D34" s="1107">
        <v>100.73</v>
      </c>
      <c r="E34" s="1107">
        <v>101.33</v>
      </c>
      <c r="F34" s="1107">
        <v>101.03</v>
      </c>
      <c r="G34" s="1107">
        <v>98.803103448275863</v>
      </c>
      <c r="H34" s="1107">
        <v>99.403103448275857</v>
      </c>
      <c r="I34" s="1109">
        <v>99.10310344827586</v>
      </c>
    </row>
    <row r="35" spans="1:9" ht="15.75">
      <c r="A35" s="1093"/>
      <c r="B35" s="1730"/>
      <c r="C35" s="1097" t="s">
        <v>900</v>
      </c>
      <c r="D35" s="1107">
        <v>99.11</v>
      </c>
      <c r="E35" s="1107">
        <v>99.71</v>
      </c>
      <c r="F35" s="1107">
        <v>99.41</v>
      </c>
      <c r="G35" s="1107">
        <v>99.268333333333302</v>
      </c>
      <c r="H35" s="1107">
        <v>99.868333333333339</v>
      </c>
      <c r="I35" s="1109">
        <v>99.568333333333328</v>
      </c>
    </row>
    <row r="36" spans="1:9" ht="15.75">
      <c r="A36" s="1093"/>
      <c r="B36" s="1730"/>
      <c r="C36" s="1097" t="s">
        <v>901</v>
      </c>
      <c r="D36" s="1107">
        <v>98.14</v>
      </c>
      <c r="E36" s="1107">
        <v>98.74</v>
      </c>
      <c r="F36" s="1107">
        <v>98.44</v>
      </c>
      <c r="G36" s="1107">
        <v>98.89533333333334</v>
      </c>
      <c r="H36" s="1107">
        <v>99.495333333333321</v>
      </c>
      <c r="I36" s="1109">
        <v>99.195333333333338</v>
      </c>
    </row>
    <row r="37" spans="1:9" ht="15.75">
      <c r="A37" s="1093"/>
      <c r="B37" s="1730"/>
      <c r="C37" s="1116" t="s">
        <v>902</v>
      </c>
      <c r="D37" s="1117">
        <v>99.26</v>
      </c>
      <c r="E37" s="1117">
        <v>99.86</v>
      </c>
      <c r="F37" s="1117">
        <v>99.56</v>
      </c>
      <c r="G37" s="1117">
        <v>99.27</v>
      </c>
      <c r="H37" s="1117">
        <v>99.87</v>
      </c>
      <c r="I37" s="1109">
        <v>99.57</v>
      </c>
    </row>
    <row r="38" spans="1:9" ht="15.75">
      <c r="A38" s="1093"/>
      <c r="B38" s="1730"/>
      <c r="C38" s="1116" t="s">
        <v>903</v>
      </c>
      <c r="D38" s="1117">
        <v>97.58</v>
      </c>
      <c r="E38" s="1117">
        <v>98.18</v>
      </c>
      <c r="F38" s="1117">
        <v>97.88</v>
      </c>
      <c r="G38" s="1117">
        <v>98.50866666666667</v>
      </c>
      <c r="H38" s="1117">
        <v>99.108666666666679</v>
      </c>
      <c r="I38" s="1109">
        <v>98.808666666666682</v>
      </c>
    </row>
    <row r="39" spans="1:9" ht="15.75">
      <c r="A39" s="1093"/>
      <c r="B39" s="1730"/>
      <c r="C39" s="1097" t="s">
        <v>904</v>
      </c>
      <c r="D39" s="1107">
        <v>95.99</v>
      </c>
      <c r="E39" s="1107">
        <v>96.59</v>
      </c>
      <c r="F39" s="1107">
        <v>96.289999999999992</v>
      </c>
      <c r="G39" s="1107">
        <v>96.414666666666662</v>
      </c>
      <c r="H39" s="1107">
        <v>97.014666666666685</v>
      </c>
      <c r="I39" s="1109">
        <v>96.714666666666673</v>
      </c>
    </row>
    <row r="40" spans="1:9" ht="15.75">
      <c r="A40" s="1093"/>
      <c r="B40" s="1730"/>
      <c r="C40" s="1097" t="s">
        <v>841</v>
      </c>
      <c r="D40" s="1107">
        <v>95.2</v>
      </c>
      <c r="E40" s="1107">
        <v>95.8</v>
      </c>
      <c r="F40" s="1107">
        <v>95.5</v>
      </c>
      <c r="G40" s="1107">
        <v>96.220967741935496</v>
      </c>
      <c r="H40" s="1107">
        <v>96.820967741935476</v>
      </c>
      <c r="I40" s="1109">
        <v>96.520967741935493</v>
      </c>
    </row>
    <row r="41" spans="1:9" ht="15.75">
      <c r="A41" s="1093"/>
      <c r="B41" s="1730"/>
      <c r="C41" s="1097" t="s">
        <v>843</v>
      </c>
      <c r="D41" s="1107">
        <v>95.32</v>
      </c>
      <c r="E41" s="1107">
        <v>95.92</v>
      </c>
      <c r="F41" s="1107">
        <v>95.62</v>
      </c>
      <c r="G41" s="1107">
        <v>94.152258064516133</v>
      </c>
      <c r="H41" s="1107">
        <v>94.752258064516141</v>
      </c>
      <c r="I41" s="1109">
        <v>94.452258064516144</v>
      </c>
    </row>
    <row r="42" spans="1:9" ht="15.75">
      <c r="A42" s="1093"/>
      <c r="B42" s="1730"/>
      <c r="C42" s="1101" t="s">
        <v>844</v>
      </c>
      <c r="D42" s="1118">
        <v>95.9</v>
      </c>
      <c r="E42" s="1118">
        <v>96.5</v>
      </c>
      <c r="F42" s="1118">
        <v>96.2</v>
      </c>
      <c r="G42" s="1118">
        <v>95.714062499999997</v>
      </c>
      <c r="H42" s="1118">
        <v>96.314062500000006</v>
      </c>
      <c r="I42" s="1119">
        <v>96.014062499999994</v>
      </c>
    </row>
    <row r="43" spans="1:9" ht="16.5" thickBot="1">
      <c r="A43" s="1093"/>
      <c r="B43" s="1731"/>
      <c r="C43" s="1120" t="s">
        <v>905</v>
      </c>
      <c r="D43" s="1121">
        <v>97.926666666666677</v>
      </c>
      <c r="E43" s="1121">
        <v>98.526666666666657</v>
      </c>
      <c r="F43" s="1121">
        <v>98.251639784946235</v>
      </c>
      <c r="G43" s="1121">
        <v>97.953997195958479</v>
      </c>
      <c r="H43" s="1121">
        <v>98.553997195958473</v>
      </c>
      <c r="I43" s="1122">
        <v>98.253997195958462</v>
      </c>
    </row>
    <row r="44" spans="1:9" ht="15.75">
      <c r="A44" s="1093"/>
      <c r="B44" s="1729" t="s">
        <v>885</v>
      </c>
      <c r="C44" s="1097" t="s">
        <v>897</v>
      </c>
      <c r="D44" s="1123">
        <v>96.92</v>
      </c>
      <c r="E44" s="1123">
        <v>97.52</v>
      </c>
      <c r="F44" s="1123">
        <v>97.22</v>
      </c>
      <c r="G44" s="1123">
        <v>96.714193548387101</v>
      </c>
      <c r="H44" s="1123">
        <v>97.314193548387095</v>
      </c>
      <c r="I44" s="1124">
        <v>97.014193548387098</v>
      </c>
    </row>
    <row r="45" spans="1:9" ht="15.75">
      <c r="A45" s="1093"/>
      <c r="B45" s="1730"/>
      <c r="C45" s="1097" t="s">
        <v>898</v>
      </c>
      <c r="D45" s="1108">
        <v>97.52</v>
      </c>
      <c r="E45" s="1108">
        <v>98.12</v>
      </c>
      <c r="F45" s="1108">
        <v>97.82</v>
      </c>
      <c r="G45" s="1108">
        <v>96.642258064516142</v>
      </c>
      <c r="H45" s="1108">
        <v>97.242258064516108</v>
      </c>
      <c r="I45" s="1125">
        <v>96.942258064516125</v>
      </c>
    </row>
    <row r="46" spans="1:9" ht="15.75">
      <c r="A46" s="1093"/>
      <c r="B46" s="1730"/>
      <c r="C46" s="1097" t="s">
        <v>808</v>
      </c>
      <c r="D46" s="1108">
        <v>98.64</v>
      </c>
      <c r="E46" s="1108">
        <v>99.24</v>
      </c>
      <c r="F46" s="1108">
        <v>98.94</v>
      </c>
      <c r="G46" s="1108">
        <v>97.734193548387097</v>
      </c>
      <c r="H46" s="1108">
        <v>98.334193548387105</v>
      </c>
      <c r="I46" s="1125">
        <v>98.034193548387094</v>
      </c>
    </row>
    <row r="47" spans="1:9" ht="15.75">
      <c r="A47" s="1093"/>
      <c r="B47" s="1730"/>
      <c r="C47" s="1097" t="s">
        <v>899</v>
      </c>
      <c r="D47" s="1108">
        <v>98.46</v>
      </c>
      <c r="E47" s="1108">
        <v>99.06</v>
      </c>
      <c r="F47" s="1108">
        <v>98.76</v>
      </c>
      <c r="G47" s="1108">
        <v>97.996333333333311</v>
      </c>
      <c r="H47" s="1108">
        <v>98.596333333333334</v>
      </c>
      <c r="I47" s="1125">
        <v>98.296333333333322</v>
      </c>
    </row>
    <row r="48" spans="1:9" ht="15.75">
      <c r="A48" s="1093"/>
      <c r="B48" s="1730"/>
      <c r="C48" s="1097" t="s">
        <v>900</v>
      </c>
      <c r="D48" s="1108">
        <v>99.37</v>
      </c>
      <c r="E48" s="1108">
        <v>99.97</v>
      </c>
      <c r="F48" s="1108">
        <v>99.67</v>
      </c>
      <c r="G48" s="1108">
        <v>98.795172413793082</v>
      </c>
      <c r="H48" s="1108">
        <v>99.395172413793105</v>
      </c>
      <c r="I48" s="1125">
        <v>99.095172413793094</v>
      </c>
    </row>
    <row r="49" spans="1:11" ht="15.75">
      <c r="A49" s="1093"/>
      <c r="B49" s="1730"/>
      <c r="C49" s="1097" t="s">
        <v>901</v>
      </c>
      <c r="D49" s="1108">
        <v>99.13</v>
      </c>
      <c r="E49" s="1108">
        <v>99.73</v>
      </c>
      <c r="F49" s="1108">
        <v>99.43</v>
      </c>
      <c r="G49" s="1108">
        <v>100.75700000000002</v>
      </c>
      <c r="H49" s="1108">
        <v>101.357</v>
      </c>
      <c r="I49" s="1125">
        <v>101.05700000000002</v>
      </c>
    </row>
    <row r="50" spans="1:11" ht="15.75">
      <c r="A50" s="1093"/>
      <c r="B50" s="1730"/>
      <c r="C50" s="1097" t="s">
        <v>907</v>
      </c>
      <c r="D50" s="1108">
        <v>99.31</v>
      </c>
      <c r="E50" s="1108">
        <v>99.91</v>
      </c>
      <c r="F50" s="1108">
        <v>99.61</v>
      </c>
      <c r="G50" s="1108">
        <v>98.53</v>
      </c>
      <c r="H50" s="1108">
        <v>99.13</v>
      </c>
      <c r="I50" s="1125">
        <v>98.83</v>
      </c>
    </row>
    <row r="51" spans="1:11" ht="15.75">
      <c r="A51" s="1093"/>
      <c r="B51" s="1730"/>
      <c r="C51" s="1097" t="s">
        <v>903</v>
      </c>
      <c r="D51" s="1108">
        <v>100.45</v>
      </c>
      <c r="E51" s="1108">
        <v>101.05</v>
      </c>
      <c r="F51" s="1108">
        <v>100.75</v>
      </c>
      <c r="G51" s="1108">
        <v>99.253666666666689</v>
      </c>
      <c r="H51" s="1108">
        <v>99.853666666666655</v>
      </c>
      <c r="I51" s="1125">
        <v>99.553666666666672</v>
      </c>
    </row>
    <row r="52" spans="1:11" ht="15.75">
      <c r="A52" s="1093"/>
      <c r="B52" s="1730"/>
      <c r="C52" s="1097" t="s">
        <v>904</v>
      </c>
      <c r="D52" s="1108">
        <v>99.4</v>
      </c>
      <c r="E52" s="1108">
        <v>100</v>
      </c>
      <c r="F52" s="1108">
        <v>99.7</v>
      </c>
      <c r="G52" s="1108">
        <v>99.667000000000002</v>
      </c>
      <c r="H52" s="1108">
        <v>100.26700000000001</v>
      </c>
      <c r="I52" s="1125">
        <v>99.967000000000013</v>
      </c>
    </row>
    <row r="53" spans="1:11" ht="15.75">
      <c r="A53" s="1093"/>
      <c r="B53" s="1730"/>
      <c r="C53" s="1097" t="s">
        <v>841</v>
      </c>
      <c r="D53" s="1108">
        <v>102.16</v>
      </c>
      <c r="E53" s="1108">
        <v>102.76</v>
      </c>
      <c r="F53" s="1108">
        <v>102.46000000000001</v>
      </c>
      <c r="G53" s="1108">
        <v>100.94516129032259</v>
      </c>
      <c r="H53" s="1108">
        <v>101.54516129032258</v>
      </c>
      <c r="I53" s="1125">
        <v>101.24516129032259</v>
      </c>
    </row>
    <row r="54" spans="1:11" ht="15.75">
      <c r="A54" s="1093"/>
      <c r="B54" s="1730"/>
      <c r="C54" s="1097" t="s">
        <v>908</v>
      </c>
      <c r="D54" s="1108">
        <v>102.2</v>
      </c>
      <c r="E54" s="1108">
        <v>102.8</v>
      </c>
      <c r="F54" s="1108">
        <v>102.5</v>
      </c>
      <c r="G54" s="1108">
        <v>101.78375</v>
      </c>
      <c r="H54" s="1108">
        <v>102.38374999999999</v>
      </c>
      <c r="I54" s="1125">
        <v>102.08374999999999</v>
      </c>
    </row>
    <row r="55" spans="1:11" ht="15.75">
      <c r="A55" s="1093"/>
      <c r="B55" s="1730"/>
      <c r="C55" s="1097" t="s">
        <v>844</v>
      </c>
      <c r="D55" s="1107">
        <v>101.14</v>
      </c>
      <c r="E55" s="1107">
        <v>101.74</v>
      </c>
      <c r="F55" s="1107">
        <v>101.44</v>
      </c>
      <c r="G55" s="1107">
        <v>101.45258064516129</v>
      </c>
      <c r="H55" s="1107">
        <v>102.0525806451613</v>
      </c>
      <c r="I55" s="1109">
        <v>101.75258064516129</v>
      </c>
    </row>
    <row r="56" spans="1:11" ht="16.5" thickBot="1">
      <c r="A56" s="1093"/>
      <c r="B56" s="1731"/>
      <c r="C56" s="1120" t="s">
        <v>905</v>
      </c>
      <c r="D56" s="1111">
        <v>99.558333333333337</v>
      </c>
      <c r="E56" s="1111">
        <v>100.15833333333332</v>
      </c>
      <c r="F56" s="1111">
        <v>99.858333333333348</v>
      </c>
      <c r="G56" s="1111">
        <v>99.189275792547292</v>
      </c>
      <c r="H56" s="1111">
        <v>99.789275792547258</v>
      </c>
      <c r="I56" s="1113">
        <v>99.489275792547275</v>
      </c>
    </row>
    <row r="57" spans="1:11" ht="15.75">
      <c r="A57" s="1093"/>
      <c r="B57" s="1729" t="s">
        <v>6</v>
      </c>
      <c r="C57" s="1097" t="s">
        <v>897</v>
      </c>
      <c r="D57" s="1123">
        <v>103.71</v>
      </c>
      <c r="E57" s="1123">
        <v>104.31</v>
      </c>
      <c r="F57" s="1123">
        <v>104.00999999999999</v>
      </c>
      <c r="G57" s="1123">
        <v>102.12375000000002</v>
      </c>
      <c r="H57" s="1123">
        <v>102.72375</v>
      </c>
      <c r="I57" s="1124">
        <v>102.42375000000001</v>
      </c>
    </row>
    <row r="58" spans="1:11" ht="15.75">
      <c r="A58" s="1093"/>
      <c r="B58" s="1730"/>
      <c r="C58" s="1097" t="s">
        <v>898</v>
      </c>
      <c r="D58" s="1108">
        <v>105.92</v>
      </c>
      <c r="E58" s="1108">
        <v>106.52</v>
      </c>
      <c r="F58" s="1108">
        <v>106.22</v>
      </c>
      <c r="G58" s="1108">
        <v>105.59096774193547</v>
      </c>
      <c r="H58" s="1108">
        <v>106.19096774193549</v>
      </c>
      <c r="I58" s="1125">
        <v>105.89096774193548</v>
      </c>
    </row>
    <row r="59" spans="1:11" ht="15.75">
      <c r="A59" s="1093"/>
      <c r="B59" s="1730"/>
      <c r="C59" s="1097" t="s">
        <v>808</v>
      </c>
      <c r="D59" s="1108">
        <v>103.49</v>
      </c>
      <c r="E59" s="1108">
        <v>104.09</v>
      </c>
      <c r="F59" s="1108">
        <v>103.78999999999999</v>
      </c>
      <c r="G59" s="1108">
        <v>104.52666666666666</v>
      </c>
      <c r="H59" s="1108">
        <v>105.12666666666668</v>
      </c>
      <c r="I59" s="1125">
        <v>104.82666666666667</v>
      </c>
    </row>
    <row r="60" spans="1:11" ht="15.75">
      <c r="A60" s="1093"/>
      <c r="B60" s="1730"/>
      <c r="C60" s="1097" t="s">
        <v>899</v>
      </c>
      <c r="D60" s="1108">
        <v>105.46</v>
      </c>
      <c r="E60" s="1108">
        <v>106.06</v>
      </c>
      <c r="F60" s="1108">
        <v>105.75999999999999</v>
      </c>
      <c r="G60" s="1108">
        <v>104.429</v>
      </c>
      <c r="H60" s="1108">
        <v>105.02900000000001</v>
      </c>
      <c r="I60" s="1125">
        <v>104.72900000000001</v>
      </c>
    </row>
    <row r="61" spans="1:11" ht="15.75">
      <c r="A61" s="1093"/>
      <c r="B61" s="1730"/>
      <c r="C61" s="1097" t="s">
        <v>900</v>
      </c>
      <c r="D61" s="1108">
        <v>107</v>
      </c>
      <c r="E61" s="1108">
        <v>107.6</v>
      </c>
      <c r="F61" s="1108">
        <v>107.3</v>
      </c>
      <c r="G61" s="1108">
        <v>106.20206896551723</v>
      </c>
      <c r="H61" s="1108">
        <v>106.80206896551724</v>
      </c>
      <c r="I61" s="1125">
        <v>106.50206896551722</v>
      </c>
      <c r="K61" s="686"/>
    </row>
    <row r="62" spans="1:11" ht="15.75">
      <c r="A62" s="1093"/>
      <c r="B62" s="1730"/>
      <c r="C62" s="1097" t="s">
        <v>901</v>
      </c>
      <c r="D62" s="1108">
        <v>106.6</v>
      </c>
      <c r="E62" s="1108">
        <v>107.2</v>
      </c>
      <c r="F62" s="1108">
        <v>106.9</v>
      </c>
      <c r="G62" s="1108">
        <v>106.06200000000003</v>
      </c>
      <c r="H62" s="1108">
        <v>106.66199999999999</v>
      </c>
      <c r="I62" s="1125">
        <v>106.36200000000001</v>
      </c>
      <c r="K62" s="686"/>
    </row>
    <row r="63" spans="1:11" ht="15.75">
      <c r="A63" s="1093"/>
      <c r="B63" s="1730"/>
      <c r="C63" s="1097" t="s">
        <v>909</v>
      </c>
      <c r="D63" s="1108">
        <v>108.88</v>
      </c>
      <c r="E63" s="1108">
        <v>109.48</v>
      </c>
      <c r="F63" s="1108">
        <v>109.18</v>
      </c>
      <c r="G63" s="1108">
        <v>108.18586206896553</v>
      </c>
      <c r="H63" s="1108">
        <v>108.78586206896551</v>
      </c>
      <c r="I63" s="1125">
        <v>108.48586206896553</v>
      </c>
      <c r="K63" s="686"/>
    </row>
    <row r="64" spans="1:11" ht="15.75">
      <c r="A64" s="1093"/>
      <c r="B64" s="1730"/>
      <c r="C64" s="1097" t="s">
        <v>903</v>
      </c>
      <c r="D64" s="1108">
        <v>107.23</v>
      </c>
      <c r="E64" s="1108">
        <v>107.83</v>
      </c>
      <c r="F64" s="1108">
        <v>107.53</v>
      </c>
      <c r="G64" s="1108">
        <v>108.52000000000001</v>
      </c>
      <c r="H64" s="1108">
        <v>109.11999999999998</v>
      </c>
      <c r="I64" s="1125">
        <v>108.82</v>
      </c>
      <c r="K64" s="686"/>
    </row>
    <row r="65" spans="1:12" ht="15.75">
      <c r="A65" s="1093"/>
      <c r="B65" s="1730"/>
      <c r="C65" s="1097" t="s">
        <v>904</v>
      </c>
      <c r="D65" s="1108">
        <v>105.92</v>
      </c>
      <c r="E65" s="1108">
        <v>106.52</v>
      </c>
      <c r="F65" s="1108">
        <v>106.22</v>
      </c>
      <c r="G65" s="1108">
        <v>106.24066666666664</v>
      </c>
      <c r="H65" s="1108">
        <v>106.84066666666668</v>
      </c>
      <c r="I65" s="1125">
        <v>106.54066666666665</v>
      </c>
      <c r="K65" s="686"/>
    </row>
    <row r="66" spans="1:12" ht="15.75">
      <c r="A66" s="1093"/>
      <c r="B66" s="1730"/>
      <c r="C66" s="1097" t="s">
        <v>841</v>
      </c>
      <c r="D66" s="1108">
        <v>106.27</v>
      </c>
      <c r="E66" s="1108">
        <v>106.87</v>
      </c>
      <c r="F66" s="1108">
        <v>106.57</v>
      </c>
      <c r="G66" s="1108">
        <v>106.12741935483871</v>
      </c>
      <c r="H66" s="1108">
        <v>106.72741935483872</v>
      </c>
      <c r="I66" s="1125">
        <v>106.42741935483872</v>
      </c>
      <c r="K66" s="686"/>
    </row>
    <row r="67" spans="1:12" ht="15.75">
      <c r="A67" s="1093"/>
      <c r="B67" s="1730"/>
      <c r="C67" s="1097" t="s">
        <v>843</v>
      </c>
      <c r="D67" s="1107">
        <v>107.08</v>
      </c>
      <c r="E67" s="1107">
        <v>107.68</v>
      </c>
      <c r="F67" s="1107">
        <v>107.38</v>
      </c>
      <c r="G67" s="1107">
        <v>107.05187500000002</v>
      </c>
      <c r="H67" s="1107">
        <v>107.65187499999999</v>
      </c>
      <c r="I67" s="1109">
        <v>107.35187500000001</v>
      </c>
      <c r="K67" s="686"/>
    </row>
    <row r="68" spans="1:12" ht="15.75">
      <c r="A68" s="1093"/>
      <c r="B68" s="1730"/>
      <c r="C68" s="1097" t="s">
        <v>844</v>
      </c>
      <c r="D68" s="1107">
        <v>106.73</v>
      </c>
      <c r="E68" s="1107">
        <v>107.33</v>
      </c>
      <c r="F68" s="1107">
        <v>107.03</v>
      </c>
      <c r="G68" s="1107">
        <v>107.56193548387097</v>
      </c>
      <c r="H68" s="1107">
        <v>108.16193548387095</v>
      </c>
      <c r="I68" s="1109">
        <v>107.86193548387095</v>
      </c>
      <c r="L68" s="686"/>
    </row>
    <row r="69" spans="1:12" ht="16.5" thickBot="1">
      <c r="A69" s="1093"/>
      <c r="B69" s="1731"/>
      <c r="C69" s="1120" t="s">
        <v>905</v>
      </c>
      <c r="D69" s="1111">
        <v>106.19083333333333</v>
      </c>
      <c r="E69" s="1111">
        <v>106.79083333333334</v>
      </c>
      <c r="F69" s="1111">
        <v>106.4908333333333</v>
      </c>
      <c r="G69" s="1111">
        <v>106.05185099570512</v>
      </c>
      <c r="H69" s="1111">
        <v>106.6518509957051</v>
      </c>
      <c r="I69" s="1113">
        <v>106.35185099570509</v>
      </c>
    </row>
    <row r="70" spans="1:12" ht="15.75">
      <c r="A70" s="1093"/>
      <c r="B70" s="1729" t="s">
        <v>7</v>
      </c>
      <c r="C70" s="1126" t="s">
        <v>897</v>
      </c>
      <c r="D70" s="1114">
        <v>106.72</v>
      </c>
      <c r="E70" s="1114">
        <v>107.32</v>
      </c>
      <c r="F70" s="1114">
        <v>107.02</v>
      </c>
      <c r="G70" s="1114">
        <v>106.88593750000001</v>
      </c>
      <c r="H70" s="1114">
        <v>107.48593749999998</v>
      </c>
      <c r="I70" s="1115">
        <v>107.18593749999999</v>
      </c>
      <c r="K70" s="686"/>
    </row>
    <row r="71" spans="1:12" ht="15.75">
      <c r="A71" s="1093"/>
      <c r="B71" s="1730"/>
      <c r="C71" s="1097" t="s">
        <v>898</v>
      </c>
      <c r="D71" s="1107">
        <v>106.85</v>
      </c>
      <c r="E71" s="1107">
        <v>107.45</v>
      </c>
      <c r="F71" s="1107">
        <v>107.15</v>
      </c>
      <c r="G71" s="1107">
        <v>106.7274193548387</v>
      </c>
      <c r="H71" s="1107">
        <v>107.32741935483868</v>
      </c>
      <c r="I71" s="1109">
        <v>107.02741935483868</v>
      </c>
      <c r="K71" s="686"/>
    </row>
    <row r="72" spans="1:12" ht="15.75">
      <c r="A72" s="1093"/>
      <c r="B72" s="1730"/>
      <c r="C72" s="1097" t="s">
        <v>808</v>
      </c>
      <c r="D72" s="1107">
        <v>106.49</v>
      </c>
      <c r="E72" s="1107">
        <v>107.09</v>
      </c>
      <c r="F72" s="1107">
        <v>106.78999999999999</v>
      </c>
      <c r="G72" s="1107">
        <v>106.43566666666669</v>
      </c>
      <c r="H72" s="1107">
        <v>107.03566666666666</v>
      </c>
      <c r="I72" s="1109">
        <v>106.73566666666667</v>
      </c>
      <c r="K72" s="686"/>
    </row>
    <row r="73" spans="1:12" ht="15.75">
      <c r="A73" s="1093"/>
      <c r="B73" s="1730"/>
      <c r="C73" s="1097" t="s">
        <v>899</v>
      </c>
      <c r="D73" s="1107">
        <v>107.31</v>
      </c>
      <c r="E73" s="1107">
        <v>107.91</v>
      </c>
      <c r="F73" s="1107">
        <v>107.61</v>
      </c>
      <c r="G73" s="1107">
        <v>106.61566666666667</v>
      </c>
      <c r="H73" s="1107">
        <v>107.21566666666668</v>
      </c>
      <c r="I73" s="1109">
        <v>106.91566666666668</v>
      </c>
      <c r="K73" s="686"/>
      <c r="L73" s="686"/>
    </row>
    <row r="74" spans="1:12" ht="15.75">
      <c r="A74" s="1093"/>
      <c r="B74" s="1730"/>
      <c r="C74" s="1097" t="s">
        <v>900</v>
      </c>
      <c r="D74" s="1107">
        <v>107.7</v>
      </c>
      <c r="E74" s="1107">
        <v>108.3</v>
      </c>
      <c r="F74" s="1107">
        <v>108</v>
      </c>
      <c r="G74" s="1107">
        <v>108.59133333333332</v>
      </c>
      <c r="H74" s="1107">
        <v>109.19133333333333</v>
      </c>
      <c r="I74" s="1109">
        <v>108.89133333333334</v>
      </c>
      <c r="K74" s="686"/>
    </row>
    <row r="75" spans="1:12" ht="15.75">
      <c r="A75" s="1093"/>
      <c r="B75" s="1730"/>
      <c r="C75" s="1097" t="s">
        <v>901</v>
      </c>
      <c r="D75" s="1107">
        <v>108.54</v>
      </c>
      <c r="E75" s="1107">
        <v>109.14</v>
      </c>
      <c r="F75" s="1107">
        <v>108.84</v>
      </c>
      <c r="G75" s="1107">
        <v>108.4448275862069</v>
      </c>
      <c r="H75" s="1107">
        <v>109.04482758620691</v>
      </c>
      <c r="I75" s="1109">
        <v>108.7448275862069</v>
      </c>
      <c r="K75" s="686"/>
    </row>
    <row r="76" spans="1:12" ht="15.75">
      <c r="A76" s="1093"/>
      <c r="B76" s="1730"/>
      <c r="C76" s="1097" t="s">
        <v>902</v>
      </c>
      <c r="D76" s="1107">
        <v>106.63</v>
      </c>
      <c r="E76" s="1107">
        <v>107.23</v>
      </c>
      <c r="F76" s="1107">
        <v>106.93</v>
      </c>
      <c r="G76" s="1107">
        <v>108.20103448275863</v>
      </c>
      <c r="H76" s="1107">
        <v>108.80103448275862</v>
      </c>
      <c r="I76" s="1109">
        <v>108.50103448275863</v>
      </c>
      <c r="K76" s="686"/>
    </row>
    <row r="77" spans="1:12" ht="15.75">
      <c r="A77" s="1093"/>
      <c r="B77" s="1730"/>
      <c r="C77" s="1097" t="s">
        <v>903</v>
      </c>
      <c r="D77" s="1107">
        <v>106.27</v>
      </c>
      <c r="E77" s="1107">
        <v>106.87</v>
      </c>
      <c r="F77" s="1107">
        <v>106.57</v>
      </c>
      <c r="G77" s="1107">
        <v>106.642</v>
      </c>
      <c r="H77" s="1107">
        <v>107.242</v>
      </c>
      <c r="I77" s="1109">
        <v>106.94200000000001</v>
      </c>
      <c r="K77" s="686"/>
    </row>
    <row r="78" spans="1:12" ht="15.75">
      <c r="A78" s="1093"/>
      <c r="B78" s="1730"/>
      <c r="C78" s="1097" t="s">
        <v>904</v>
      </c>
      <c r="D78" s="1107">
        <v>103.1</v>
      </c>
      <c r="E78" s="1107">
        <v>103.7</v>
      </c>
      <c r="F78" s="1107">
        <v>103.4</v>
      </c>
      <c r="G78" s="1107">
        <v>103.90870967741935</v>
      </c>
      <c r="H78" s="1107">
        <v>104.50870967741933</v>
      </c>
      <c r="I78" s="1109">
        <v>104.20870967741934</v>
      </c>
      <c r="K78" s="686"/>
    </row>
    <row r="79" spans="1:12" ht="15.75">
      <c r="A79" s="1093"/>
      <c r="B79" s="1730"/>
      <c r="C79" s="1097" t="s">
        <v>841</v>
      </c>
      <c r="D79" s="1107">
        <v>102.61</v>
      </c>
      <c r="E79" s="1107">
        <v>103.21</v>
      </c>
      <c r="F79" s="1107">
        <v>102.91</v>
      </c>
      <c r="G79" s="1107">
        <v>102.69709677419354</v>
      </c>
      <c r="H79" s="1107">
        <v>103.29709677419355</v>
      </c>
      <c r="I79" s="1109">
        <v>102.99709677419355</v>
      </c>
      <c r="K79" s="686"/>
    </row>
    <row r="80" spans="1:12" ht="15.75">
      <c r="A80" s="1093"/>
      <c r="B80" s="1730"/>
      <c r="C80" s="1097" t="s">
        <v>843</v>
      </c>
      <c r="D80" s="1107">
        <v>102.77</v>
      </c>
      <c r="E80" s="1107">
        <v>103.37</v>
      </c>
      <c r="F80" s="1107">
        <v>103.07</v>
      </c>
      <c r="G80" s="1107">
        <v>102.82129032258065</v>
      </c>
      <c r="H80" s="1107">
        <v>103.42129032258065</v>
      </c>
      <c r="I80" s="1109">
        <v>103.12129032258065</v>
      </c>
      <c r="K80" s="686"/>
    </row>
    <row r="81" spans="1:12" ht="15.75">
      <c r="A81" s="1093"/>
      <c r="B81" s="1730"/>
      <c r="C81" s="1097" t="s">
        <v>844</v>
      </c>
      <c r="D81" s="1107">
        <v>102.86</v>
      </c>
      <c r="E81" s="1107">
        <v>103.46</v>
      </c>
      <c r="F81" s="1107">
        <v>103.16</v>
      </c>
      <c r="G81" s="1107">
        <v>102.97903225806451</v>
      </c>
      <c r="H81" s="1107">
        <v>103.57903225806453</v>
      </c>
      <c r="I81" s="1109">
        <v>103.27903225806452</v>
      </c>
      <c r="K81" s="686"/>
      <c r="L81" s="686"/>
    </row>
    <row r="82" spans="1:12" ht="15.75">
      <c r="A82" s="1093"/>
      <c r="B82" s="1731"/>
      <c r="C82" s="1120" t="s">
        <v>905</v>
      </c>
      <c r="D82" s="1111">
        <v>105.65416666666665</v>
      </c>
      <c r="E82" s="1111">
        <v>106.25416666666668</v>
      </c>
      <c r="F82" s="1111">
        <v>105.95416666666667</v>
      </c>
      <c r="G82" s="1111">
        <v>105.91250121856073</v>
      </c>
      <c r="H82" s="1111">
        <v>106.51250121856073</v>
      </c>
      <c r="I82" s="1113">
        <v>106.21250121856076</v>
      </c>
      <c r="K82" s="686"/>
    </row>
    <row r="83" spans="1:12" ht="15.75">
      <c r="A83" s="1093"/>
      <c r="B83" s="1711" t="s">
        <v>54</v>
      </c>
      <c r="C83" s="1126" t="s">
        <v>897</v>
      </c>
      <c r="D83" s="1114">
        <v>102.29</v>
      </c>
      <c r="E83" s="1114">
        <v>102.89</v>
      </c>
      <c r="F83" s="1114">
        <v>102.59</v>
      </c>
      <c r="G83" s="1114">
        <v>102.28999999999998</v>
      </c>
      <c r="H83" s="1114">
        <v>102.89000000000001</v>
      </c>
      <c r="I83" s="1115">
        <v>102.59</v>
      </c>
      <c r="K83" s="686"/>
    </row>
    <row r="84" spans="1:12" ht="15.75">
      <c r="A84" s="1093"/>
      <c r="B84" s="1712"/>
      <c r="C84" s="1097" t="s">
        <v>898</v>
      </c>
      <c r="D84" s="1107">
        <v>102.22</v>
      </c>
      <c r="E84" s="1107">
        <v>102.82</v>
      </c>
      <c r="F84" s="1107">
        <v>102.52</v>
      </c>
      <c r="G84" s="1107">
        <v>102.15354838709678</v>
      </c>
      <c r="H84" s="1107">
        <v>102.75354838709676</v>
      </c>
      <c r="I84" s="1109">
        <v>102.45354838709676</v>
      </c>
      <c r="K84" s="686"/>
    </row>
    <row r="85" spans="1:12" ht="15.75">
      <c r="A85" s="1093"/>
      <c r="B85" s="1712"/>
      <c r="C85" s="1097" t="s">
        <v>808</v>
      </c>
      <c r="D85" s="1107">
        <v>103.29</v>
      </c>
      <c r="E85" s="1107">
        <v>103.89</v>
      </c>
      <c r="F85" s="1107">
        <v>103.59</v>
      </c>
      <c r="G85" s="1107">
        <v>103.68709677419353</v>
      </c>
      <c r="H85" s="1107">
        <v>104.28709677419357</v>
      </c>
      <c r="I85" s="1109">
        <v>103.98709677419356</v>
      </c>
      <c r="K85" s="686"/>
    </row>
    <row r="86" spans="1:12" ht="16.5" thickBot="1">
      <c r="A86" s="1093"/>
      <c r="B86" s="1713"/>
      <c r="C86" s="1127" t="s">
        <v>899</v>
      </c>
      <c r="D86" s="1128">
        <v>104.04</v>
      </c>
      <c r="E86" s="1128">
        <v>104.64</v>
      </c>
      <c r="F86" s="1128">
        <v>104.34</v>
      </c>
      <c r="G86" s="1128">
        <v>103.63419354838709</v>
      </c>
      <c r="H86" s="1128">
        <v>104.23419354838707</v>
      </c>
      <c r="I86" s="1129">
        <v>103.93419354838707</v>
      </c>
      <c r="K86" s="686"/>
      <c r="L86" s="686"/>
    </row>
    <row r="87" spans="1:12" ht="16.5" thickTop="1">
      <c r="A87" s="1093"/>
      <c r="B87" s="779" t="s">
        <v>910</v>
      </c>
      <c r="C87" s="779"/>
      <c r="D87" s="779"/>
      <c r="E87" s="779"/>
      <c r="F87" s="779"/>
      <c r="G87" s="779"/>
      <c r="H87" s="779"/>
      <c r="I87" s="779"/>
    </row>
    <row r="89" spans="1:12">
      <c r="B89" s="1714" t="s">
        <v>911</v>
      </c>
      <c r="C89" s="1714"/>
      <c r="D89" s="1714"/>
      <c r="E89" s="1714"/>
      <c r="F89" s="1714"/>
      <c r="G89" s="1714"/>
      <c r="H89" s="1714"/>
      <c r="I89" s="1714"/>
      <c r="J89" s="1714"/>
      <c r="K89" s="1714"/>
      <c r="L89" s="1714"/>
    </row>
    <row r="90" spans="1:12" ht="15.75">
      <c r="B90" s="1637" t="s">
        <v>118</v>
      </c>
      <c r="C90" s="1637"/>
      <c r="D90" s="1637"/>
      <c r="E90" s="1637"/>
      <c r="F90" s="1637"/>
      <c r="G90" s="1637"/>
      <c r="H90" s="1637"/>
      <c r="I90" s="1637"/>
      <c r="J90" s="1637"/>
      <c r="K90" s="1637"/>
      <c r="L90" s="1637"/>
    </row>
    <row r="91" spans="1:12" ht="16.5" thickBot="1">
      <c r="B91" s="685"/>
      <c r="C91" s="685"/>
      <c r="D91" s="685"/>
      <c r="E91" s="685"/>
      <c r="F91" s="685"/>
      <c r="G91" s="685"/>
      <c r="H91" s="685"/>
      <c r="I91" s="685"/>
      <c r="J91" s="688"/>
      <c r="K91" s="688"/>
      <c r="L91" s="688"/>
    </row>
    <row r="92" spans="1:12" ht="15.75" thickTop="1">
      <c r="B92" s="1715"/>
      <c r="C92" s="1718" t="s">
        <v>912</v>
      </c>
      <c r="D92" s="1719"/>
      <c r="E92" s="1720"/>
      <c r="F92" s="1718" t="s">
        <v>913</v>
      </c>
      <c r="G92" s="1719"/>
      <c r="H92" s="1720"/>
      <c r="I92" s="1724" t="s">
        <v>5</v>
      </c>
      <c r="J92" s="1725"/>
      <c r="K92" s="1725"/>
      <c r="L92" s="1726"/>
    </row>
    <row r="93" spans="1:12">
      <c r="B93" s="1716"/>
      <c r="C93" s="1721"/>
      <c r="D93" s="1722"/>
      <c r="E93" s="1723"/>
      <c r="F93" s="1721"/>
      <c r="G93" s="1722"/>
      <c r="H93" s="1723"/>
      <c r="I93" s="689" t="s">
        <v>914</v>
      </c>
      <c r="J93" s="690"/>
      <c r="K93" s="1727" t="s">
        <v>915</v>
      </c>
      <c r="L93" s="1728"/>
    </row>
    <row r="94" spans="1:12" ht="12.75" customHeight="1">
      <c r="B94" s="1717"/>
      <c r="C94" s="691" t="s">
        <v>916</v>
      </c>
      <c r="D94" s="691" t="s">
        <v>917</v>
      </c>
      <c r="E94" s="691">
        <v>2017</v>
      </c>
      <c r="F94" s="691">
        <v>2015</v>
      </c>
      <c r="G94" s="691">
        <v>2016</v>
      </c>
      <c r="H94" s="691">
        <v>2017</v>
      </c>
      <c r="I94" s="692">
        <v>2016</v>
      </c>
      <c r="J94" s="692">
        <v>2017</v>
      </c>
      <c r="K94" s="692">
        <v>2016</v>
      </c>
      <c r="L94" s="693">
        <v>2017</v>
      </c>
    </row>
    <row r="95" spans="1:12" ht="14.25" customHeight="1">
      <c r="B95" s="694" t="s">
        <v>918</v>
      </c>
      <c r="C95" s="695">
        <v>57.31</v>
      </c>
      <c r="D95" s="695">
        <v>46.25</v>
      </c>
      <c r="E95" s="695">
        <v>47.89</v>
      </c>
      <c r="F95" s="696">
        <v>40.28</v>
      </c>
      <c r="G95" s="696">
        <v>44.15</v>
      </c>
      <c r="H95" s="696">
        <v>61.18</v>
      </c>
      <c r="I95" s="697">
        <v>-19.298551736171703</v>
      </c>
      <c r="J95" s="697">
        <v>3.5459459459459453</v>
      </c>
      <c r="K95" s="698">
        <v>9.607745779543194</v>
      </c>
      <c r="L95" s="699">
        <v>38.573046432616081</v>
      </c>
    </row>
    <row r="96" spans="1:12" ht="15.75" thickBot="1">
      <c r="B96" s="700" t="s">
        <v>919</v>
      </c>
      <c r="C96" s="701">
        <v>1144.4000000000001</v>
      </c>
      <c r="D96" s="701">
        <v>1327</v>
      </c>
      <c r="E96" s="701">
        <v>1230.3</v>
      </c>
      <c r="F96" s="701">
        <v>1084.75</v>
      </c>
      <c r="G96" s="701">
        <v>1226.95</v>
      </c>
      <c r="H96" s="701">
        <v>1280</v>
      </c>
      <c r="I96" s="702">
        <v>15.955959454736089</v>
      </c>
      <c r="J96" s="702">
        <v>-7.2871137905049039</v>
      </c>
      <c r="K96" s="703">
        <v>13.109011292924635</v>
      </c>
      <c r="L96" s="704">
        <v>4.3237295733322441</v>
      </c>
    </row>
    <row r="97" spans="2:12" ht="15.75" thickTop="1">
      <c r="B97" s="687" t="s">
        <v>920</v>
      </c>
      <c r="C97" s="688"/>
      <c r="D97" s="688"/>
      <c r="E97" s="688"/>
      <c r="F97" s="688"/>
      <c r="G97" s="688"/>
      <c r="H97" s="688"/>
      <c r="I97" s="688"/>
      <c r="J97" s="688"/>
      <c r="K97" s="688"/>
      <c r="L97" s="688"/>
    </row>
    <row r="98" spans="2:12">
      <c r="B98" s="687" t="s">
        <v>921</v>
      </c>
      <c r="C98" s="688"/>
      <c r="D98" s="688"/>
      <c r="E98" s="688"/>
      <c r="F98" s="688"/>
      <c r="G98" s="688"/>
      <c r="H98" s="688"/>
      <c r="I98" s="688"/>
      <c r="J98" s="688"/>
      <c r="K98" s="688"/>
      <c r="L98" s="688"/>
    </row>
    <row r="99" spans="2:12">
      <c r="B99" s="687" t="s">
        <v>922</v>
      </c>
      <c r="C99" s="705"/>
      <c r="D99" s="705"/>
      <c r="E99" s="705"/>
      <c r="F99" s="705"/>
      <c r="G99" s="705"/>
      <c r="H99" s="705"/>
      <c r="I99" s="688"/>
      <c r="J99" s="688"/>
      <c r="K99" s="688"/>
      <c r="L99" s="688"/>
    </row>
    <row r="100" spans="2:12">
      <c r="B100" s="706" t="s">
        <v>923</v>
      </c>
      <c r="C100" s="688"/>
      <c r="D100" s="688"/>
      <c r="E100" s="688"/>
      <c r="F100" s="688"/>
      <c r="G100" s="688"/>
      <c r="H100" s="688"/>
      <c r="I100" s="707"/>
      <c r="J100" s="707"/>
      <c r="K100" s="688"/>
      <c r="L100" s="688"/>
    </row>
  </sheetData>
  <mergeCells count="20">
    <mergeCell ref="B70:B82"/>
    <mergeCell ref="B1:I1"/>
    <mergeCell ref="B2:I2"/>
    <mergeCell ref="B3:B4"/>
    <mergeCell ref="C3:C4"/>
    <mergeCell ref="D3:F3"/>
    <mergeCell ref="G3:I3"/>
    <mergeCell ref="B5:B17"/>
    <mergeCell ref="B18:B30"/>
    <mergeCell ref="B31:B43"/>
    <mergeCell ref="B44:B56"/>
    <mergeCell ref="B57:B69"/>
    <mergeCell ref="B83:B86"/>
    <mergeCell ref="B89:L89"/>
    <mergeCell ref="B90:L90"/>
    <mergeCell ref="B92:B94"/>
    <mergeCell ref="C92:E93"/>
    <mergeCell ref="F92:H93"/>
    <mergeCell ref="I92:L92"/>
    <mergeCell ref="K93:L93"/>
  </mergeCells>
  <hyperlinks>
    <hyperlink ref="B100" r:id="rId1"/>
  </hyperlinks>
  <pageMargins left="0.7" right="0.7" top="0.75" bottom="0.75" header="0.3" footer="0.3"/>
  <pageSetup paperSize="9" scale="55" orientation="portrait" r:id="rId2"/>
</worksheet>
</file>

<file path=xl/worksheets/sheet22.xml><?xml version="1.0" encoding="utf-8"?>
<worksheet xmlns="http://schemas.openxmlformats.org/spreadsheetml/2006/main" xmlns:r="http://schemas.openxmlformats.org/officeDocument/2006/relationships">
  <dimension ref="A1:N51"/>
  <sheetViews>
    <sheetView view="pageBreakPreview" zoomScaleSheetLayoutView="100" workbookViewId="0">
      <selection activeCell="K8" sqref="K8"/>
    </sheetView>
  </sheetViews>
  <sheetFormatPr defaultRowHeight="15.75"/>
  <cols>
    <col min="1" max="1" width="44" style="4" bestFit="1" customWidth="1"/>
    <col min="2" max="2" width="16.42578125" style="4" bestFit="1" customWidth="1"/>
    <col min="3" max="3" width="17" style="4" customWidth="1"/>
    <col min="4" max="4" width="18.42578125" style="4" bestFit="1" customWidth="1"/>
    <col min="5" max="5" width="17" style="4" customWidth="1"/>
    <col min="6" max="6" width="18.42578125" style="4" bestFit="1" customWidth="1"/>
    <col min="7" max="7" width="17" style="4" bestFit="1" customWidth="1"/>
    <col min="8" max="8" width="17" style="4" customWidth="1"/>
    <col min="9" max="16384" width="9.140625" style="4"/>
  </cols>
  <sheetData>
    <row r="1" spans="1:8">
      <c r="A1" s="1745" t="s">
        <v>69</v>
      </c>
      <c r="B1" s="1745"/>
      <c r="C1" s="1745"/>
      <c r="D1" s="1745"/>
      <c r="E1" s="1745"/>
      <c r="F1" s="1745"/>
      <c r="G1" s="1745"/>
      <c r="H1" s="1745"/>
    </row>
    <row r="2" spans="1:8">
      <c r="A2" s="1745" t="s">
        <v>0</v>
      </c>
      <c r="B2" s="1745"/>
      <c r="C2" s="1745"/>
      <c r="D2" s="1745"/>
      <c r="E2" s="1745"/>
      <c r="F2" s="1745"/>
      <c r="G2" s="1745"/>
      <c r="H2" s="1745"/>
    </row>
    <row r="3" spans="1:8">
      <c r="A3" s="1746" t="s">
        <v>1</v>
      </c>
      <c r="B3" s="1746"/>
      <c r="C3" s="1746"/>
      <c r="D3" s="1746"/>
      <c r="E3" s="1746"/>
      <c r="F3" s="1746"/>
      <c r="G3" s="1746"/>
      <c r="H3" s="1746"/>
    </row>
    <row r="4" spans="1:8" ht="16.5" thickBot="1">
      <c r="A4" s="1747" t="s">
        <v>2</v>
      </c>
      <c r="B4" s="1747"/>
      <c r="C4" s="1747"/>
      <c r="D4" s="1747"/>
      <c r="E4" s="1747"/>
      <c r="F4" s="1747"/>
      <c r="G4" s="1747"/>
      <c r="H4" s="1747"/>
    </row>
    <row r="5" spans="1:8" ht="25.5" customHeight="1" thickTop="1">
      <c r="A5" s="1748" t="s">
        <v>3</v>
      </c>
      <c r="B5" s="1751" t="s">
        <v>4</v>
      </c>
      <c r="C5" s="1751"/>
      <c r="D5" s="1751"/>
      <c r="E5" s="1751"/>
      <c r="F5" s="1751"/>
      <c r="G5" s="1751" t="s">
        <v>5</v>
      </c>
      <c r="H5" s="1752"/>
    </row>
    <row r="6" spans="1:8" ht="25.5" customHeight="1">
      <c r="A6" s="1749"/>
      <c r="B6" s="1753" t="s">
        <v>6</v>
      </c>
      <c r="C6" s="1754"/>
      <c r="D6" s="1753" t="s">
        <v>7</v>
      </c>
      <c r="E6" s="1754"/>
      <c r="F6" s="1130" t="s">
        <v>8</v>
      </c>
      <c r="G6" s="1755" t="s">
        <v>70</v>
      </c>
      <c r="H6" s="1756"/>
    </row>
    <row r="7" spans="1:8" ht="25.5" customHeight="1" thickBot="1">
      <c r="A7" s="1750"/>
      <c r="B7" s="1131" t="s">
        <v>52</v>
      </c>
      <c r="C7" s="1131" t="s">
        <v>9</v>
      </c>
      <c r="D7" s="1131" t="s">
        <v>52</v>
      </c>
      <c r="E7" s="1131" t="s">
        <v>9</v>
      </c>
      <c r="F7" s="1131" t="s">
        <v>52</v>
      </c>
      <c r="G7" s="1131" t="s">
        <v>7</v>
      </c>
      <c r="H7" s="1132" t="s">
        <v>8</v>
      </c>
    </row>
    <row r="8" spans="1:8" ht="25.5" customHeight="1" thickBot="1">
      <c r="A8" s="5" t="s">
        <v>10</v>
      </c>
      <c r="B8" s="6">
        <v>73352.399999999994</v>
      </c>
      <c r="C8" s="6">
        <v>581704.39100000006</v>
      </c>
      <c r="D8" s="6">
        <v>140684.4</v>
      </c>
      <c r="E8" s="6">
        <v>793912.70000000007</v>
      </c>
      <c r="F8" s="6">
        <v>176703</v>
      </c>
      <c r="G8" s="6">
        <v>91.792497586991004</v>
      </c>
      <c r="H8" s="7">
        <v>25.60241220775012</v>
      </c>
    </row>
    <row r="9" spans="1:8" ht="25.5" customHeight="1">
      <c r="A9" s="8" t="s">
        <v>11</v>
      </c>
      <c r="B9" s="9">
        <v>58052.5</v>
      </c>
      <c r="C9" s="9">
        <v>364469.23300000001</v>
      </c>
      <c r="D9" s="9">
        <v>124894.1</v>
      </c>
      <c r="E9" s="9">
        <v>501619.60000000003</v>
      </c>
      <c r="F9" s="9">
        <v>152118.29999999999</v>
      </c>
      <c r="G9" s="9">
        <v>115.13991645493306</v>
      </c>
      <c r="H9" s="10">
        <v>21.79782711913532</v>
      </c>
    </row>
    <row r="10" spans="1:8" ht="25.5" customHeight="1">
      <c r="A10" s="11" t="s">
        <v>12</v>
      </c>
      <c r="B10" s="12">
        <v>55223.7</v>
      </c>
      <c r="C10" s="12">
        <v>333275.03399999999</v>
      </c>
      <c r="D10" s="12">
        <v>106871.7</v>
      </c>
      <c r="E10" s="12">
        <v>465283.9</v>
      </c>
      <c r="F10" s="12">
        <v>146033.29999999999</v>
      </c>
      <c r="G10" s="12">
        <v>93.525062608988549</v>
      </c>
      <c r="H10" s="13">
        <v>36.643564198941334</v>
      </c>
    </row>
    <row r="11" spans="1:8" ht="25.5" customHeight="1">
      <c r="A11" s="11" t="s">
        <v>13</v>
      </c>
      <c r="B11" s="12">
        <v>1128.8</v>
      </c>
      <c r="C11" s="12">
        <v>9490.5519999999997</v>
      </c>
      <c r="D11" s="12">
        <v>7569.4000000000005</v>
      </c>
      <c r="E11" s="12">
        <v>19140.8</v>
      </c>
      <c r="F11" s="12">
        <v>3791.3</v>
      </c>
      <c r="G11" s="12"/>
      <c r="H11" s="13"/>
    </row>
    <row r="12" spans="1:8" ht="25.5" customHeight="1">
      <c r="A12" s="11" t="s">
        <v>14</v>
      </c>
      <c r="B12" s="12">
        <v>1700</v>
      </c>
      <c r="C12" s="12">
        <v>21703.646999999997</v>
      </c>
      <c r="D12" s="12">
        <v>10453</v>
      </c>
      <c r="E12" s="12">
        <v>17194.900000000001</v>
      </c>
      <c r="F12" s="12">
        <v>2293.6999999999998</v>
      </c>
      <c r="G12" s="12"/>
      <c r="H12" s="13"/>
    </row>
    <row r="13" spans="1:8" ht="25.5" customHeight="1">
      <c r="A13" s="8" t="s">
        <v>15</v>
      </c>
      <c r="B13" s="9">
        <v>5739.7</v>
      </c>
      <c r="C13" s="9">
        <v>115677.41900000001</v>
      </c>
      <c r="D13" s="9">
        <v>11862.499999999998</v>
      </c>
      <c r="E13" s="9">
        <v>189456.6</v>
      </c>
      <c r="F13" s="9">
        <v>17861.2</v>
      </c>
      <c r="G13" s="9">
        <v>106.67456487272852</v>
      </c>
      <c r="H13" s="10">
        <v>50.568598524762933</v>
      </c>
    </row>
    <row r="14" spans="1:8" ht="25.5" customHeight="1">
      <c r="A14" s="11" t="s">
        <v>12</v>
      </c>
      <c r="B14" s="12">
        <v>4702.3999999999996</v>
      </c>
      <c r="C14" s="12">
        <v>101579.099</v>
      </c>
      <c r="D14" s="12">
        <v>9622.2999999999993</v>
      </c>
      <c r="E14" s="12">
        <v>152580.5</v>
      </c>
      <c r="F14" s="12">
        <v>13696.5</v>
      </c>
      <c r="G14" s="12">
        <v>104.62529772031303</v>
      </c>
      <c r="H14" s="13">
        <v>42.341228188686699</v>
      </c>
    </row>
    <row r="15" spans="1:8" ht="25.5" customHeight="1">
      <c r="A15" s="11" t="s">
        <v>13</v>
      </c>
      <c r="B15" s="12">
        <v>775.19999999999993</v>
      </c>
      <c r="C15" s="12">
        <v>7247.4970000000003</v>
      </c>
      <c r="D15" s="12">
        <v>1306.6000000000001</v>
      </c>
      <c r="E15" s="12">
        <v>24626.5</v>
      </c>
      <c r="F15" s="12">
        <v>3487.8</v>
      </c>
      <c r="G15" s="12"/>
      <c r="H15" s="13"/>
    </row>
    <row r="16" spans="1:8" ht="25.5" customHeight="1">
      <c r="A16" s="11" t="s">
        <v>14</v>
      </c>
      <c r="B16" s="12">
        <v>262.10000000000002</v>
      </c>
      <c r="C16" s="12">
        <v>6850.8230000000003</v>
      </c>
      <c r="D16" s="12">
        <v>933.59999999999991</v>
      </c>
      <c r="E16" s="12">
        <v>12249.6</v>
      </c>
      <c r="F16" s="12">
        <v>676.9</v>
      </c>
      <c r="G16" s="12"/>
      <c r="H16" s="13"/>
    </row>
    <row r="17" spans="1:14" ht="25.5" customHeight="1">
      <c r="A17" s="8" t="s">
        <v>16</v>
      </c>
      <c r="B17" s="9">
        <v>9560.2000000000007</v>
      </c>
      <c r="C17" s="9">
        <v>101557.739</v>
      </c>
      <c r="D17" s="9">
        <v>3927.8</v>
      </c>
      <c r="E17" s="9">
        <v>102836.5</v>
      </c>
      <c r="F17" s="9">
        <v>6723.5</v>
      </c>
      <c r="G17" s="9">
        <v>-58.91508545846321</v>
      </c>
      <c r="H17" s="10">
        <v>71.177249350781608</v>
      </c>
    </row>
    <row r="18" spans="1:14" ht="25.5" customHeight="1">
      <c r="A18" s="11" t="s">
        <v>12</v>
      </c>
      <c r="B18" s="12">
        <v>9560.2000000000007</v>
      </c>
      <c r="C18" s="12">
        <v>93336.894</v>
      </c>
      <c r="D18" s="12">
        <v>3927.8</v>
      </c>
      <c r="E18" s="12">
        <v>100771</v>
      </c>
      <c r="F18" s="14">
        <v>6723.5</v>
      </c>
      <c r="G18" s="12"/>
      <c r="H18" s="15"/>
    </row>
    <row r="19" spans="1:14" ht="25.5" customHeight="1">
      <c r="A19" s="11" t="s">
        <v>13</v>
      </c>
      <c r="B19" s="12">
        <v>0</v>
      </c>
      <c r="C19" s="12">
        <v>7834.1750000000002</v>
      </c>
      <c r="D19" s="12">
        <v>0</v>
      </c>
      <c r="E19" s="12">
        <v>1737</v>
      </c>
      <c r="F19" s="12">
        <v>0</v>
      </c>
      <c r="G19" s="12"/>
      <c r="H19" s="13"/>
    </row>
    <row r="20" spans="1:14" ht="25.5" customHeight="1" thickBot="1">
      <c r="A20" s="11" t="s">
        <v>14</v>
      </c>
      <c r="B20" s="12">
        <v>0</v>
      </c>
      <c r="C20" s="12">
        <v>386.67</v>
      </c>
      <c r="D20" s="12">
        <v>0</v>
      </c>
      <c r="E20" s="12">
        <v>328.5</v>
      </c>
      <c r="F20" s="12">
        <v>0</v>
      </c>
      <c r="G20" s="12"/>
      <c r="H20" s="13"/>
    </row>
    <row r="21" spans="1:14" ht="25.5" customHeight="1" thickBot="1">
      <c r="A21" s="5" t="s">
        <v>17</v>
      </c>
      <c r="B21" s="6">
        <v>105526.10000000003</v>
      </c>
      <c r="C21" s="6">
        <v>525022.19999999995</v>
      </c>
      <c r="D21" s="6">
        <v>167759.4</v>
      </c>
      <c r="E21" s="6">
        <v>627036.89999999991</v>
      </c>
      <c r="F21" s="6">
        <v>208848.5</v>
      </c>
      <c r="G21" s="6">
        <v>58.974320097113377</v>
      </c>
      <c r="H21" s="7">
        <v>24.492874914907901</v>
      </c>
    </row>
    <row r="22" spans="1:14" ht="25.5" customHeight="1">
      <c r="A22" s="8" t="s">
        <v>18</v>
      </c>
      <c r="B22" s="9">
        <v>104603.50000000003</v>
      </c>
      <c r="C22" s="9">
        <v>521761.3</v>
      </c>
      <c r="D22" s="9">
        <v>166599</v>
      </c>
      <c r="E22" s="9">
        <v>623639.79999999993</v>
      </c>
      <c r="F22" s="9">
        <v>206065.6</v>
      </c>
      <c r="G22" s="9">
        <v>59.267137332880793</v>
      </c>
      <c r="H22" s="10">
        <v>23.689577968655271</v>
      </c>
    </row>
    <row r="23" spans="1:14" ht="25.5" customHeight="1">
      <c r="A23" s="11" t="s">
        <v>19</v>
      </c>
      <c r="B23" s="12">
        <v>92570.200000000012</v>
      </c>
      <c r="C23" s="12">
        <v>481978.1</v>
      </c>
      <c r="D23" s="12">
        <v>168039.2</v>
      </c>
      <c r="E23" s="12">
        <v>609163.79999999993</v>
      </c>
      <c r="F23" s="12">
        <v>195425.6</v>
      </c>
      <c r="G23" s="12">
        <v>81.526236304987975</v>
      </c>
      <c r="H23" s="13">
        <v>16.297625792077071</v>
      </c>
    </row>
    <row r="24" spans="1:14" ht="25.5" customHeight="1">
      <c r="A24" s="11" t="s">
        <v>20</v>
      </c>
      <c r="B24" s="12">
        <v>12033.30000000001</v>
      </c>
      <c r="C24" s="12">
        <v>39783.199999999997</v>
      </c>
      <c r="D24" s="12">
        <v>-1440.1999999999971</v>
      </c>
      <c r="E24" s="12">
        <v>14476</v>
      </c>
      <c r="F24" s="12">
        <v>10640</v>
      </c>
      <c r="G24" s="12"/>
      <c r="H24" s="13"/>
    </row>
    <row r="25" spans="1:14" ht="25.5" customHeight="1" thickBot="1">
      <c r="A25" s="8" t="s">
        <v>21</v>
      </c>
      <c r="B25" s="9">
        <v>922.6</v>
      </c>
      <c r="C25" s="9">
        <v>3260.9</v>
      </c>
      <c r="D25" s="9">
        <v>1160.4000000000001</v>
      </c>
      <c r="E25" s="9">
        <v>3397.1</v>
      </c>
      <c r="F25" s="9">
        <v>2782.9</v>
      </c>
      <c r="G25" s="9">
        <v>25.77498374159984</v>
      </c>
      <c r="H25" s="10">
        <v>139.82247500861772</v>
      </c>
    </row>
    <row r="26" spans="1:14" ht="25.5" customHeight="1" thickBot="1">
      <c r="A26" s="5" t="s">
        <v>22</v>
      </c>
      <c r="B26" s="6">
        <v>32173.700000000041</v>
      </c>
      <c r="C26" s="6">
        <v>-56682.191000000108</v>
      </c>
      <c r="D26" s="6">
        <v>27075</v>
      </c>
      <c r="E26" s="6">
        <v>-166875.80000000016</v>
      </c>
      <c r="F26" s="6">
        <v>32145.5</v>
      </c>
      <c r="G26" s="6">
        <v>-15.847415746401666</v>
      </c>
      <c r="H26" s="7">
        <v>18.727608494921526</v>
      </c>
    </row>
    <row r="27" spans="1:14" s="17" customFormat="1" ht="25.5" customHeight="1" thickBot="1">
      <c r="A27" s="5" t="s">
        <v>23</v>
      </c>
      <c r="B27" s="6">
        <v>-32173.700000000041</v>
      </c>
      <c r="C27" s="6">
        <v>56682.200000000004</v>
      </c>
      <c r="D27" s="6">
        <v>-27074.999999999996</v>
      </c>
      <c r="E27" s="6">
        <v>166875.80000000002</v>
      </c>
      <c r="F27" s="6">
        <v>-32145.499999999978</v>
      </c>
      <c r="G27" s="6">
        <v>-15.84741574640168</v>
      </c>
      <c r="H27" s="7">
        <v>18.727608494921455</v>
      </c>
    </row>
    <row r="28" spans="1:14" ht="25.5" customHeight="1">
      <c r="A28" s="11" t="s">
        <v>24</v>
      </c>
      <c r="B28" s="12">
        <v>-37005.900000000038</v>
      </c>
      <c r="C28" s="12">
        <v>13214.700000000006</v>
      </c>
      <c r="D28" s="12">
        <v>-42782.2</v>
      </c>
      <c r="E28" s="12">
        <v>116129.10000000002</v>
      </c>
      <c r="F28" s="12">
        <v>-46610.599999999991</v>
      </c>
      <c r="G28" s="12">
        <v>15.609132597774831</v>
      </c>
      <c r="H28" s="13">
        <v>8.9485814193753299</v>
      </c>
    </row>
    <row r="29" spans="1:14" ht="25.5" customHeight="1">
      <c r="A29" s="11" t="s">
        <v>25</v>
      </c>
      <c r="B29" s="12">
        <v>0</v>
      </c>
      <c r="C29" s="12">
        <v>87774.5</v>
      </c>
      <c r="D29" s="12">
        <v>0</v>
      </c>
      <c r="E29" s="12">
        <v>88337.700000000012</v>
      </c>
      <c r="F29" s="12">
        <v>99335.6</v>
      </c>
      <c r="G29" s="12"/>
      <c r="H29" s="13"/>
    </row>
    <row r="30" spans="1:14" ht="25.5" customHeight="1">
      <c r="A30" s="11" t="s">
        <v>26</v>
      </c>
      <c r="B30" s="12">
        <v>0</v>
      </c>
      <c r="C30" s="12">
        <v>20500</v>
      </c>
      <c r="D30" s="12">
        <v>0</v>
      </c>
      <c r="E30" s="12">
        <v>33000</v>
      </c>
      <c r="F30" s="12">
        <v>27335.599999999999</v>
      </c>
      <c r="G30" s="12"/>
      <c r="H30" s="13"/>
      <c r="N30" s="18"/>
    </row>
    <row r="31" spans="1:14" ht="25.5" customHeight="1">
      <c r="A31" s="11" t="s">
        <v>27</v>
      </c>
      <c r="B31" s="12">
        <v>0</v>
      </c>
      <c r="C31" s="12">
        <v>62000</v>
      </c>
      <c r="D31" s="12">
        <v>0</v>
      </c>
      <c r="E31" s="12">
        <v>55000</v>
      </c>
      <c r="F31" s="12">
        <v>72000</v>
      </c>
      <c r="G31" s="12"/>
      <c r="H31" s="13"/>
      <c r="N31" s="18"/>
    </row>
    <row r="32" spans="1:14" ht="25.5" customHeight="1">
      <c r="A32" s="11" t="s">
        <v>28</v>
      </c>
      <c r="B32" s="12">
        <v>0</v>
      </c>
      <c r="C32" s="12">
        <v>0</v>
      </c>
      <c r="D32" s="12">
        <v>0</v>
      </c>
      <c r="E32" s="12">
        <v>0</v>
      </c>
      <c r="F32" s="12">
        <v>0</v>
      </c>
      <c r="G32" s="12"/>
      <c r="H32" s="13"/>
      <c r="N32" s="18"/>
    </row>
    <row r="33" spans="1:14" ht="25.5" customHeight="1">
      <c r="A33" s="11" t="s">
        <v>29</v>
      </c>
      <c r="B33" s="12">
        <v>0</v>
      </c>
      <c r="C33" s="12">
        <v>5000</v>
      </c>
      <c r="D33" s="12">
        <v>0</v>
      </c>
      <c r="E33" s="12">
        <v>285.60000000000002</v>
      </c>
      <c r="F33" s="12">
        <v>0</v>
      </c>
      <c r="G33" s="12"/>
      <c r="H33" s="13"/>
      <c r="N33" s="18"/>
    </row>
    <row r="34" spans="1:14" ht="25.5" customHeight="1">
      <c r="A34" s="11" t="s">
        <v>30</v>
      </c>
      <c r="B34" s="12">
        <v>0</v>
      </c>
      <c r="C34" s="12">
        <v>274.5</v>
      </c>
      <c r="D34" s="12">
        <v>0</v>
      </c>
      <c r="E34" s="12">
        <v>52.1</v>
      </c>
      <c r="F34" s="12">
        <v>0</v>
      </c>
      <c r="G34" s="12"/>
      <c r="H34" s="13"/>
    </row>
    <row r="35" spans="1:14" ht="25.5" customHeight="1">
      <c r="A35" s="11" t="s">
        <v>31</v>
      </c>
      <c r="B35" s="12">
        <v>-36812.800000000039</v>
      </c>
      <c r="C35" s="12">
        <v>-74373.399999999994</v>
      </c>
      <c r="D35" s="12">
        <v>-42372.6</v>
      </c>
      <c r="E35" s="12">
        <v>28599.8</v>
      </c>
      <c r="F35" s="12">
        <v>-145579.29999999999</v>
      </c>
      <c r="G35" s="12">
        <v>15.102898991654953</v>
      </c>
      <c r="H35" s="13">
        <v>243.56942930101053</v>
      </c>
    </row>
    <row r="36" spans="1:14" ht="25.5" customHeight="1">
      <c r="A36" s="11" t="s">
        <v>32</v>
      </c>
      <c r="B36" s="12">
        <v>-193.1</v>
      </c>
      <c r="C36" s="12">
        <v>-186.4</v>
      </c>
      <c r="D36" s="12">
        <v>-409.6</v>
      </c>
      <c r="E36" s="12">
        <v>-808.4</v>
      </c>
      <c r="F36" s="12">
        <v>-366.90000000000873</v>
      </c>
      <c r="G36" s="12">
        <v>112.11807353702747</v>
      </c>
      <c r="H36" s="13">
        <v>-10.424804687497868</v>
      </c>
    </row>
    <row r="37" spans="1:14" ht="25.5" customHeight="1">
      <c r="A37" s="11" t="s">
        <v>33</v>
      </c>
      <c r="B37" s="12">
        <v>61.7</v>
      </c>
      <c r="C37" s="12">
        <v>13694</v>
      </c>
      <c r="D37" s="12">
        <v>33.9</v>
      </c>
      <c r="E37" s="12">
        <v>2940.2</v>
      </c>
      <c r="F37" s="12">
        <v>620.4</v>
      </c>
      <c r="G37" s="12">
        <v>-45.056726094003238</v>
      </c>
      <c r="H37" s="13"/>
    </row>
    <row r="38" spans="1:14" ht="25.5" customHeight="1" thickBot="1">
      <c r="A38" s="11" t="s">
        <v>34</v>
      </c>
      <c r="B38" s="12">
        <v>4770.5000000000009</v>
      </c>
      <c r="C38" s="12">
        <v>29773.5</v>
      </c>
      <c r="D38" s="12">
        <v>15673.3</v>
      </c>
      <c r="E38" s="12">
        <v>47806.5</v>
      </c>
      <c r="F38" s="12">
        <v>13844.700000000012</v>
      </c>
      <c r="G38" s="12">
        <v>228.54627397547415</v>
      </c>
      <c r="H38" s="13">
        <v>-11.666975046735445</v>
      </c>
    </row>
    <row r="39" spans="1:14" s="17" customFormat="1" ht="25.5" customHeight="1" thickBot="1">
      <c r="A39" s="5" t="s">
        <v>35</v>
      </c>
      <c r="B39" s="6">
        <v>2924.6000000000026</v>
      </c>
      <c r="C39" s="6">
        <v>6848.8</v>
      </c>
      <c r="D39" s="6">
        <v>26212.400000000001</v>
      </c>
      <c r="E39" s="6">
        <v>41267.699999999997</v>
      </c>
      <c r="F39" s="6">
        <v>35474.5</v>
      </c>
      <c r="G39" s="6">
        <v>796.27299459755113</v>
      </c>
      <c r="H39" s="7">
        <v>35.33480337550165</v>
      </c>
    </row>
    <row r="40" spans="1:14" ht="25.5" customHeight="1">
      <c r="A40" s="11" t="s">
        <v>36</v>
      </c>
      <c r="B40" s="12">
        <v>459.4</v>
      </c>
      <c r="C40" s="12">
        <v>-3.1</v>
      </c>
      <c r="D40" s="12">
        <v>-363.1</v>
      </c>
      <c r="E40" s="12">
        <v>-850.9</v>
      </c>
      <c r="F40" s="12">
        <v>585.79999999999995</v>
      </c>
      <c r="G40" s="12">
        <v>-179.03787548976928</v>
      </c>
      <c r="H40" s="13">
        <v>-261.33296612503443</v>
      </c>
    </row>
    <row r="41" spans="1:14" ht="25.5" customHeight="1">
      <c r="A41" s="11" t="s">
        <v>37</v>
      </c>
      <c r="B41" s="12">
        <v>768.40000000000009</v>
      </c>
      <c r="C41" s="12">
        <v>216</v>
      </c>
      <c r="D41" s="12">
        <v>35.299999999999955</v>
      </c>
      <c r="E41" s="12">
        <v>228.6</v>
      </c>
      <c r="F41" s="12">
        <v>-512</v>
      </c>
      <c r="G41" s="12">
        <v>-95.406038521603335</v>
      </c>
      <c r="H41" s="13">
        <v>-1550.424929178472</v>
      </c>
    </row>
    <row r="42" spans="1:14" ht="25.5" customHeight="1">
      <c r="A42" s="11" t="s">
        <v>38</v>
      </c>
      <c r="B42" s="12">
        <v>0</v>
      </c>
      <c r="C42" s="12">
        <v>0</v>
      </c>
      <c r="D42" s="12">
        <v>18262.599999999999</v>
      </c>
      <c r="E42" s="12">
        <v>17038.599999999999</v>
      </c>
      <c r="F42" s="12">
        <v>0</v>
      </c>
      <c r="G42" s="12"/>
      <c r="H42" s="13"/>
    </row>
    <row r="43" spans="1:14" ht="25.5" customHeight="1">
      <c r="A43" s="11" t="s">
        <v>39</v>
      </c>
      <c r="B43" s="12">
        <v>-276.39999999999964</v>
      </c>
      <c r="C43" s="12">
        <v>3086.9</v>
      </c>
      <c r="D43" s="12">
        <v>3881.7000000000007</v>
      </c>
      <c r="E43" s="12">
        <v>13314.4</v>
      </c>
      <c r="F43" s="12">
        <v>36558.199999999997</v>
      </c>
      <c r="G43" s="12">
        <v>-1504.3777134587576</v>
      </c>
      <c r="H43" s="13">
        <v>841.80900121080958</v>
      </c>
    </row>
    <row r="44" spans="1:14" ht="25.5" customHeight="1" thickBot="1">
      <c r="A44" s="11" t="s">
        <v>40</v>
      </c>
      <c r="B44" s="12">
        <v>1973.2000000000021</v>
      </c>
      <c r="C44" s="12">
        <v>3549</v>
      </c>
      <c r="D44" s="12">
        <v>4395.9000000000015</v>
      </c>
      <c r="E44" s="12">
        <v>11537</v>
      </c>
      <c r="F44" s="12">
        <v>-1157.5000000000027</v>
      </c>
      <c r="G44" s="12">
        <v>122.78025542266354</v>
      </c>
      <c r="H44" s="13">
        <v>-126.33135421642899</v>
      </c>
    </row>
    <row r="45" spans="1:14" s="17" customFormat="1" ht="25.5" customHeight="1" thickBot="1">
      <c r="A45" s="5" t="s">
        <v>41</v>
      </c>
      <c r="B45" s="6">
        <v>39737.400000000045</v>
      </c>
      <c r="C45" s="6">
        <v>81222.3</v>
      </c>
      <c r="D45" s="6">
        <v>68585</v>
      </c>
      <c r="E45" s="6">
        <v>12667.9</v>
      </c>
      <c r="F45" s="6">
        <v>181053.8</v>
      </c>
      <c r="G45" s="19">
        <v>72.595590048669322</v>
      </c>
      <c r="H45" s="20">
        <v>163.98454472552305</v>
      </c>
    </row>
    <row r="46" spans="1:14" ht="66" customHeight="1" thickTop="1">
      <c r="A46" s="1741" t="s">
        <v>42</v>
      </c>
      <c r="B46" s="1741"/>
      <c r="C46" s="1741"/>
      <c r="D46" s="1741"/>
      <c r="E46" s="1741"/>
      <c r="F46" s="1741"/>
      <c r="G46" s="1741"/>
      <c r="H46" s="1741"/>
      <c r="K46" s="21"/>
    </row>
    <row r="47" spans="1:14">
      <c r="A47" s="1742" t="s">
        <v>43</v>
      </c>
      <c r="B47" s="1742"/>
      <c r="C47" s="1742"/>
      <c r="D47" s="1742"/>
      <c r="E47" s="1742"/>
      <c r="F47" s="1742"/>
      <c r="G47" s="1742"/>
      <c r="H47" s="1742"/>
    </row>
    <row r="48" spans="1:14">
      <c r="A48" s="1742" t="s">
        <v>44</v>
      </c>
      <c r="B48" s="1742"/>
      <c r="C48" s="1742"/>
      <c r="D48" s="1742"/>
      <c r="E48" s="1742"/>
      <c r="F48" s="1742"/>
      <c r="G48" s="1742"/>
      <c r="H48" s="1742"/>
    </row>
    <row r="49" spans="1:8" ht="15" customHeight="1">
      <c r="A49" s="1743" t="s">
        <v>45</v>
      </c>
      <c r="B49" s="1744"/>
      <c r="C49" s="1744"/>
      <c r="D49" s="1744"/>
      <c r="E49" s="1744"/>
      <c r="F49" s="1744"/>
      <c r="G49" s="1744"/>
      <c r="H49" s="1744"/>
    </row>
    <row r="50" spans="1:8">
      <c r="A50" s="1742" t="s">
        <v>46</v>
      </c>
      <c r="B50" s="1742"/>
      <c r="C50" s="1742"/>
      <c r="D50" s="1742"/>
      <c r="E50" s="1742"/>
      <c r="F50" s="1742"/>
      <c r="G50" s="1742"/>
      <c r="H50" s="1742"/>
    </row>
    <row r="51" spans="1:8">
      <c r="A51" s="22"/>
      <c r="B51" s="22"/>
      <c r="C51" s="22"/>
      <c r="D51" s="22"/>
      <c r="E51" s="22"/>
      <c r="F51" s="22"/>
      <c r="G51" s="22"/>
      <c r="H51" s="22"/>
    </row>
  </sheetData>
  <mergeCells count="15">
    <mergeCell ref="A1:H1"/>
    <mergeCell ref="A2:H2"/>
    <mergeCell ref="A3:H3"/>
    <mergeCell ref="A4:H4"/>
    <mergeCell ref="A5:A7"/>
    <mergeCell ref="B5:F5"/>
    <mergeCell ref="G5:H5"/>
    <mergeCell ref="B6:C6"/>
    <mergeCell ref="D6:E6"/>
    <mergeCell ref="G6:H6"/>
    <mergeCell ref="A46:H46"/>
    <mergeCell ref="A47:H47"/>
    <mergeCell ref="A48:H48"/>
    <mergeCell ref="A49:H49"/>
    <mergeCell ref="A50:H50"/>
  </mergeCells>
  <pageMargins left="0.70866141732283505" right="0.511811023622047" top="0.74803149606299202" bottom="0.74803149606299202" header="0.31496062992126" footer="0.31496062992126"/>
  <pageSetup paperSize="9" scale="54" orientation="portrait" horizontalDpi="200" r:id="rId1"/>
</worksheet>
</file>

<file path=xl/worksheets/sheet23.xml><?xml version="1.0" encoding="utf-8"?>
<worksheet xmlns="http://schemas.openxmlformats.org/spreadsheetml/2006/main" xmlns:r="http://schemas.openxmlformats.org/officeDocument/2006/relationships">
  <sheetPr>
    <pageSetUpPr fitToPage="1"/>
  </sheetPr>
  <dimension ref="A1:J21"/>
  <sheetViews>
    <sheetView workbookViewId="0">
      <selection activeCell="D5" sqref="D5:E5"/>
    </sheetView>
  </sheetViews>
  <sheetFormatPr defaultRowHeight="12.75"/>
  <cols>
    <col min="1" max="1" width="25.140625" style="1" customWidth="1"/>
    <col min="2" max="6" width="16.7109375" style="1" customWidth="1"/>
    <col min="7" max="10" width="14.7109375" style="1" customWidth="1"/>
    <col min="11" max="250" width="9.140625" style="1"/>
    <col min="251" max="251" width="20.7109375" style="1" customWidth="1"/>
    <col min="252" max="253" width="0" style="1" hidden="1" customWidth="1"/>
    <col min="254" max="254" width="11.28515625" style="1" bestFit="1" customWidth="1"/>
    <col min="255" max="255" width="12.85546875" style="1" bestFit="1" customWidth="1"/>
    <col min="256" max="257" width="12.85546875" style="1" customWidth="1"/>
    <col min="258" max="258" width="11" style="1" bestFit="1" customWidth="1"/>
    <col min="259" max="260" width="11" style="1" customWidth="1"/>
    <col min="261" max="262" width="9.42578125" style="1" customWidth="1"/>
    <col min="263" max="263" width="9.42578125" style="1" bestFit="1" customWidth="1"/>
    <col min="264" max="265" width="9.42578125" style="1" customWidth="1"/>
    <col min="266" max="266" width="9.42578125" style="1" bestFit="1" customWidth="1"/>
    <col min="267" max="506" width="9.140625" style="1"/>
    <col min="507" max="507" width="20.7109375" style="1" customWidth="1"/>
    <col min="508" max="509" width="0" style="1" hidden="1" customWidth="1"/>
    <col min="510" max="510" width="11.28515625" style="1" bestFit="1" customWidth="1"/>
    <col min="511" max="511" width="12.85546875" style="1" bestFit="1" customWidth="1"/>
    <col min="512" max="513" width="12.85546875" style="1" customWidth="1"/>
    <col min="514" max="514" width="11" style="1" bestFit="1" customWidth="1"/>
    <col min="515" max="516" width="11" style="1" customWidth="1"/>
    <col min="517" max="518" width="9.42578125" style="1" customWidth="1"/>
    <col min="519" max="519" width="9.42578125" style="1" bestFit="1" customWidth="1"/>
    <col min="520" max="521" width="9.42578125" style="1" customWidth="1"/>
    <col min="522" max="522" width="9.42578125" style="1" bestFit="1" customWidth="1"/>
    <col min="523" max="762" width="9.140625" style="1"/>
    <col min="763" max="763" width="20.7109375" style="1" customWidth="1"/>
    <col min="764" max="765" width="0" style="1" hidden="1" customWidth="1"/>
    <col min="766" max="766" width="11.28515625" style="1" bestFit="1" customWidth="1"/>
    <col min="767" max="767" width="12.85546875" style="1" bestFit="1" customWidth="1"/>
    <col min="768" max="769" width="12.85546875" style="1" customWidth="1"/>
    <col min="770" max="770" width="11" style="1" bestFit="1" customWidth="1"/>
    <col min="771" max="772" width="11" style="1" customWidth="1"/>
    <col min="773" max="774" width="9.42578125" style="1" customWidth="1"/>
    <col min="775" max="775" width="9.42578125" style="1" bestFit="1" customWidth="1"/>
    <col min="776" max="777" width="9.42578125" style="1" customWidth="1"/>
    <col min="778" max="778" width="9.42578125" style="1" bestFit="1" customWidth="1"/>
    <col min="779" max="1018" width="9.140625" style="1"/>
    <col min="1019" max="1019" width="20.7109375" style="1" customWidth="1"/>
    <col min="1020" max="1021" width="0" style="1" hidden="1" customWidth="1"/>
    <col min="1022" max="1022" width="11.28515625" style="1" bestFit="1" customWidth="1"/>
    <col min="1023" max="1023" width="12.85546875" style="1" bestFit="1" customWidth="1"/>
    <col min="1024" max="1025" width="12.85546875" style="1" customWidth="1"/>
    <col min="1026" max="1026" width="11" style="1" bestFit="1" customWidth="1"/>
    <col min="1027" max="1028" width="11" style="1" customWidth="1"/>
    <col min="1029" max="1030" width="9.42578125" style="1" customWidth="1"/>
    <col min="1031" max="1031" width="9.42578125" style="1" bestFit="1" customWidth="1"/>
    <col min="1032" max="1033" width="9.42578125" style="1" customWidth="1"/>
    <col min="1034" max="1034" width="9.42578125" style="1" bestFit="1" customWidth="1"/>
    <col min="1035" max="1274" width="9.140625" style="1"/>
    <col min="1275" max="1275" width="20.7109375" style="1" customWidth="1"/>
    <col min="1276" max="1277" width="0" style="1" hidden="1" customWidth="1"/>
    <col min="1278" max="1278" width="11.28515625" style="1" bestFit="1" customWidth="1"/>
    <col min="1279" max="1279" width="12.85546875" style="1" bestFit="1" customWidth="1"/>
    <col min="1280" max="1281" width="12.85546875" style="1" customWidth="1"/>
    <col min="1282" max="1282" width="11" style="1" bestFit="1" customWidth="1"/>
    <col min="1283" max="1284" width="11" style="1" customWidth="1"/>
    <col min="1285" max="1286" width="9.42578125" style="1" customWidth="1"/>
    <col min="1287" max="1287" width="9.42578125" style="1" bestFit="1" customWidth="1"/>
    <col min="1288" max="1289" width="9.42578125" style="1" customWidth="1"/>
    <col min="1290" max="1290" width="9.42578125" style="1" bestFit="1" customWidth="1"/>
    <col min="1291" max="1530" width="9.140625" style="1"/>
    <col min="1531" max="1531" width="20.7109375" style="1" customWidth="1"/>
    <col min="1532" max="1533" width="0" style="1" hidden="1" customWidth="1"/>
    <col min="1534" max="1534" width="11.28515625" style="1" bestFit="1" customWidth="1"/>
    <col min="1535" max="1535" width="12.85546875" style="1" bestFit="1" customWidth="1"/>
    <col min="1536" max="1537" width="12.85546875" style="1" customWidth="1"/>
    <col min="1538" max="1538" width="11" style="1" bestFit="1" customWidth="1"/>
    <col min="1539" max="1540" width="11" style="1" customWidth="1"/>
    <col min="1541" max="1542" width="9.42578125" style="1" customWidth="1"/>
    <col min="1543" max="1543" width="9.42578125" style="1" bestFit="1" customWidth="1"/>
    <col min="1544" max="1545" width="9.42578125" style="1" customWidth="1"/>
    <col min="1546" max="1546" width="9.42578125" style="1" bestFit="1" customWidth="1"/>
    <col min="1547" max="1786" width="9.140625" style="1"/>
    <col min="1787" max="1787" width="20.7109375" style="1" customWidth="1"/>
    <col min="1788" max="1789" width="0" style="1" hidden="1" customWidth="1"/>
    <col min="1790" max="1790" width="11.28515625" style="1" bestFit="1" customWidth="1"/>
    <col min="1791" max="1791" width="12.85546875" style="1" bestFit="1" customWidth="1"/>
    <col min="1792" max="1793" width="12.85546875" style="1" customWidth="1"/>
    <col min="1794" max="1794" width="11" style="1" bestFit="1" customWidth="1"/>
    <col min="1795" max="1796" width="11" style="1" customWidth="1"/>
    <col min="1797" max="1798" width="9.42578125" style="1" customWidth="1"/>
    <col min="1799" max="1799" width="9.42578125" style="1" bestFit="1" customWidth="1"/>
    <col min="1800" max="1801" width="9.42578125" style="1" customWidth="1"/>
    <col min="1802" max="1802" width="9.42578125" style="1" bestFit="1" customWidth="1"/>
    <col min="1803" max="2042" width="9.140625" style="1"/>
    <col min="2043" max="2043" width="20.7109375" style="1" customWidth="1"/>
    <col min="2044" max="2045" width="0" style="1" hidden="1" customWidth="1"/>
    <col min="2046" max="2046" width="11.28515625" style="1" bestFit="1" customWidth="1"/>
    <col min="2047" max="2047" width="12.85546875" style="1" bestFit="1" customWidth="1"/>
    <col min="2048" max="2049" width="12.85546875" style="1" customWidth="1"/>
    <col min="2050" max="2050" width="11" style="1" bestFit="1" customWidth="1"/>
    <col min="2051" max="2052" width="11" style="1" customWidth="1"/>
    <col min="2053" max="2054" width="9.42578125" style="1" customWidth="1"/>
    <col min="2055" max="2055" width="9.42578125" style="1" bestFit="1" customWidth="1"/>
    <col min="2056" max="2057" width="9.42578125" style="1" customWidth="1"/>
    <col min="2058" max="2058" width="9.42578125" style="1" bestFit="1" customWidth="1"/>
    <col min="2059" max="2298" width="9.140625" style="1"/>
    <col min="2299" max="2299" width="20.7109375" style="1" customWidth="1"/>
    <col min="2300" max="2301" width="0" style="1" hidden="1" customWidth="1"/>
    <col min="2302" max="2302" width="11.28515625" style="1" bestFit="1" customWidth="1"/>
    <col min="2303" max="2303" width="12.85546875" style="1" bestFit="1" customWidth="1"/>
    <col min="2304" max="2305" width="12.85546875" style="1" customWidth="1"/>
    <col min="2306" max="2306" width="11" style="1" bestFit="1" customWidth="1"/>
    <col min="2307" max="2308" width="11" style="1" customWidth="1"/>
    <col min="2309" max="2310" width="9.42578125" style="1" customWidth="1"/>
    <col min="2311" max="2311" width="9.42578125" style="1" bestFit="1" customWidth="1"/>
    <col min="2312" max="2313" width="9.42578125" style="1" customWidth="1"/>
    <col min="2314" max="2314" width="9.42578125" style="1" bestFit="1" customWidth="1"/>
    <col min="2315" max="2554" width="9.140625" style="1"/>
    <col min="2555" max="2555" width="20.7109375" style="1" customWidth="1"/>
    <col min="2556" max="2557" width="0" style="1" hidden="1" customWidth="1"/>
    <col min="2558" max="2558" width="11.28515625" style="1" bestFit="1" customWidth="1"/>
    <col min="2559" max="2559" width="12.85546875" style="1" bestFit="1" customWidth="1"/>
    <col min="2560" max="2561" width="12.85546875" style="1" customWidth="1"/>
    <col min="2562" max="2562" width="11" style="1" bestFit="1" customWidth="1"/>
    <col min="2563" max="2564" width="11" style="1" customWidth="1"/>
    <col min="2565" max="2566" width="9.42578125" style="1" customWidth="1"/>
    <col min="2567" max="2567" width="9.42578125" style="1" bestFit="1" customWidth="1"/>
    <col min="2568" max="2569" width="9.42578125" style="1" customWidth="1"/>
    <col min="2570" max="2570" width="9.42578125" style="1" bestFit="1" customWidth="1"/>
    <col min="2571" max="2810" width="9.140625" style="1"/>
    <col min="2811" max="2811" width="20.7109375" style="1" customWidth="1"/>
    <col min="2812" max="2813" width="0" style="1" hidden="1" customWidth="1"/>
    <col min="2814" max="2814" width="11.28515625" style="1" bestFit="1" customWidth="1"/>
    <col min="2815" max="2815" width="12.85546875" style="1" bestFit="1" customWidth="1"/>
    <col min="2816" max="2817" width="12.85546875" style="1" customWidth="1"/>
    <col min="2818" max="2818" width="11" style="1" bestFit="1" customWidth="1"/>
    <col min="2819" max="2820" width="11" style="1" customWidth="1"/>
    <col min="2821" max="2822" width="9.42578125" style="1" customWidth="1"/>
    <col min="2823" max="2823" width="9.42578125" style="1" bestFit="1" customWidth="1"/>
    <col min="2824" max="2825" width="9.42578125" style="1" customWidth="1"/>
    <col min="2826" max="2826" width="9.42578125" style="1" bestFit="1" customWidth="1"/>
    <col min="2827" max="3066" width="9.140625" style="1"/>
    <col min="3067" max="3067" width="20.7109375" style="1" customWidth="1"/>
    <col min="3068" max="3069" width="0" style="1" hidden="1" customWidth="1"/>
    <col min="3070" max="3070" width="11.28515625" style="1" bestFit="1" customWidth="1"/>
    <col min="3071" max="3071" width="12.85546875" style="1" bestFit="1" customWidth="1"/>
    <col min="3072" max="3073" width="12.85546875" style="1" customWidth="1"/>
    <col min="3074" max="3074" width="11" style="1" bestFit="1" customWidth="1"/>
    <col min="3075" max="3076" width="11" style="1" customWidth="1"/>
    <col min="3077" max="3078" width="9.42578125" style="1" customWidth="1"/>
    <col min="3079" max="3079" width="9.42578125" style="1" bestFit="1" customWidth="1"/>
    <col min="3080" max="3081" width="9.42578125" style="1" customWidth="1"/>
    <col min="3082" max="3082" width="9.42578125" style="1" bestFit="1" customWidth="1"/>
    <col min="3083" max="3322" width="9.140625" style="1"/>
    <col min="3323" max="3323" width="20.7109375" style="1" customWidth="1"/>
    <col min="3324" max="3325" width="0" style="1" hidden="1" customWidth="1"/>
    <col min="3326" max="3326" width="11.28515625" style="1" bestFit="1" customWidth="1"/>
    <col min="3327" max="3327" width="12.85546875" style="1" bestFit="1" customWidth="1"/>
    <col min="3328" max="3329" width="12.85546875" style="1" customWidth="1"/>
    <col min="3330" max="3330" width="11" style="1" bestFit="1" customWidth="1"/>
    <col min="3331" max="3332" width="11" style="1" customWidth="1"/>
    <col min="3333" max="3334" width="9.42578125" style="1" customWidth="1"/>
    <col min="3335" max="3335" width="9.42578125" style="1" bestFit="1" customWidth="1"/>
    <col min="3336" max="3337" width="9.42578125" style="1" customWidth="1"/>
    <col min="3338" max="3338" width="9.42578125" style="1" bestFit="1" customWidth="1"/>
    <col min="3339" max="3578" width="9.140625" style="1"/>
    <col min="3579" max="3579" width="20.7109375" style="1" customWidth="1"/>
    <col min="3580" max="3581" width="0" style="1" hidden="1" customWidth="1"/>
    <col min="3582" max="3582" width="11.28515625" style="1" bestFit="1" customWidth="1"/>
    <col min="3583" max="3583" width="12.85546875" style="1" bestFit="1" customWidth="1"/>
    <col min="3584" max="3585" width="12.85546875" style="1" customWidth="1"/>
    <col min="3586" max="3586" width="11" style="1" bestFit="1" customWidth="1"/>
    <col min="3587" max="3588" width="11" style="1" customWidth="1"/>
    <col min="3589" max="3590" width="9.42578125" style="1" customWidth="1"/>
    <col min="3591" max="3591" width="9.42578125" style="1" bestFit="1" customWidth="1"/>
    <col min="3592" max="3593" width="9.42578125" style="1" customWidth="1"/>
    <col min="3594" max="3594" width="9.42578125" style="1" bestFit="1" customWidth="1"/>
    <col min="3595" max="3834" width="9.140625" style="1"/>
    <col min="3835" max="3835" width="20.7109375" style="1" customWidth="1"/>
    <col min="3836" max="3837" width="0" style="1" hidden="1" customWidth="1"/>
    <col min="3838" max="3838" width="11.28515625" style="1" bestFit="1" customWidth="1"/>
    <col min="3839" max="3839" width="12.85546875" style="1" bestFit="1" customWidth="1"/>
    <col min="3840" max="3841" width="12.85546875" style="1" customWidth="1"/>
    <col min="3842" max="3842" width="11" style="1" bestFit="1" customWidth="1"/>
    <col min="3843" max="3844" width="11" style="1" customWidth="1"/>
    <col min="3845" max="3846" width="9.42578125" style="1" customWidth="1"/>
    <col min="3847" max="3847" width="9.42578125" style="1" bestFit="1" customWidth="1"/>
    <col min="3848" max="3849" width="9.42578125" style="1" customWidth="1"/>
    <col min="3850" max="3850" width="9.42578125" style="1" bestFit="1" customWidth="1"/>
    <col min="3851" max="4090" width="9.140625" style="1"/>
    <col min="4091" max="4091" width="20.7109375" style="1" customWidth="1"/>
    <col min="4092" max="4093" width="0" style="1" hidden="1" customWidth="1"/>
    <col min="4094" max="4094" width="11.28515625" style="1" bestFit="1" customWidth="1"/>
    <col min="4095" max="4095" width="12.85546875" style="1" bestFit="1" customWidth="1"/>
    <col min="4096" max="4097" width="12.85546875" style="1" customWidth="1"/>
    <col min="4098" max="4098" width="11" style="1" bestFit="1" customWidth="1"/>
    <col min="4099" max="4100" width="11" style="1" customWidth="1"/>
    <col min="4101" max="4102" width="9.42578125" style="1" customWidth="1"/>
    <col min="4103" max="4103" width="9.42578125" style="1" bestFit="1" customWidth="1"/>
    <col min="4104" max="4105" width="9.42578125" style="1" customWidth="1"/>
    <col min="4106" max="4106" width="9.42578125" style="1" bestFit="1" customWidth="1"/>
    <col min="4107" max="4346" width="9.140625" style="1"/>
    <col min="4347" max="4347" width="20.7109375" style="1" customWidth="1"/>
    <col min="4348" max="4349" width="0" style="1" hidden="1" customWidth="1"/>
    <col min="4350" max="4350" width="11.28515625" style="1" bestFit="1" customWidth="1"/>
    <col min="4351" max="4351" width="12.85546875" style="1" bestFit="1" customWidth="1"/>
    <col min="4352" max="4353" width="12.85546875" style="1" customWidth="1"/>
    <col min="4354" max="4354" width="11" style="1" bestFit="1" customWidth="1"/>
    <col min="4355" max="4356" width="11" style="1" customWidth="1"/>
    <col min="4357" max="4358" width="9.42578125" style="1" customWidth="1"/>
    <col min="4359" max="4359" width="9.42578125" style="1" bestFit="1" customWidth="1"/>
    <col min="4360" max="4361" width="9.42578125" style="1" customWidth="1"/>
    <col min="4362" max="4362" width="9.42578125" style="1" bestFit="1" customWidth="1"/>
    <col min="4363" max="4602" width="9.140625" style="1"/>
    <col min="4603" max="4603" width="20.7109375" style="1" customWidth="1"/>
    <col min="4604" max="4605" width="0" style="1" hidden="1" customWidth="1"/>
    <col min="4606" max="4606" width="11.28515625" style="1" bestFit="1" customWidth="1"/>
    <col min="4607" max="4607" width="12.85546875" style="1" bestFit="1" customWidth="1"/>
    <col min="4608" max="4609" width="12.85546875" style="1" customWidth="1"/>
    <col min="4610" max="4610" width="11" style="1" bestFit="1" customWidth="1"/>
    <col min="4611" max="4612" width="11" style="1" customWidth="1"/>
    <col min="4613" max="4614" width="9.42578125" style="1" customWidth="1"/>
    <col min="4615" max="4615" width="9.42578125" style="1" bestFit="1" customWidth="1"/>
    <col min="4616" max="4617" width="9.42578125" style="1" customWidth="1"/>
    <col min="4618" max="4618" width="9.42578125" style="1" bestFit="1" customWidth="1"/>
    <col min="4619" max="4858" width="9.140625" style="1"/>
    <col min="4859" max="4859" width="20.7109375" style="1" customWidth="1"/>
    <col min="4860" max="4861" width="0" style="1" hidden="1" customWidth="1"/>
    <col min="4862" max="4862" width="11.28515625" style="1" bestFit="1" customWidth="1"/>
    <col min="4863" max="4863" width="12.85546875" style="1" bestFit="1" customWidth="1"/>
    <col min="4864" max="4865" width="12.85546875" style="1" customWidth="1"/>
    <col min="4866" max="4866" width="11" style="1" bestFit="1" customWidth="1"/>
    <col min="4867" max="4868" width="11" style="1" customWidth="1"/>
    <col min="4869" max="4870" width="9.42578125" style="1" customWidth="1"/>
    <col min="4871" max="4871" width="9.42578125" style="1" bestFit="1" customWidth="1"/>
    <col min="4872" max="4873" width="9.42578125" style="1" customWidth="1"/>
    <col min="4874" max="4874" width="9.42578125" style="1" bestFit="1" customWidth="1"/>
    <col min="4875" max="5114" width="9.140625" style="1"/>
    <col min="5115" max="5115" width="20.7109375" style="1" customWidth="1"/>
    <col min="5116" max="5117" width="0" style="1" hidden="1" customWidth="1"/>
    <col min="5118" max="5118" width="11.28515625" style="1" bestFit="1" customWidth="1"/>
    <col min="5119" max="5119" width="12.85546875" style="1" bestFit="1" customWidth="1"/>
    <col min="5120" max="5121" width="12.85546875" style="1" customWidth="1"/>
    <col min="5122" max="5122" width="11" style="1" bestFit="1" customWidth="1"/>
    <col min="5123" max="5124" width="11" style="1" customWidth="1"/>
    <col min="5125" max="5126" width="9.42578125" style="1" customWidth="1"/>
    <col min="5127" max="5127" width="9.42578125" style="1" bestFit="1" customWidth="1"/>
    <col min="5128" max="5129" width="9.42578125" style="1" customWidth="1"/>
    <col min="5130" max="5130" width="9.42578125" style="1" bestFit="1" customWidth="1"/>
    <col min="5131" max="5370" width="9.140625" style="1"/>
    <col min="5371" max="5371" width="20.7109375" style="1" customWidth="1"/>
    <col min="5372" max="5373" width="0" style="1" hidden="1" customWidth="1"/>
    <col min="5374" max="5374" width="11.28515625" style="1" bestFit="1" customWidth="1"/>
    <col min="5375" max="5375" width="12.85546875" style="1" bestFit="1" customWidth="1"/>
    <col min="5376" max="5377" width="12.85546875" style="1" customWidth="1"/>
    <col min="5378" max="5378" width="11" style="1" bestFit="1" customWidth="1"/>
    <col min="5379" max="5380" width="11" style="1" customWidth="1"/>
    <col min="5381" max="5382" width="9.42578125" style="1" customWidth="1"/>
    <col min="5383" max="5383" width="9.42578125" style="1" bestFit="1" customWidth="1"/>
    <col min="5384" max="5385" width="9.42578125" style="1" customWidth="1"/>
    <col min="5386" max="5386" width="9.42578125" style="1" bestFit="1" customWidth="1"/>
    <col min="5387" max="5626" width="9.140625" style="1"/>
    <col min="5627" max="5627" width="20.7109375" style="1" customWidth="1"/>
    <col min="5628" max="5629" width="0" style="1" hidden="1" customWidth="1"/>
    <col min="5630" max="5630" width="11.28515625" style="1" bestFit="1" customWidth="1"/>
    <col min="5631" max="5631" width="12.85546875" style="1" bestFit="1" customWidth="1"/>
    <col min="5632" max="5633" width="12.85546875" style="1" customWidth="1"/>
    <col min="5634" max="5634" width="11" style="1" bestFit="1" customWidth="1"/>
    <col min="5635" max="5636" width="11" style="1" customWidth="1"/>
    <col min="5637" max="5638" width="9.42578125" style="1" customWidth="1"/>
    <col min="5639" max="5639" width="9.42578125" style="1" bestFit="1" customWidth="1"/>
    <col min="5640" max="5641" width="9.42578125" style="1" customWidth="1"/>
    <col min="5642" max="5642" width="9.42578125" style="1" bestFit="1" customWidth="1"/>
    <col min="5643" max="5882" width="9.140625" style="1"/>
    <col min="5883" max="5883" width="20.7109375" style="1" customWidth="1"/>
    <col min="5884" max="5885" width="0" style="1" hidden="1" customWidth="1"/>
    <col min="5886" max="5886" width="11.28515625" style="1" bestFit="1" customWidth="1"/>
    <col min="5887" max="5887" width="12.85546875" style="1" bestFit="1" customWidth="1"/>
    <col min="5888" max="5889" width="12.85546875" style="1" customWidth="1"/>
    <col min="5890" max="5890" width="11" style="1" bestFit="1" customWidth="1"/>
    <col min="5891" max="5892" width="11" style="1" customWidth="1"/>
    <col min="5893" max="5894" width="9.42578125" style="1" customWidth="1"/>
    <col min="5895" max="5895" width="9.42578125" style="1" bestFit="1" customWidth="1"/>
    <col min="5896" max="5897" width="9.42578125" style="1" customWidth="1"/>
    <col min="5898" max="5898" width="9.42578125" style="1" bestFit="1" customWidth="1"/>
    <col min="5899" max="6138" width="9.140625" style="1"/>
    <col min="6139" max="6139" width="20.7109375" style="1" customWidth="1"/>
    <col min="6140" max="6141" width="0" style="1" hidden="1" customWidth="1"/>
    <col min="6142" max="6142" width="11.28515625" style="1" bestFit="1" customWidth="1"/>
    <col min="6143" max="6143" width="12.85546875" style="1" bestFit="1" customWidth="1"/>
    <col min="6144" max="6145" width="12.85546875" style="1" customWidth="1"/>
    <col min="6146" max="6146" width="11" style="1" bestFit="1" customWidth="1"/>
    <col min="6147" max="6148" width="11" style="1" customWidth="1"/>
    <col min="6149" max="6150" width="9.42578125" style="1" customWidth="1"/>
    <col min="6151" max="6151" width="9.42578125" style="1" bestFit="1" customWidth="1"/>
    <col min="6152" max="6153" width="9.42578125" style="1" customWidth="1"/>
    <col min="6154" max="6154" width="9.42578125" style="1" bestFit="1" customWidth="1"/>
    <col min="6155" max="6394" width="9.140625" style="1"/>
    <col min="6395" max="6395" width="20.7109375" style="1" customWidth="1"/>
    <col min="6396" max="6397" width="0" style="1" hidden="1" customWidth="1"/>
    <col min="6398" max="6398" width="11.28515625" style="1" bestFit="1" customWidth="1"/>
    <col min="6399" max="6399" width="12.85546875" style="1" bestFit="1" customWidth="1"/>
    <col min="6400" max="6401" width="12.85546875" style="1" customWidth="1"/>
    <col min="6402" max="6402" width="11" style="1" bestFit="1" customWidth="1"/>
    <col min="6403" max="6404" width="11" style="1" customWidth="1"/>
    <col min="6405" max="6406" width="9.42578125" style="1" customWidth="1"/>
    <col min="6407" max="6407" width="9.42578125" style="1" bestFit="1" customWidth="1"/>
    <col min="6408" max="6409" width="9.42578125" style="1" customWidth="1"/>
    <col min="6410" max="6410" width="9.42578125" style="1" bestFit="1" customWidth="1"/>
    <col min="6411" max="6650" width="9.140625" style="1"/>
    <col min="6651" max="6651" width="20.7109375" style="1" customWidth="1"/>
    <col min="6652" max="6653" width="0" style="1" hidden="1" customWidth="1"/>
    <col min="6654" max="6654" width="11.28515625" style="1" bestFit="1" customWidth="1"/>
    <col min="6655" max="6655" width="12.85546875" style="1" bestFit="1" customWidth="1"/>
    <col min="6656" max="6657" width="12.85546875" style="1" customWidth="1"/>
    <col min="6658" max="6658" width="11" style="1" bestFit="1" customWidth="1"/>
    <col min="6659" max="6660" width="11" style="1" customWidth="1"/>
    <col min="6661" max="6662" width="9.42578125" style="1" customWidth="1"/>
    <col min="6663" max="6663" width="9.42578125" style="1" bestFit="1" customWidth="1"/>
    <col min="6664" max="6665" width="9.42578125" style="1" customWidth="1"/>
    <col min="6666" max="6666" width="9.42578125" style="1" bestFit="1" customWidth="1"/>
    <col min="6667" max="6906" width="9.140625" style="1"/>
    <col min="6907" max="6907" width="20.7109375" style="1" customWidth="1"/>
    <col min="6908" max="6909" width="0" style="1" hidden="1" customWidth="1"/>
    <col min="6910" max="6910" width="11.28515625" style="1" bestFit="1" customWidth="1"/>
    <col min="6911" max="6911" width="12.85546875" style="1" bestFit="1" customWidth="1"/>
    <col min="6912" max="6913" width="12.85546875" style="1" customWidth="1"/>
    <col min="6914" max="6914" width="11" style="1" bestFit="1" customWidth="1"/>
    <col min="6915" max="6916" width="11" style="1" customWidth="1"/>
    <col min="6917" max="6918" width="9.42578125" style="1" customWidth="1"/>
    <col min="6919" max="6919" width="9.42578125" style="1" bestFit="1" customWidth="1"/>
    <col min="6920" max="6921" width="9.42578125" style="1" customWidth="1"/>
    <col min="6922" max="6922" width="9.42578125" style="1" bestFit="1" customWidth="1"/>
    <col min="6923" max="7162" width="9.140625" style="1"/>
    <col min="7163" max="7163" width="20.7109375" style="1" customWidth="1"/>
    <col min="7164" max="7165" width="0" style="1" hidden="1" customWidth="1"/>
    <col min="7166" max="7166" width="11.28515625" style="1" bestFit="1" customWidth="1"/>
    <col min="7167" max="7167" width="12.85546875" style="1" bestFit="1" customWidth="1"/>
    <col min="7168" max="7169" width="12.85546875" style="1" customWidth="1"/>
    <col min="7170" max="7170" width="11" style="1" bestFit="1" customWidth="1"/>
    <col min="7171" max="7172" width="11" style="1" customWidth="1"/>
    <col min="7173" max="7174" width="9.42578125" style="1" customWidth="1"/>
    <col min="7175" max="7175" width="9.42578125" style="1" bestFit="1" customWidth="1"/>
    <col min="7176" max="7177" width="9.42578125" style="1" customWidth="1"/>
    <col min="7178" max="7178" width="9.42578125" style="1" bestFit="1" customWidth="1"/>
    <col min="7179" max="7418" width="9.140625" style="1"/>
    <col min="7419" max="7419" width="20.7109375" style="1" customWidth="1"/>
    <col min="7420" max="7421" width="0" style="1" hidden="1" customWidth="1"/>
    <col min="7422" max="7422" width="11.28515625" style="1" bestFit="1" customWidth="1"/>
    <col min="7423" max="7423" width="12.85546875" style="1" bestFit="1" customWidth="1"/>
    <col min="7424" max="7425" width="12.85546875" style="1" customWidth="1"/>
    <col min="7426" max="7426" width="11" style="1" bestFit="1" customWidth="1"/>
    <col min="7427" max="7428" width="11" style="1" customWidth="1"/>
    <col min="7429" max="7430" width="9.42578125" style="1" customWidth="1"/>
    <col min="7431" max="7431" width="9.42578125" style="1" bestFit="1" customWidth="1"/>
    <col min="7432" max="7433" width="9.42578125" style="1" customWidth="1"/>
    <col min="7434" max="7434" width="9.42578125" style="1" bestFit="1" customWidth="1"/>
    <col min="7435" max="7674" width="9.140625" style="1"/>
    <col min="7675" max="7675" width="20.7109375" style="1" customWidth="1"/>
    <col min="7676" max="7677" width="0" style="1" hidden="1" customWidth="1"/>
    <col min="7678" max="7678" width="11.28515625" style="1" bestFit="1" customWidth="1"/>
    <col min="7679" max="7679" width="12.85546875" style="1" bestFit="1" customWidth="1"/>
    <col min="7680" max="7681" width="12.85546875" style="1" customWidth="1"/>
    <col min="7682" max="7682" width="11" style="1" bestFit="1" customWidth="1"/>
    <col min="7683" max="7684" width="11" style="1" customWidth="1"/>
    <col min="7685" max="7686" width="9.42578125" style="1" customWidth="1"/>
    <col min="7687" max="7687" width="9.42578125" style="1" bestFit="1" customWidth="1"/>
    <col min="7688" max="7689" width="9.42578125" style="1" customWidth="1"/>
    <col min="7690" max="7690" width="9.42578125" style="1" bestFit="1" customWidth="1"/>
    <col min="7691" max="7930" width="9.140625" style="1"/>
    <col min="7931" max="7931" width="20.7109375" style="1" customWidth="1"/>
    <col min="7932" max="7933" width="0" style="1" hidden="1" customWidth="1"/>
    <col min="7934" max="7934" width="11.28515625" style="1" bestFit="1" customWidth="1"/>
    <col min="7935" max="7935" width="12.85546875" style="1" bestFit="1" customWidth="1"/>
    <col min="7936" max="7937" width="12.85546875" style="1" customWidth="1"/>
    <col min="7938" max="7938" width="11" style="1" bestFit="1" customWidth="1"/>
    <col min="7939" max="7940" width="11" style="1" customWidth="1"/>
    <col min="7941" max="7942" width="9.42578125" style="1" customWidth="1"/>
    <col min="7943" max="7943" width="9.42578125" style="1" bestFit="1" customWidth="1"/>
    <col min="7944" max="7945" width="9.42578125" style="1" customWidth="1"/>
    <col min="7946" max="7946" width="9.42578125" style="1" bestFit="1" customWidth="1"/>
    <col min="7947" max="8186" width="9.140625" style="1"/>
    <col min="8187" max="8187" width="20.7109375" style="1" customWidth="1"/>
    <col min="8188" max="8189" width="0" style="1" hidden="1" customWidth="1"/>
    <col min="8190" max="8190" width="11.28515625" style="1" bestFit="1" customWidth="1"/>
    <col min="8191" max="8191" width="12.85546875" style="1" bestFit="1" customWidth="1"/>
    <col min="8192" max="8193" width="12.85546875" style="1" customWidth="1"/>
    <col min="8194" max="8194" width="11" style="1" bestFit="1" customWidth="1"/>
    <col min="8195" max="8196" width="11" style="1" customWidth="1"/>
    <col min="8197" max="8198" width="9.42578125" style="1" customWidth="1"/>
    <col min="8199" max="8199" width="9.42578125" style="1" bestFit="1" customWidth="1"/>
    <col min="8200" max="8201" width="9.42578125" style="1" customWidth="1"/>
    <col min="8202" max="8202" width="9.42578125" style="1" bestFit="1" customWidth="1"/>
    <col min="8203" max="8442" width="9.140625" style="1"/>
    <col min="8443" max="8443" width="20.7109375" style="1" customWidth="1"/>
    <col min="8444" max="8445" width="0" style="1" hidden="1" customWidth="1"/>
    <col min="8446" max="8446" width="11.28515625" style="1" bestFit="1" customWidth="1"/>
    <col min="8447" max="8447" width="12.85546875" style="1" bestFit="1" customWidth="1"/>
    <col min="8448" max="8449" width="12.85546875" style="1" customWidth="1"/>
    <col min="8450" max="8450" width="11" style="1" bestFit="1" customWidth="1"/>
    <col min="8451" max="8452" width="11" style="1" customWidth="1"/>
    <col min="8453" max="8454" width="9.42578125" style="1" customWidth="1"/>
    <col min="8455" max="8455" width="9.42578125" style="1" bestFit="1" customWidth="1"/>
    <col min="8456" max="8457" width="9.42578125" style="1" customWidth="1"/>
    <col min="8458" max="8458" width="9.42578125" style="1" bestFit="1" customWidth="1"/>
    <col min="8459" max="8698" width="9.140625" style="1"/>
    <col min="8699" max="8699" width="20.7109375" style="1" customWidth="1"/>
    <col min="8700" max="8701" width="0" style="1" hidden="1" customWidth="1"/>
    <col min="8702" max="8702" width="11.28515625" style="1" bestFit="1" customWidth="1"/>
    <col min="8703" max="8703" width="12.85546875" style="1" bestFit="1" customWidth="1"/>
    <col min="8704" max="8705" width="12.85546875" style="1" customWidth="1"/>
    <col min="8706" max="8706" width="11" style="1" bestFit="1" customWidth="1"/>
    <col min="8707" max="8708" width="11" style="1" customWidth="1"/>
    <col min="8709" max="8710" width="9.42578125" style="1" customWidth="1"/>
    <col min="8711" max="8711" width="9.42578125" style="1" bestFit="1" customWidth="1"/>
    <col min="8712" max="8713" width="9.42578125" style="1" customWidth="1"/>
    <col min="8714" max="8714" width="9.42578125" style="1" bestFit="1" customWidth="1"/>
    <col min="8715" max="8954" width="9.140625" style="1"/>
    <col min="8955" max="8955" width="20.7109375" style="1" customWidth="1"/>
    <col min="8956" max="8957" width="0" style="1" hidden="1" customWidth="1"/>
    <col min="8958" max="8958" width="11.28515625" style="1" bestFit="1" customWidth="1"/>
    <col min="8959" max="8959" width="12.85546875" style="1" bestFit="1" customWidth="1"/>
    <col min="8960" max="8961" width="12.85546875" style="1" customWidth="1"/>
    <col min="8962" max="8962" width="11" style="1" bestFit="1" customWidth="1"/>
    <col min="8963" max="8964" width="11" style="1" customWidth="1"/>
    <col min="8965" max="8966" width="9.42578125" style="1" customWidth="1"/>
    <col min="8967" max="8967" width="9.42578125" style="1" bestFit="1" customWidth="1"/>
    <col min="8968" max="8969" width="9.42578125" style="1" customWidth="1"/>
    <col min="8970" max="8970" width="9.42578125" style="1" bestFit="1" customWidth="1"/>
    <col min="8971" max="9210" width="9.140625" style="1"/>
    <col min="9211" max="9211" width="20.7109375" style="1" customWidth="1"/>
    <col min="9212" max="9213" width="0" style="1" hidden="1" customWidth="1"/>
    <col min="9214" max="9214" width="11.28515625" style="1" bestFit="1" customWidth="1"/>
    <col min="9215" max="9215" width="12.85546875" style="1" bestFit="1" customWidth="1"/>
    <col min="9216" max="9217" width="12.85546875" style="1" customWidth="1"/>
    <col min="9218" max="9218" width="11" style="1" bestFit="1" customWidth="1"/>
    <col min="9219" max="9220" width="11" style="1" customWidth="1"/>
    <col min="9221" max="9222" width="9.42578125" style="1" customWidth="1"/>
    <col min="9223" max="9223" width="9.42578125" style="1" bestFit="1" customWidth="1"/>
    <col min="9224" max="9225" width="9.42578125" style="1" customWidth="1"/>
    <col min="9226" max="9226" width="9.42578125" style="1" bestFit="1" customWidth="1"/>
    <col min="9227" max="9466" width="9.140625" style="1"/>
    <col min="9467" max="9467" width="20.7109375" style="1" customWidth="1"/>
    <col min="9468" max="9469" width="0" style="1" hidden="1" customWidth="1"/>
    <col min="9470" max="9470" width="11.28515625" style="1" bestFit="1" customWidth="1"/>
    <col min="9471" max="9471" width="12.85546875" style="1" bestFit="1" customWidth="1"/>
    <col min="9472" max="9473" width="12.85546875" style="1" customWidth="1"/>
    <col min="9474" max="9474" width="11" style="1" bestFit="1" customWidth="1"/>
    <col min="9475" max="9476" width="11" style="1" customWidth="1"/>
    <col min="9477" max="9478" width="9.42578125" style="1" customWidth="1"/>
    <col min="9479" max="9479" width="9.42578125" style="1" bestFit="1" customWidth="1"/>
    <col min="9480" max="9481" width="9.42578125" style="1" customWidth="1"/>
    <col min="9482" max="9482" width="9.42578125" style="1" bestFit="1" customWidth="1"/>
    <col min="9483" max="9722" width="9.140625" style="1"/>
    <col min="9723" max="9723" width="20.7109375" style="1" customWidth="1"/>
    <col min="9724" max="9725" width="0" style="1" hidden="1" customWidth="1"/>
    <col min="9726" max="9726" width="11.28515625" style="1" bestFit="1" customWidth="1"/>
    <col min="9727" max="9727" width="12.85546875" style="1" bestFit="1" customWidth="1"/>
    <col min="9728" max="9729" width="12.85546875" style="1" customWidth="1"/>
    <col min="9730" max="9730" width="11" style="1" bestFit="1" customWidth="1"/>
    <col min="9731" max="9732" width="11" style="1" customWidth="1"/>
    <col min="9733" max="9734" width="9.42578125" style="1" customWidth="1"/>
    <col min="9735" max="9735" width="9.42578125" style="1" bestFit="1" customWidth="1"/>
    <col min="9736" max="9737" width="9.42578125" style="1" customWidth="1"/>
    <col min="9738" max="9738" width="9.42578125" style="1" bestFit="1" customWidth="1"/>
    <col min="9739" max="9978" width="9.140625" style="1"/>
    <col min="9979" max="9979" width="20.7109375" style="1" customWidth="1"/>
    <col min="9980" max="9981" width="0" style="1" hidden="1" customWidth="1"/>
    <col min="9982" max="9982" width="11.28515625" style="1" bestFit="1" customWidth="1"/>
    <col min="9983" max="9983" width="12.85546875" style="1" bestFit="1" customWidth="1"/>
    <col min="9984" max="9985" width="12.85546875" style="1" customWidth="1"/>
    <col min="9986" max="9986" width="11" style="1" bestFit="1" customWidth="1"/>
    <col min="9987" max="9988" width="11" style="1" customWidth="1"/>
    <col min="9989" max="9990" width="9.42578125" style="1" customWidth="1"/>
    <col min="9991" max="9991" width="9.42578125" style="1" bestFit="1" customWidth="1"/>
    <col min="9992" max="9993" width="9.42578125" style="1" customWidth="1"/>
    <col min="9994" max="9994" width="9.42578125" style="1" bestFit="1" customWidth="1"/>
    <col min="9995" max="10234" width="9.140625" style="1"/>
    <col min="10235" max="10235" width="20.7109375" style="1" customWidth="1"/>
    <col min="10236" max="10237" width="0" style="1" hidden="1" customWidth="1"/>
    <col min="10238" max="10238" width="11.28515625" style="1" bestFit="1" customWidth="1"/>
    <col min="10239" max="10239" width="12.85546875" style="1" bestFit="1" customWidth="1"/>
    <col min="10240" max="10241" width="12.85546875" style="1" customWidth="1"/>
    <col min="10242" max="10242" width="11" style="1" bestFit="1" customWidth="1"/>
    <col min="10243" max="10244" width="11" style="1" customWidth="1"/>
    <col min="10245" max="10246" width="9.42578125" style="1" customWidth="1"/>
    <col min="10247" max="10247" width="9.42578125" style="1" bestFit="1" customWidth="1"/>
    <col min="10248" max="10249" width="9.42578125" style="1" customWidth="1"/>
    <col min="10250" max="10250" width="9.42578125" style="1" bestFit="1" customWidth="1"/>
    <col min="10251" max="10490" width="9.140625" style="1"/>
    <col min="10491" max="10491" width="20.7109375" style="1" customWidth="1"/>
    <col min="10492" max="10493" width="0" style="1" hidden="1" customWidth="1"/>
    <col min="10494" max="10494" width="11.28515625" style="1" bestFit="1" customWidth="1"/>
    <col min="10495" max="10495" width="12.85546875" style="1" bestFit="1" customWidth="1"/>
    <col min="10496" max="10497" width="12.85546875" style="1" customWidth="1"/>
    <col min="10498" max="10498" width="11" style="1" bestFit="1" customWidth="1"/>
    <col min="10499" max="10500" width="11" style="1" customWidth="1"/>
    <col min="10501" max="10502" width="9.42578125" style="1" customWidth="1"/>
    <col min="10503" max="10503" width="9.42578125" style="1" bestFit="1" customWidth="1"/>
    <col min="10504" max="10505" width="9.42578125" style="1" customWidth="1"/>
    <col min="10506" max="10506" width="9.42578125" style="1" bestFit="1" customWidth="1"/>
    <col min="10507" max="10746" width="9.140625" style="1"/>
    <col min="10747" max="10747" width="20.7109375" style="1" customWidth="1"/>
    <col min="10748" max="10749" width="0" style="1" hidden="1" customWidth="1"/>
    <col min="10750" max="10750" width="11.28515625" style="1" bestFit="1" customWidth="1"/>
    <col min="10751" max="10751" width="12.85546875" style="1" bestFit="1" customWidth="1"/>
    <col min="10752" max="10753" width="12.85546875" style="1" customWidth="1"/>
    <col min="10754" max="10754" width="11" style="1" bestFit="1" customWidth="1"/>
    <col min="10755" max="10756" width="11" style="1" customWidth="1"/>
    <col min="10757" max="10758" width="9.42578125" style="1" customWidth="1"/>
    <col min="10759" max="10759" width="9.42578125" style="1" bestFit="1" customWidth="1"/>
    <col min="10760" max="10761" width="9.42578125" style="1" customWidth="1"/>
    <col min="10762" max="10762" width="9.42578125" style="1" bestFit="1" customWidth="1"/>
    <col min="10763" max="11002" width="9.140625" style="1"/>
    <col min="11003" max="11003" width="20.7109375" style="1" customWidth="1"/>
    <col min="11004" max="11005" width="0" style="1" hidden="1" customWidth="1"/>
    <col min="11006" max="11006" width="11.28515625" style="1" bestFit="1" customWidth="1"/>
    <col min="11007" max="11007" width="12.85546875" style="1" bestFit="1" customWidth="1"/>
    <col min="11008" max="11009" width="12.85546875" style="1" customWidth="1"/>
    <col min="11010" max="11010" width="11" style="1" bestFit="1" customWidth="1"/>
    <col min="11011" max="11012" width="11" style="1" customWidth="1"/>
    <col min="11013" max="11014" width="9.42578125" style="1" customWidth="1"/>
    <col min="11015" max="11015" width="9.42578125" style="1" bestFit="1" customWidth="1"/>
    <col min="11016" max="11017" width="9.42578125" style="1" customWidth="1"/>
    <col min="11018" max="11018" width="9.42578125" style="1" bestFit="1" customWidth="1"/>
    <col min="11019" max="11258" width="9.140625" style="1"/>
    <col min="11259" max="11259" width="20.7109375" style="1" customWidth="1"/>
    <col min="11260" max="11261" width="0" style="1" hidden="1" customWidth="1"/>
    <col min="11262" max="11262" width="11.28515625" style="1" bestFit="1" customWidth="1"/>
    <col min="11263" max="11263" width="12.85546875" style="1" bestFit="1" customWidth="1"/>
    <col min="11264" max="11265" width="12.85546875" style="1" customWidth="1"/>
    <col min="11266" max="11266" width="11" style="1" bestFit="1" customWidth="1"/>
    <col min="11267" max="11268" width="11" style="1" customWidth="1"/>
    <col min="11269" max="11270" width="9.42578125" style="1" customWidth="1"/>
    <col min="11271" max="11271" width="9.42578125" style="1" bestFit="1" customWidth="1"/>
    <col min="11272" max="11273" width="9.42578125" style="1" customWidth="1"/>
    <col min="11274" max="11274" width="9.42578125" style="1" bestFit="1" customWidth="1"/>
    <col min="11275" max="11514" width="9.140625" style="1"/>
    <col min="11515" max="11515" width="20.7109375" style="1" customWidth="1"/>
    <col min="11516" max="11517" width="0" style="1" hidden="1" customWidth="1"/>
    <col min="11518" max="11518" width="11.28515625" style="1" bestFit="1" customWidth="1"/>
    <col min="11519" max="11519" width="12.85546875" style="1" bestFit="1" customWidth="1"/>
    <col min="11520" max="11521" width="12.85546875" style="1" customWidth="1"/>
    <col min="11522" max="11522" width="11" style="1" bestFit="1" customWidth="1"/>
    <col min="11523" max="11524" width="11" style="1" customWidth="1"/>
    <col min="11525" max="11526" width="9.42578125" style="1" customWidth="1"/>
    <col min="11527" max="11527" width="9.42578125" style="1" bestFit="1" customWidth="1"/>
    <col min="11528" max="11529" width="9.42578125" style="1" customWidth="1"/>
    <col min="11530" max="11530" width="9.42578125" style="1" bestFit="1" customWidth="1"/>
    <col min="11531" max="11770" width="9.140625" style="1"/>
    <col min="11771" max="11771" width="20.7109375" style="1" customWidth="1"/>
    <col min="11772" max="11773" width="0" style="1" hidden="1" customWidth="1"/>
    <col min="11774" max="11774" width="11.28515625" style="1" bestFit="1" customWidth="1"/>
    <col min="11775" max="11775" width="12.85546875" style="1" bestFit="1" customWidth="1"/>
    <col min="11776" max="11777" width="12.85546875" style="1" customWidth="1"/>
    <col min="11778" max="11778" width="11" style="1" bestFit="1" customWidth="1"/>
    <col min="11779" max="11780" width="11" style="1" customWidth="1"/>
    <col min="11781" max="11782" width="9.42578125" style="1" customWidth="1"/>
    <col min="11783" max="11783" width="9.42578125" style="1" bestFit="1" customWidth="1"/>
    <col min="11784" max="11785" width="9.42578125" style="1" customWidth="1"/>
    <col min="11786" max="11786" width="9.42578125" style="1" bestFit="1" customWidth="1"/>
    <col min="11787" max="12026" width="9.140625" style="1"/>
    <col min="12027" max="12027" width="20.7109375" style="1" customWidth="1"/>
    <col min="12028" max="12029" width="0" style="1" hidden="1" customWidth="1"/>
    <col min="12030" max="12030" width="11.28515625" style="1" bestFit="1" customWidth="1"/>
    <col min="12031" max="12031" width="12.85546875" style="1" bestFit="1" customWidth="1"/>
    <col min="12032" max="12033" width="12.85546875" style="1" customWidth="1"/>
    <col min="12034" max="12034" width="11" style="1" bestFit="1" customWidth="1"/>
    <col min="12035" max="12036" width="11" style="1" customWidth="1"/>
    <col min="12037" max="12038" width="9.42578125" style="1" customWidth="1"/>
    <col min="12039" max="12039" width="9.42578125" style="1" bestFit="1" customWidth="1"/>
    <col min="12040" max="12041" width="9.42578125" style="1" customWidth="1"/>
    <col min="12042" max="12042" width="9.42578125" style="1" bestFit="1" customWidth="1"/>
    <col min="12043" max="12282" width="9.140625" style="1"/>
    <col min="12283" max="12283" width="20.7109375" style="1" customWidth="1"/>
    <col min="12284" max="12285" width="0" style="1" hidden="1" customWidth="1"/>
    <col min="12286" max="12286" width="11.28515625" style="1" bestFit="1" customWidth="1"/>
    <col min="12287" max="12287" width="12.85546875" style="1" bestFit="1" customWidth="1"/>
    <col min="12288" max="12289" width="12.85546875" style="1" customWidth="1"/>
    <col min="12290" max="12290" width="11" style="1" bestFit="1" customWidth="1"/>
    <col min="12291" max="12292" width="11" style="1" customWidth="1"/>
    <col min="12293" max="12294" width="9.42578125" style="1" customWidth="1"/>
    <col min="12295" max="12295" width="9.42578125" style="1" bestFit="1" customWidth="1"/>
    <col min="12296" max="12297" width="9.42578125" style="1" customWidth="1"/>
    <col min="12298" max="12298" width="9.42578125" style="1" bestFit="1" customWidth="1"/>
    <col min="12299" max="12538" width="9.140625" style="1"/>
    <col min="12539" max="12539" width="20.7109375" style="1" customWidth="1"/>
    <col min="12540" max="12541" width="0" style="1" hidden="1" customWidth="1"/>
    <col min="12542" max="12542" width="11.28515625" style="1" bestFit="1" customWidth="1"/>
    <col min="12543" max="12543" width="12.85546875" style="1" bestFit="1" customWidth="1"/>
    <col min="12544" max="12545" width="12.85546875" style="1" customWidth="1"/>
    <col min="12546" max="12546" width="11" style="1" bestFit="1" customWidth="1"/>
    <col min="12547" max="12548" width="11" style="1" customWidth="1"/>
    <col min="12549" max="12550" width="9.42578125" style="1" customWidth="1"/>
    <col min="12551" max="12551" width="9.42578125" style="1" bestFit="1" customWidth="1"/>
    <col min="12552" max="12553" width="9.42578125" style="1" customWidth="1"/>
    <col min="12554" max="12554" width="9.42578125" style="1" bestFit="1" customWidth="1"/>
    <col min="12555" max="12794" width="9.140625" style="1"/>
    <col min="12795" max="12795" width="20.7109375" style="1" customWidth="1"/>
    <col min="12796" max="12797" width="0" style="1" hidden="1" customWidth="1"/>
    <col min="12798" max="12798" width="11.28515625" style="1" bestFit="1" customWidth="1"/>
    <col min="12799" max="12799" width="12.85546875" style="1" bestFit="1" customWidth="1"/>
    <col min="12800" max="12801" width="12.85546875" style="1" customWidth="1"/>
    <col min="12802" max="12802" width="11" style="1" bestFit="1" customWidth="1"/>
    <col min="12803" max="12804" width="11" style="1" customWidth="1"/>
    <col min="12805" max="12806" width="9.42578125" style="1" customWidth="1"/>
    <col min="12807" max="12807" width="9.42578125" style="1" bestFit="1" customWidth="1"/>
    <col min="12808" max="12809" width="9.42578125" style="1" customWidth="1"/>
    <col min="12810" max="12810" width="9.42578125" style="1" bestFit="1" customWidth="1"/>
    <col min="12811" max="13050" width="9.140625" style="1"/>
    <col min="13051" max="13051" width="20.7109375" style="1" customWidth="1"/>
    <col min="13052" max="13053" width="0" style="1" hidden="1" customWidth="1"/>
    <col min="13054" max="13054" width="11.28515625" style="1" bestFit="1" customWidth="1"/>
    <col min="13055" max="13055" width="12.85546875" style="1" bestFit="1" customWidth="1"/>
    <col min="13056" max="13057" width="12.85546875" style="1" customWidth="1"/>
    <col min="13058" max="13058" width="11" style="1" bestFit="1" customWidth="1"/>
    <col min="13059" max="13060" width="11" style="1" customWidth="1"/>
    <col min="13061" max="13062" width="9.42578125" style="1" customWidth="1"/>
    <col min="13063" max="13063" width="9.42578125" style="1" bestFit="1" customWidth="1"/>
    <col min="13064" max="13065" width="9.42578125" style="1" customWidth="1"/>
    <col min="13066" max="13066" width="9.42578125" style="1" bestFit="1" customWidth="1"/>
    <col min="13067" max="13306" width="9.140625" style="1"/>
    <col min="13307" max="13307" width="20.7109375" style="1" customWidth="1"/>
    <col min="13308" max="13309" width="0" style="1" hidden="1" customWidth="1"/>
    <col min="13310" max="13310" width="11.28515625" style="1" bestFit="1" customWidth="1"/>
    <col min="13311" max="13311" width="12.85546875" style="1" bestFit="1" customWidth="1"/>
    <col min="13312" max="13313" width="12.85546875" style="1" customWidth="1"/>
    <col min="13314" max="13314" width="11" style="1" bestFit="1" customWidth="1"/>
    <col min="13315" max="13316" width="11" style="1" customWidth="1"/>
    <col min="13317" max="13318" width="9.42578125" style="1" customWidth="1"/>
    <col min="13319" max="13319" width="9.42578125" style="1" bestFit="1" customWidth="1"/>
    <col min="13320" max="13321" width="9.42578125" style="1" customWidth="1"/>
    <col min="13322" max="13322" width="9.42578125" style="1" bestFit="1" customWidth="1"/>
    <col min="13323" max="13562" width="9.140625" style="1"/>
    <col min="13563" max="13563" width="20.7109375" style="1" customWidth="1"/>
    <col min="13564" max="13565" width="0" style="1" hidden="1" customWidth="1"/>
    <col min="13566" max="13566" width="11.28515625" style="1" bestFit="1" customWidth="1"/>
    <col min="13567" max="13567" width="12.85546875" style="1" bestFit="1" customWidth="1"/>
    <col min="13568" max="13569" width="12.85546875" style="1" customWidth="1"/>
    <col min="13570" max="13570" width="11" style="1" bestFit="1" customWidth="1"/>
    <col min="13571" max="13572" width="11" style="1" customWidth="1"/>
    <col min="13573" max="13574" width="9.42578125" style="1" customWidth="1"/>
    <col min="13575" max="13575" width="9.42578125" style="1" bestFit="1" customWidth="1"/>
    <col min="13576" max="13577" width="9.42578125" style="1" customWidth="1"/>
    <col min="13578" max="13578" width="9.42578125" style="1" bestFit="1" customWidth="1"/>
    <col min="13579" max="13818" width="9.140625" style="1"/>
    <col min="13819" max="13819" width="20.7109375" style="1" customWidth="1"/>
    <col min="13820" max="13821" width="0" style="1" hidden="1" customWidth="1"/>
    <col min="13822" max="13822" width="11.28515625" style="1" bestFit="1" customWidth="1"/>
    <col min="13823" max="13823" width="12.85546875" style="1" bestFit="1" customWidth="1"/>
    <col min="13824" max="13825" width="12.85546875" style="1" customWidth="1"/>
    <col min="13826" max="13826" width="11" style="1" bestFit="1" customWidth="1"/>
    <col min="13827" max="13828" width="11" style="1" customWidth="1"/>
    <col min="13829" max="13830" width="9.42578125" style="1" customWidth="1"/>
    <col min="13831" max="13831" width="9.42578125" style="1" bestFit="1" customWidth="1"/>
    <col min="13832" max="13833" width="9.42578125" style="1" customWidth="1"/>
    <col min="13834" max="13834" width="9.42578125" style="1" bestFit="1" customWidth="1"/>
    <col min="13835" max="14074" width="9.140625" style="1"/>
    <col min="14075" max="14075" width="20.7109375" style="1" customWidth="1"/>
    <col min="14076" max="14077" width="0" style="1" hidden="1" customWidth="1"/>
    <col min="14078" max="14078" width="11.28515625" style="1" bestFit="1" customWidth="1"/>
    <col min="14079" max="14079" width="12.85546875" style="1" bestFit="1" customWidth="1"/>
    <col min="14080" max="14081" width="12.85546875" style="1" customWidth="1"/>
    <col min="14082" max="14082" width="11" style="1" bestFit="1" customWidth="1"/>
    <col min="14083" max="14084" width="11" style="1" customWidth="1"/>
    <col min="14085" max="14086" width="9.42578125" style="1" customWidth="1"/>
    <col min="14087" max="14087" width="9.42578125" style="1" bestFit="1" customWidth="1"/>
    <col min="14088" max="14089" width="9.42578125" style="1" customWidth="1"/>
    <col min="14090" max="14090" width="9.42578125" style="1" bestFit="1" customWidth="1"/>
    <col min="14091" max="14330" width="9.140625" style="1"/>
    <col min="14331" max="14331" width="20.7109375" style="1" customWidth="1"/>
    <col min="14332" max="14333" width="0" style="1" hidden="1" customWidth="1"/>
    <col min="14334" max="14334" width="11.28515625" style="1" bestFit="1" customWidth="1"/>
    <col min="14335" max="14335" width="12.85546875" style="1" bestFit="1" customWidth="1"/>
    <col min="14336" max="14337" width="12.85546875" style="1" customWidth="1"/>
    <col min="14338" max="14338" width="11" style="1" bestFit="1" customWidth="1"/>
    <col min="14339" max="14340" width="11" style="1" customWidth="1"/>
    <col min="14341" max="14342" width="9.42578125" style="1" customWidth="1"/>
    <col min="14343" max="14343" width="9.42578125" style="1" bestFit="1" customWidth="1"/>
    <col min="14344" max="14345" width="9.42578125" style="1" customWidth="1"/>
    <col min="14346" max="14346" width="9.42578125" style="1" bestFit="1" customWidth="1"/>
    <col min="14347" max="14586" width="9.140625" style="1"/>
    <col min="14587" max="14587" width="20.7109375" style="1" customWidth="1"/>
    <col min="14588" max="14589" width="0" style="1" hidden="1" customWidth="1"/>
    <col min="14590" max="14590" width="11.28515625" style="1" bestFit="1" customWidth="1"/>
    <col min="14591" max="14591" width="12.85546875" style="1" bestFit="1" customWidth="1"/>
    <col min="14592" max="14593" width="12.85546875" style="1" customWidth="1"/>
    <col min="14594" max="14594" width="11" style="1" bestFit="1" customWidth="1"/>
    <col min="14595" max="14596" width="11" style="1" customWidth="1"/>
    <col min="14597" max="14598" width="9.42578125" style="1" customWidth="1"/>
    <col min="14599" max="14599" width="9.42578125" style="1" bestFit="1" customWidth="1"/>
    <col min="14600" max="14601" width="9.42578125" style="1" customWidth="1"/>
    <col min="14602" max="14602" width="9.42578125" style="1" bestFit="1" customWidth="1"/>
    <col min="14603" max="14842" width="9.140625" style="1"/>
    <col min="14843" max="14843" width="20.7109375" style="1" customWidth="1"/>
    <col min="14844" max="14845" width="0" style="1" hidden="1" customWidth="1"/>
    <col min="14846" max="14846" width="11.28515625" style="1" bestFit="1" customWidth="1"/>
    <col min="14847" max="14847" width="12.85546875" style="1" bestFit="1" customWidth="1"/>
    <col min="14848" max="14849" width="12.85546875" style="1" customWidth="1"/>
    <col min="14850" max="14850" width="11" style="1" bestFit="1" customWidth="1"/>
    <col min="14851" max="14852" width="11" style="1" customWidth="1"/>
    <col min="14853" max="14854" width="9.42578125" style="1" customWidth="1"/>
    <col min="14855" max="14855" width="9.42578125" style="1" bestFit="1" customWidth="1"/>
    <col min="14856" max="14857" width="9.42578125" style="1" customWidth="1"/>
    <col min="14858" max="14858" width="9.42578125" style="1" bestFit="1" customWidth="1"/>
    <col min="14859" max="15098" width="9.140625" style="1"/>
    <col min="15099" max="15099" width="20.7109375" style="1" customWidth="1"/>
    <col min="15100" max="15101" width="0" style="1" hidden="1" customWidth="1"/>
    <col min="15102" max="15102" width="11.28515625" style="1" bestFit="1" customWidth="1"/>
    <col min="15103" max="15103" width="12.85546875" style="1" bestFit="1" customWidth="1"/>
    <col min="15104" max="15105" width="12.85546875" style="1" customWidth="1"/>
    <col min="15106" max="15106" width="11" style="1" bestFit="1" customWidth="1"/>
    <col min="15107" max="15108" width="11" style="1" customWidth="1"/>
    <col min="15109" max="15110" width="9.42578125" style="1" customWidth="1"/>
    <col min="15111" max="15111" width="9.42578125" style="1" bestFit="1" customWidth="1"/>
    <col min="15112" max="15113" width="9.42578125" style="1" customWidth="1"/>
    <col min="15114" max="15114" width="9.42578125" style="1" bestFit="1" customWidth="1"/>
    <col min="15115" max="15354" width="9.140625" style="1"/>
    <col min="15355" max="15355" width="20.7109375" style="1" customWidth="1"/>
    <col min="15356" max="15357" width="0" style="1" hidden="1" customWidth="1"/>
    <col min="15358" max="15358" width="11.28515625" style="1" bestFit="1" customWidth="1"/>
    <col min="15359" max="15359" width="12.85546875" style="1" bestFit="1" customWidth="1"/>
    <col min="15360" max="15361" width="12.85546875" style="1" customWidth="1"/>
    <col min="15362" max="15362" width="11" style="1" bestFit="1" customWidth="1"/>
    <col min="15363" max="15364" width="11" style="1" customWidth="1"/>
    <col min="15365" max="15366" width="9.42578125" style="1" customWidth="1"/>
    <col min="15367" max="15367" width="9.42578125" style="1" bestFit="1" customWidth="1"/>
    <col min="15368" max="15369" width="9.42578125" style="1" customWidth="1"/>
    <col min="15370" max="15370" width="9.42578125" style="1" bestFit="1" customWidth="1"/>
    <col min="15371" max="15610" width="9.140625" style="1"/>
    <col min="15611" max="15611" width="20.7109375" style="1" customWidth="1"/>
    <col min="15612" max="15613" width="0" style="1" hidden="1" customWidth="1"/>
    <col min="15614" max="15614" width="11.28515625" style="1" bestFit="1" customWidth="1"/>
    <col min="15615" max="15615" width="12.85546875" style="1" bestFit="1" customWidth="1"/>
    <col min="15616" max="15617" width="12.85546875" style="1" customWidth="1"/>
    <col min="15618" max="15618" width="11" style="1" bestFit="1" customWidth="1"/>
    <col min="15619" max="15620" width="11" style="1" customWidth="1"/>
    <col min="15621" max="15622" width="9.42578125" style="1" customWidth="1"/>
    <col min="15623" max="15623" width="9.42578125" style="1" bestFit="1" customWidth="1"/>
    <col min="15624" max="15625" width="9.42578125" style="1" customWidth="1"/>
    <col min="15626" max="15626" width="9.42578125" style="1" bestFit="1" customWidth="1"/>
    <col min="15627" max="15866" width="9.140625" style="1"/>
    <col min="15867" max="15867" width="20.7109375" style="1" customWidth="1"/>
    <col min="15868" max="15869" width="0" style="1" hidden="1" customWidth="1"/>
    <col min="15870" max="15870" width="11.28515625" style="1" bestFit="1" customWidth="1"/>
    <col min="15871" max="15871" width="12.85546875" style="1" bestFit="1" customWidth="1"/>
    <col min="15872" max="15873" width="12.85546875" style="1" customWidth="1"/>
    <col min="15874" max="15874" width="11" style="1" bestFit="1" customWidth="1"/>
    <col min="15875" max="15876" width="11" style="1" customWidth="1"/>
    <col min="15877" max="15878" width="9.42578125" style="1" customWidth="1"/>
    <col min="15879" max="15879" width="9.42578125" style="1" bestFit="1" customWidth="1"/>
    <col min="15880" max="15881" width="9.42578125" style="1" customWidth="1"/>
    <col min="15882" max="15882" width="9.42578125" style="1" bestFit="1" customWidth="1"/>
    <col min="15883" max="16122" width="9.140625" style="1"/>
    <col min="16123" max="16123" width="20.7109375" style="1" customWidth="1"/>
    <col min="16124" max="16125" width="0" style="1" hidden="1" customWidth="1"/>
    <col min="16126" max="16126" width="11.28515625" style="1" bestFit="1" customWidth="1"/>
    <col min="16127" max="16127" width="12.85546875" style="1" bestFit="1" customWidth="1"/>
    <col min="16128" max="16129" width="12.85546875" style="1" customWidth="1"/>
    <col min="16130" max="16130" width="11" style="1" bestFit="1" customWidth="1"/>
    <col min="16131" max="16132" width="11" style="1" customWidth="1"/>
    <col min="16133" max="16134" width="9.42578125" style="1" customWidth="1"/>
    <col min="16135" max="16135" width="9.42578125" style="1" bestFit="1" customWidth="1"/>
    <col min="16136" max="16137" width="9.42578125" style="1" customWidth="1"/>
    <col min="16138" max="16138" width="9.42578125" style="1" bestFit="1" customWidth="1"/>
    <col min="16139" max="16384" width="9.140625" style="1"/>
  </cols>
  <sheetData>
    <row r="1" spans="1:10" ht="15.75">
      <c r="A1" s="1637" t="s">
        <v>281</v>
      </c>
      <c r="B1" s="1637"/>
      <c r="C1" s="1637"/>
      <c r="D1" s="1637"/>
      <c r="E1" s="1637"/>
      <c r="F1" s="1637"/>
      <c r="G1" s="1637"/>
      <c r="H1" s="1637"/>
      <c r="I1" s="1637"/>
      <c r="J1" s="1637"/>
    </row>
    <row r="2" spans="1:10" ht="15.75">
      <c r="A2" s="1637" t="s">
        <v>47</v>
      </c>
      <c r="B2" s="1637"/>
      <c r="C2" s="1637"/>
      <c r="D2" s="1637"/>
      <c r="E2" s="1637"/>
      <c r="F2" s="1637"/>
      <c r="G2" s="1637"/>
      <c r="H2" s="1637"/>
      <c r="I2" s="1637"/>
      <c r="J2" s="1637"/>
    </row>
    <row r="3" spans="1:10" ht="13.5" thickBot="1">
      <c r="A3" s="2"/>
      <c r="B3" s="2"/>
      <c r="C3" s="2"/>
      <c r="D3" s="2"/>
      <c r="E3" s="2"/>
      <c r="F3" s="2"/>
      <c r="G3" s="2"/>
      <c r="H3" s="2"/>
      <c r="I3" s="2"/>
      <c r="J3" s="2"/>
    </row>
    <row r="4" spans="1:10" ht="27" customHeight="1" thickTop="1">
      <c r="A4" s="1758" t="s">
        <v>3</v>
      </c>
      <c r="B4" s="1761" t="s">
        <v>48</v>
      </c>
      <c r="C4" s="1762"/>
      <c r="D4" s="1762"/>
      <c r="E4" s="1762"/>
      <c r="F4" s="1763"/>
      <c r="G4" s="1767" t="s">
        <v>49</v>
      </c>
      <c r="H4" s="1767"/>
      <c r="I4" s="1767" t="s">
        <v>50</v>
      </c>
      <c r="J4" s="1769"/>
    </row>
    <row r="5" spans="1:10" ht="27" customHeight="1">
      <c r="A5" s="1759"/>
      <c r="B5" s="1764" t="s">
        <v>6</v>
      </c>
      <c r="C5" s="1765"/>
      <c r="D5" s="1764" t="s">
        <v>7</v>
      </c>
      <c r="E5" s="1764"/>
      <c r="F5" s="46" t="s">
        <v>51</v>
      </c>
      <c r="G5" s="1768"/>
      <c r="H5" s="1768"/>
      <c r="I5" s="1768"/>
      <c r="J5" s="1770"/>
    </row>
    <row r="6" spans="1:10" ht="27" customHeight="1">
      <c r="A6" s="1760"/>
      <c r="B6" s="42" t="s">
        <v>52</v>
      </c>
      <c r="C6" s="43" t="s">
        <v>53</v>
      </c>
      <c r="D6" s="42" t="s">
        <v>52</v>
      </c>
      <c r="E6" s="42" t="s">
        <v>9</v>
      </c>
      <c r="F6" s="42" t="s">
        <v>52</v>
      </c>
      <c r="G6" s="44" t="s">
        <v>7</v>
      </c>
      <c r="H6" s="44" t="s">
        <v>54</v>
      </c>
      <c r="I6" s="44" t="s">
        <v>7</v>
      </c>
      <c r="J6" s="45" t="s">
        <v>54</v>
      </c>
    </row>
    <row r="7" spans="1:10" ht="27" customHeight="1">
      <c r="A7" s="34" t="s">
        <v>55</v>
      </c>
      <c r="B7" s="23">
        <v>29213.212</v>
      </c>
      <c r="C7" s="23">
        <v>122069.23699999999</v>
      </c>
      <c r="D7" s="23">
        <v>50899.887000000002</v>
      </c>
      <c r="E7" s="23">
        <v>160316.58900000001</v>
      </c>
      <c r="F7" s="23">
        <v>61451.447999999997</v>
      </c>
      <c r="G7" s="24">
        <f>D7/B7*100-100</f>
        <v>74.235845753626819</v>
      </c>
      <c r="H7" s="24">
        <f>F7/D7*100-100</f>
        <v>20.730028339748557</v>
      </c>
      <c r="I7" s="24">
        <f>D7/D$17*100</f>
        <v>30.29048382585442</v>
      </c>
      <c r="J7" s="35">
        <f>F7/F$17*100</f>
        <v>31.444932496049642</v>
      </c>
    </row>
    <row r="8" spans="1:10" ht="27" customHeight="1">
      <c r="A8" s="36" t="s">
        <v>56</v>
      </c>
      <c r="B8" s="25">
        <v>16556.297999999999</v>
      </c>
      <c r="C8" s="25">
        <v>82811.865999999995</v>
      </c>
      <c r="D8" s="26">
        <v>37095.745000000003</v>
      </c>
      <c r="E8" s="27">
        <v>113184.012</v>
      </c>
      <c r="F8" s="27">
        <v>41077.396999999997</v>
      </c>
      <c r="G8" s="28">
        <f t="shared" ref="G8:G17" si="0">D8/B8*100-100</f>
        <v>124.05821035596247</v>
      </c>
      <c r="H8" s="28">
        <f t="shared" ref="H8:H17" si="1">F8/D8*100-100</f>
        <v>10.733446652709077</v>
      </c>
      <c r="I8" s="28">
        <f t="shared" ref="I8:I17" si="2">D8/D$17*100</f>
        <v>22.075649478957001</v>
      </c>
      <c r="J8" s="37">
        <f t="shared" ref="J8:J17" si="3">F8/F$17*100</f>
        <v>21.019455485872882</v>
      </c>
    </row>
    <row r="9" spans="1:10" ht="27" customHeight="1">
      <c r="A9" s="36" t="s">
        <v>57</v>
      </c>
      <c r="B9" s="25">
        <v>18696.902999999998</v>
      </c>
      <c r="C9" s="25">
        <v>117131.174</v>
      </c>
      <c r="D9" s="26">
        <v>22787.510999999999</v>
      </c>
      <c r="E9" s="27">
        <v>148236.08600000001</v>
      </c>
      <c r="F9" s="27">
        <v>27990.812999999998</v>
      </c>
      <c r="G9" s="28">
        <f t="shared" si="0"/>
        <v>21.878532503484664</v>
      </c>
      <c r="H9" s="28">
        <f t="shared" si="1"/>
        <v>22.834007628125775</v>
      </c>
      <c r="I9" s="28">
        <f t="shared" si="2"/>
        <v>13.56083036838529</v>
      </c>
      <c r="J9" s="37">
        <f t="shared" si="3"/>
        <v>14.323002206466295</v>
      </c>
    </row>
    <row r="10" spans="1:10" ht="27" customHeight="1">
      <c r="A10" s="36" t="s">
        <v>58</v>
      </c>
      <c r="B10" s="25">
        <v>12563.388000000001</v>
      </c>
      <c r="C10" s="25">
        <v>69453.803</v>
      </c>
      <c r="D10" s="26">
        <v>29575.200000000001</v>
      </c>
      <c r="E10" s="27">
        <v>84678.372000000003</v>
      </c>
      <c r="F10" s="27">
        <v>32553.328000000001</v>
      </c>
      <c r="G10" s="28">
        <f t="shared" si="0"/>
        <v>135.40783744002809</v>
      </c>
      <c r="H10" s="28">
        <f t="shared" si="1"/>
        <v>10.069680002163977</v>
      </c>
      <c r="I10" s="28">
        <f t="shared" si="2"/>
        <v>17.600178901112486</v>
      </c>
      <c r="J10" s="37">
        <f t="shared" si="3"/>
        <v>16.65765795269402</v>
      </c>
    </row>
    <row r="11" spans="1:10" ht="27" customHeight="1">
      <c r="A11" s="36" t="s">
        <v>59</v>
      </c>
      <c r="B11" s="25">
        <v>2006.9939999999999</v>
      </c>
      <c r="C11" s="25">
        <v>11909.96</v>
      </c>
      <c r="D11" s="26">
        <v>5850.5079999999998</v>
      </c>
      <c r="E11" s="27">
        <v>19317.901999999998</v>
      </c>
      <c r="F11" s="27">
        <v>2900.6750000000002</v>
      </c>
      <c r="G11" s="28">
        <f t="shared" si="0"/>
        <v>191.50600350574041</v>
      </c>
      <c r="H11" s="28">
        <f t="shared" si="1"/>
        <v>-50.420117364167346</v>
      </c>
      <c r="I11" s="28">
        <f t="shared" si="2"/>
        <v>3.4816328363760785</v>
      </c>
      <c r="J11" s="37">
        <f t="shared" si="3"/>
        <v>1.484286091484432</v>
      </c>
    </row>
    <row r="12" spans="1:10" ht="27" customHeight="1">
      <c r="A12" s="36" t="s">
        <v>60</v>
      </c>
      <c r="B12" s="25">
        <v>1374.7429999999999</v>
      </c>
      <c r="C12" s="25">
        <v>7075.3509999999997</v>
      </c>
      <c r="D12" s="26">
        <v>3113.884</v>
      </c>
      <c r="E12" s="27">
        <v>8798.5810000000001</v>
      </c>
      <c r="F12" s="27">
        <v>4004.1010000000001</v>
      </c>
      <c r="G12" s="28">
        <f t="shared" si="0"/>
        <v>126.50662705683899</v>
      </c>
      <c r="H12" s="28">
        <f t="shared" si="1"/>
        <v>28.588637213203839</v>
      </c>
      <c r="I12" s="28">
        <f t="shared" si="2"/>
        <v>1.8530699869252532</v>
      </c>
      <c r="J12" s="37">
        <f t="shared" si="3"/>
        <v>2.0489132437101385</v>
      </c>
    </row>
    <row r="13" spans="1:10" ht="27" customHeight="1">
      <c r="A13" s="36" t="s">
        <v>61</v>
      </c>
      <c r="B13" s="29">
        <v>159.626</v>
      </c>
      <c r="C13" s="29">
        <v>566.81799999999998</v>
      </c>
      <c r="D13" s="26">
        <v>206.74499999999998</v>
      </c>
      <c r="E13" s="27">
        <v>739.72500000000002</v>
      </c>
      <c r="F13" s="27">
        <v>239.88399999999999</v>
      </c>
      <c r="G13" s="28">
        <f t="shared" si="0"/>
        <v>29.518374199691777</v>
      </c>
      <c r="H13" s="28">
        <f t="shared" si="1"/>
        <v>16.028924520544635</v>
      </c>
      <c r="I13" s="28">
        <f t="shared" si="2"/>
        <v>0.12303379138299995</v>
      </c>
      <c r="J13" s="37">
        <f t="shared" si="3"/>
        <v>0.12274952718579345</v>
      </c>
    </row>
    <row r="14" spans="1:10" ht="27" customHeight="1">
      <c r="A14" s="36" t="s">
        <v>62</v>
      </c>
      <c r="B14" s="29">
        <v>199.078</v>
      </c>
      <c r="C14" s="29">
        <v>720.72400000000005</v>
      </c>
      <c r="D14" s="26">
        <v>261.42099999999999</v>
      </c>
      <c r="E14" s="27">
        <v>863.36599999999999</v>
      </c>
      <c r="F14" s="27">
        <v>318.33600000000001</v>
      </c>
      <c r="G14" s="28">
        <f t="shared" si="0"/>
        <v>31.31586614291885</v>
      </c>
      <c r="H14" s="28">
        <f t="shared" si="1"/>
        <v>21.771395565008177</v>
      </c>
      <c r="I14" s="28">
        <f t="shared" si="2"/>
        <v>0.15557143716721195</v>
      </c>
      <c r="J14" s="37">
        <f t="shared" si="3"/>
        <v>0.16289370481656446</v>
      </c>
    </row>
    <row r="15" spans="1:10" ht="27" customHeight="1">
      <c r="A15" s="36" t="s">
        <v>63</v>
      </c>
      <c r="B15" s="29">
        <v>666.85799999999995</v>
      </c>
      <c r="C15" s="29">
        <v>9689.7669999999998</v>
      </c>
      <c r="D15" s="26">
        <v>3411.8</v>
      </c>
      <c r="E15" s="27">
        <v>11351.735000000001</v>
      </c>
      <c r="F15" s="27">
        <v>5812.018</v>
      </c>
      <c r="G15" s="28">
        <f t="shared" si="0"/>
        <v>411.62316415188849</v>
      </c>
      <c r="H15" s="28">
        <f t="shared" si="1"/>
        <v>70.350489477695049</v>
      </c>
      <c r="I15" s="28">
        <f t="shared" si="2"/>
        <v>2.0303595706813673</v>
      </c>
      <c r="J15" s="37">
        <f t="shared" si="3"/>
        <v>2.9740310378988219</v>
      </c>
    </row>
    <row r="16" spans="1:10" ht="27" customHeight="1">
      <c r="A16" s="36" t="s">
        <v>64</v>
      </c>
      <c r="B16" s="26">
        <v>11133.1</v>
      </c>
      <c r="C16" s="26">
        <v>61313.2</v>
      </c>
      <c r="D16" s="26">
        <v>14836.5</v>
      </c>
      <c r="E16" s="26">
        <v>61693.627999999997</v>
      </c>
      <c r="F16" s="26">
        <v>19077.599999999999</v>
      </c>
      <c r="G16" s="28">
        <f t="shared" si="0"/>
        <v>33.264769022105241</v>
      </c>
      <c r="H16" s="28">
        <f t="shared" si="1"/>
        <v>28.585582853098742</v>
      </c>
      <c r="I16" s="28">
        <f t="shared" si="2"/>
        <v>8.8291898031578953</v>
      </c>
      <c r="J16" s="37">
        <f t="shared" si="3"/>
        <v>9.7620782538214019</v>
      </c>
    </row>
    <row r="17" spans="1:10" ht="27" customHeight="1" thickBot="1">
      <c r="A17" s="38" t="s">
        <v>65</v>
      </c>
      <c r="B17" s="39">
        <v>92570.2</v>
      </c>
      <c r="C17" s="39">
        <v>482741.90000000008</v>
      </c>
      <c r="D17" s="39">
        <v>168039.201</v>
      </c>
      <c r="E17" s="39">
        <v>609179.99600000004</v>
      </c>
      <c r="F17" s="39">
        <v>195425.6</v>
      </c>
      <c r="G17" s="40">
        <f t="shared" si="0"/>
        <v>81.526237385249232</v>
      </c>
      <c r="H17" s="40">
        <f t="shared" si="1"/>
        <v>16.297625099990796</v>
      </c>
      <c r="I17" s="40">
        <f t="shared" si="2"/>
        <v>100</v>
      </c>
      <c r="J17" s="41">
        <f t="shared" si="3"/>
        <v>100</v>
      </c>
    </row>
    <row r="18" spans="1:10" ht="13.5" thickTop="1">
      <c r="A18" s="30"/>
      <c r="B18" s="31"/>
      <c r="C18" s="31"/>
      <c r="D18" s="31"/>
      <c r="E18" s="31"/>
      <c r="F18" s="31"/>
      <c r="G18" s="32"/>
      <c r="H18" s="32"/>
      <c r="I18" s="33"/>
      <c r="J18" s="33"/>
    </row>
    <row r="19" spans="1:10" ht="18.75" customHeight="1">
      <c r="A19" s="1766" t="s">
        <v>66</v>
      </c>
      <c r="B19" s="1766"/>
      <c r="C19" s="1766"/>
      <c r="D19" s="1766"/>
      <c r="E19" s="1766"/>
      <c r="F19" s="1766"/>
      <c r="G19" s="1766"/>
      <c r="H19" s="1766"/>
      <c r="I19" s="1766"/>
      <c r="J19" s="1766"/>
    </row>
    <row r="20" spans="1:10" ht="15.75">
      <c r="A20" s="1757" t="s">
        <v>67</v>
      </c>
      <c r="B20" s="1757"/>
      <c r="C20" s="1757"/>
      <c r="D20" s="1757"/>
      <c r="E20" s="1757"/>
      <c r="F20" s="1757"/>
      <c r="G20" s="1757"/>
      <c r="H20" s="1757"/>
      <c r="I20" s="1757"/>
      <c r="J20" s="1757"/>
    </row>
    <row r="21" spans="1:10" ht="15.75">
      <c r="A21" s="1757" t="s">
        <v>68</v>
      </c>
      <c r="B21" s="1757"/>
      <c r="C21" s="1757"/>
      <c r="D21" s="1757"/>
      <c r="E21" s="1757"/>
      <c r="F21" s="1757"/>
      <c r="G21" s="1757"/>
      <c r="H21" s="1757"/>
      <c r="I21" s="1757"/>
      <c r="J21" s="1757"/>
    </row>
  </sheetData>
  <mergeCells count="11">
    <mergeCell ref="A21:J21"/>
    <mergeCell ref="A1:J1"/>
    <mergeCell ref="A2:J2"/>
    <mergeCell ref="A4:A6"/>
    <mergeCell ref="B4:F4"/>
    <mergeCell ref="B5:C5"/>
    <mergeCell ref="D5:E5"/>
    <mergeCell ref="A19:J19"/>
    <mergeCell ref="G4:H5"/>
    <mergeCell ref="I4:J5"/>
    <mergeCell ref="A20:J20"/>
  </mergeCells>
  <pageMargins left="0.7" right="0.7" top="0.75" bottom="0.75" header="0.3" footer="0.3"/>
  <pageSetup scale="72" orientation="landscape" r:id="rId1"/>
</worksheet>
</file>

<file path=xl/worksheets/sheet24.xml><?xml version="1.0" encoding="utf-8"?>
<worksheet xmlns="http://schemas.openxmlformats.org/spreadsheetml/2006/main" xmlns:r="http://schemas.openxmlformats.org/officeDocument/2006/relationships">
  <sheetPr>
    <pageSetUpPr fitToPage="1"/>
  </sheetPr>
  <dimension ref="A1:K44"/>
  <sheetViews>
    <sheetView zoomScaleSheetLayoutView="100" workbookViewId="0">
      <selection activeCell="L15" sqref="L15"/>
    </sheetView>
  </sheetViews>
  <sheetFormatPr defaultRowHeight="15.75"/>
  <cols>
    <col min="1" max="1" width="7.5703125" style="4" customWidth="1"/>
    <col min="2" max="2" width="36.85546875" style="4" customWidth="1"/>
    <col min="3" max="6" width="15.7109375" style="4" customWidth="1"/>
    <col min="7" max="8" width="14.7109375" style="4" customWidth="1"/>
    <col min="9" max="256" width="9.140625" style="4"/>
    <col min="257" max="257" width="5.85546875" style="4" customWidth="1"/>
    <col min="258" max="258" width="34.7109375" style="4" customWidth="1"/>
    <col min="259" max="264" width="12.7109375" style="4" customWidth="1"/>
    <col min="265" max="512" width="9.140625" style="4"/>
    <col min="513" max="513" width="5.85546875" style="4" customWidth="1"/>
    <col min="514" max="514" width="34.7109375" style="4" customWidth="1"/>
    <col min="515" max="520" width="12.7109375" style="4" customWidth="1"/>
    <col min="521" max="768" width="9.140625" style="4"/>
    <col min="769" max="769" width="5.85546875" style="4" customWidth="1"/>
    <col min="770" max="770" width="34.7109375" style="4" customWidth="1"/>
    <col min="771" max="776" width="12.7109375" style="4" customWidth="1"/>
    <col min="777" max="1024" width="9.140625" style="4"/>
    <col min="1025" max="1025" width="5.85546875" style="4" customWidth="1"/>
    <col min="1026" max="1026" width="34.7109375" style="4" customWidth="1"/>
    <col min="1027" max="1032" width="12.7109375" style="4" customWidth="1"/>
    <col min="1033" max="1280" width="9.140625" style="4"/>
    <col min="1281" max="1281" width="5.85546875" style="4" customWidth="1"/>
    <col min="1282" max="1282" width="34.7109375" style="4" customWidth="1"/>
    <col min="1283" max="1288" width="12.7109375" style="4" customWidth="1"/>
    <col min="1289" max="1536" width="9.140625" style="4"/>
    <col min="1537" max="1537" width="5.85546875" style="4" customWidth="1"/>
    <col min="1538" max="1538" width="34.7109375" style="4" customWidth="1"/>
    <col min="1539" max="1544" width="12.7109375" style="4" customWidth="1"/>
    <col min="1545" max="1792" width="9.140625" style="4"/>
    <col min="1793" max="1793" width="5.85546875" style="4" customWidth="1"/>
    <col min="1794" max="1794" width="34.7109375" style="4" customWidth="1"/>
    <col min="1795" max="1800" width="12.7109375" style="4" customWidth="1"/>
    <col min="1801" max="2048" width="9.140625" style="4"/>
    <col min="2049" max="2049" width="5.85546875" style="4" customWidth="1"/>
    <col min="2050" max="2050" width="34.7109375" style="4" customWidth="1"/>
    <col min="2051" max="2056" width="12.7109375" style="4" customWidth="1"/>
    <col min="2057" max="2304" width="9.140625" style="4"/>
    <col min="2305" max="2305" width="5.85546875" style="4" customWidth="1"/>
    <col min="2306" max="2306" width="34.7109375" style="4" customWidth="1"/>
    <col min="2307" max="2312" width="12.7109375" style="4" customWidth="1"/>
    <col min="2313" max="2560" width="9.140625" style="4"/>
    <col min="2561" max="2561" width="5.85546875" style="4" customWidth="1"/>
    <col min="2562" max="2562" width="34.7109375" style="4" customWidth="1"/>
    <col min="2563" max="2568" width="12.7109375" style="4" customWidth="1"/>
    <col min="2569" max="2816" width="9.140625" style="4"/>
    <col min="2817" max="2817" width="5.85546875" style="4" customWidth="1"/>
    <col min="2818" max="2818" width="34.7109375" style="4" customWidth="1"/>
    <col min="2819" max="2824" width="12.7109375" style="4" customWidth="1"/>
    <col min="2825" max="3072" width="9.140625" style="4"/>
    <col min="3073" max="3073" width="5.85546875" style="4" customWidth="1"/>
    <col min="3074" max="3074" width="34.7109375" style="4" customWidth="1"/>
    <col min="3075" max="3080" width="12.7109375" style="4" customWidth="1"/>
    <col min="3081" max="3328" width="9.140625" style="4"/>
    <col min="3329" max="3329" width="5.85546875" style="4" customWidth="1"/>
    <col min="3330" max="3330" width="34.7109375" style="4" customWidth="1"/>
    <col min="3331" max="3336" width="12.7109375" style="4" customWidth="1"/>
    <col min="3337" max="3584" width="9.140625" style="4"/>
    <col min="3585" max="3585" width="5.85546875" style="4" customWidth="1"/>
    <col min="3586" max="3586" width="34.7109375" style="4" customWidth="1"/>
    <col min="3587" max="3592" width="12.7109375" style="4" customWidth="1"/>
    <col min="3593" max="3840" width="9.140625" style="4"/>
    <col min="3841" max="3841" width="5.85546875" style="4" customWidth="1"/>
    <col min="3842" max="3842" width="34.7109375" style="4" customWidth="1"/>
    <col min="3843" max="3848" width="12.7109375" style="4" customWidth="1"/>
    <col min="3849" max="4096" width="9.140625" style="4"/>
    <col min="4097" max="4097" width="5.85546875" style="4" customWidth="1"/>
    <col min="4098" max="4098" width="34.7109375" style="4" customWidth="1"/>
    <col min="4099" max="4104" width="12.7109375" style="4" customWidth="1"/>
    <col min="4105" max="4352" width="9.140625" style="4"/>
    <col min="4353" max="4353" width="5.85546875" style="4" customWidth="1"/>
    <col min="4354" max="4354" width="34.7109375" style="4" customWidth="1"/>
    <col min="4355" max="4360" width="12.7109375" style="4" customWidth="1"/>
    <col min="4361" max="4608" width="9.140625" style="4"/>
    <col min="4609" max="4609" width="5.85546875" style="4" customWidth="1"/>
    <col min="4610" max="4610" width="34.7109375" style="4" customWidth="1"/>
    <col min="4611" max="4616" width="12.7109375" style="4" customWidth="1"/>
    <col min="4617" max="4864" width="9.140625" style="4"/>
    <col min="4865" max="4865" width="5.85546875" style="4" customWidth="1"/>
    <col min="4866" max="4866" width="34.7109375" style="4" customWidth="1"/>
    <col min="4867" max="4872" width="12.7109375" style="4" customWidth="1"/>
    <col min="4873" max="5120" width="9.140625" style="4"/>
    <col min="5121" max="5121" width="5.85546875" style="4" customWidth="1"/>
    <col min="5122" max="5122" width="34.7109375" style="4" customWidth="1"/>
    <col min="5123" max="5128" width="12.7109375" style="4" customWidth="1"/>
    <col min="5129" max="5376" width="9.140625" style="4"/>
    <col min="5377" max="5377" width="5.85546875" style="4" customWidth="1"/>
    <col min="5378" max="5378" width="34.7109375" style="4" customWidth="1"/>
    <col min="5379" max="5384" width="12.7109375" style="4" customWidth="1"/>
    <col min="5385" max="5632" width="9.140625" style="4"/>
    <col min="5633" max="5633" width="5.85546875" style="4" customWidth="1"/>
    <col min="5634" max="5634" width="34.7109375" style="4" customWidth="1"/>
    <col min="5635" max="5640" width="12.7109375" style="4" customWidth="1"/>
    <col min="5641" max="5888" width="9.140625" style="4"/>
    <col min="5889" max="5889" width="5.85546875" style="4" customWidth="1"/>
    <col min="5890" max="5890" width="34.7109375" style="4" customWidth="1"/>
    <col min="5891" max="5896" width="12.7109375" style="4" customWidth="1"/>
    <col min="5897" max="6144" width="9.140625" style="4"/>
    <col min="6145" max="6145" width="5.85546875" style="4" customWidth="1"/>
    <col min="6146" max="6146" width="34.7109375" style="4" customWidth="1"/>
    <col min="6147" max="6152" width="12.7109375" style="4" customWidth="1"/>
    <col min="6153" max="6400" width="9.140625" style="4"/>
    <col min="6401" max="6401" width="5.85546875" style="4" customWidth="1"/>
    <col min="6402" max="6402" width="34.7109375" style="4" customWidth="1"/>
    <col min="6403" max="6408" width="12.7109375" style="4" customWidth="1"/>
    <col min="6409" max="6656" width="9.140625" style="4"/>
    <col min="6657" max="6657" width="5.85546875" style="4" customWidth="1"/>
    <col min="6658" max="6658" width="34.7109375" style="4" customWidth="1"/>
    <col min="6659" max="6664" width="12.7109375" style="4" customWidth="1"/>
    <col min="6665" max="6912" width="9.140625" style="4"/>
    <col min="6913" max="6913" width="5.85546875" style="4" customWidth="1"/>
    <col min="6914" max="6914" width="34.7109375" style="4" customWidth="1"/>
    <col min="6915" max="6920" width="12.7109375" style="4" customWidth="1"/>
    <col min="6921" max="7168" width="9.140625" style="4"/>
    <col min="7169" max="7169" width="5.85546875" style="4" customWidth="1"/>
    <col min="7170" max="7170" width="34.7109375" style="4" customWidth="1"/>
    <col min="7171" max="7176" width="12.7109375" style="4" customWidth="1"/>
    <col min="7177" max="7424" width="9.140625" style="4"/>
    <col min="7425" max="7425" width="5.85546875" style="4" customWidth="1"/>
    <col min="7426" max="7426" width="34.7109375" style="4" customWidth="1"/>
    <col min="7427" max="7432" width="12.7109375" style="4" customWidth="1"/>
    <col min="7433" max="7680" width="9.140625" style="4"/>
    <col min="7681" max="7681" width="5.85546875" style="4" customWidth="1"/>
    <col min="7682" max="7682" width="34.7109375" style="4" customWidth="1"/>
    <col min="7683" max="7688" width="12.7109375" style="4" customWidth="1"/>
    <col min="7689" max="7936" width="9.140625" style="4"/>
    <col min="7937" max="7937" width="5.85546875" style="4" customWidth="1"/>
    <col min="7938" max="7938" width="34.7109375" style="4" customWidth="1"/>
    <col min="7939" max="7944" width="12.7109375" style="4" customWidth="1"/>
    <col min="7945" max="8192" width="9.140625" style="4"/>
    <col min="8193" max="8193" width="5.85546875" style="4" customWidth="1"/>
    <col min="8194" max="8194" width="34.7109375" style="4" customWidth="1"/>
    <col min="8195" max="8200" width="12.7109375" style="4" customWidth="1"/>
    <col min="8201" max="8448" width="9.140625" style="4"/>
    <col min="8449" max="8449" width="5.85546875" style="4" customWidth="1"/>
    <col min="8450" max="8450" width="34.7109375" style="4" customWidth="1"/>
    <col min="8451" max="8456" width="12.7109375" style="4" customWidth="1"/>
    <col min="8457" max="8704" width="9.140625" style="4"/>
    <col min="8705" max="8705" width="5.85546875" style="4" customWidth="1"/>
    <col min="8706" max="8706" width="34.7109375" style="4" customWidth="1"/>
    <col min="8707" max="8712" width="12.7109375" style="4" customWidth="1"/>
    <col min="8713" max="8960" width="9.140625" style="4"/>
    <col min="8961" max="8961" width="5.85546875" style="4" customWidth="1"/>
    <col min="8962" max="8962" width="34.7109375" style="4" customWidth="1"/>
    <col min="8963" max="8968" width="12.7109375" style="4" customWidth="1"/>
    <col min="8969" max="9216" width="9.140625" style="4"/>
    <col min="9217" max="9217" width="5.85546875" style="4" customWidth="1"/>
    <col min="9218" max="9218" width="34.7109375" style="4" customWidth="1"/>
    <col min="9219" max="9224" width="12.7109375" style="4" customWidth="1"/>
    <col min="9225" max="9472" width="9.140625" style="4"/>
    <col min="9473" max="9473" width="5.85546875" style="4" customWidth="1"/>
    <col min="9474" max="9474" width="34.7109375" style="4" customWidth="1"/>
    <col min="9475" max="9480" width="12.7109375" style="4" customWidth="1"/>
    <col min="9481" max="9728" width="9.140625" style="4"/>
    <col min="9729" max="9729" width="5.85546875" style="4" customWidth="1"/>
    <col min="9730" max="9730" width="34.7109375" style="4" customWidth="1"/>
    <col min="9731" max="9736" width="12.7109375" style="4" customWidth="1"/>
    <col min="9737" max="9984" width="9.140625" style="4"/>
    <col min="9985" max="9985" width="5.85546875" style="4" customWidth="1"/>
    <col min="9986" max="9986" width="34.7109375" style="4" customWidth="1"/>
    <col min="9987" max="9992" width="12.7109375" style="4" customWidth="1"/>
    <col min="9993" max="10240" width="9.140625" style="4"/>
    <col min="10241" max="10241" width="5.85546875" style="4" customWidth="1"/>
    <col min="10242" max="10242" width="34.7109375" style="4" customWidth="1"/>
    <col min="10243" max="10248" width="12.7109375" style="4" customWidth="1"/>
    <col min="10249" max="10496" width="9.140625" style="4"/>
    <col min="10497" max="10497" width="5.85546875" style="4" customWidth="1"/>
    <col min="10498" max="10498" width="34.7109375" style="4" customWidth="1"/>
    <col min="10499" max="10504" width="12.7109375" style="4" customWidth="1"/>
    <col min="10505" max="10752" width="9.140625" style="4"/>
    <col min="10753" max="10753" width="5.85546875" style="4" customWidth="1"/>
    <col min="10754" max="10754" width="34.7109375" style="4" customWidth="1"/>
    <col min="10755" max="10760" width="12.7109375" style="4" customWidth="1"/>
    <col min="10761" max="11008" width="9.140625" style="4"/>
    <col min="11009" max="11009" width="5.85546875" style="4" customWidth="1"/>
    <col min="11010" max="11010" width="34.7109375" style="4" customWidth="1"/>
    <col min="11011" max="11016" width="12.7109375" style="4" customWidth="1"/>
    <col min="11017" max="11264" width="9.140625" style="4"/>
    <col min="11265" max="11265" width="5.85546875" style="4" customWidth="1"/>
    <col min="11266" max="11266" width="34.7109375" style="4" customWidth="1"/>
    <col min="11267" max="11272" width="12.7109375" style="4" customWidth="1"/>
    <col min="11273" max="11520" width="9.140625" style="4"/>
    <col min="11521" max="11521" width="5.85546875" style="4" customWidth="1"/>
    <col min="11522" max="11522" width="34.7109375" style="4" customWidth="1"/>
    <col min="11523" max="11528" width="12.7109375" style="4" customWidth="1"/>
    <col min="11529" max="11776" width="9.140625" style="4"/>
    <col min="11777" max="11777" width="5.85546875" style="4" customWidth="1"/>
    <col min="11778" max="11778" width="34.7109375" style="4" customWidth="1"/>
    <col min="11779" max="11784" width="12.7109375" style="4" customWidth="1"/>
    <col min="11785" max="12032" width="9.140625" style="4"/>
    <col min="12033" max="12033" width="5.85546875" style="4" customWidth="1"/>
    <col min="12034" max="12034" width="34.7109375" style="4" customWidth="1"/>
    <col min="12035" max="12040" width="12.7109375" style="4" customWidth="1"/>
    <col min="12041" max="12288" width="9.140625" style="4"/>
    <col min="12289" max="12289" width="5.85546875" style="4" customWidth="1"/>
    <col min="12290" max="12290" width="34.7109375" style="4" customWidth="1"/>
    <col min="12291" max="12296" width="12.7109375" style="4" customWidth="1"/>
    <col min="12297" max="12544" width="9.140625" style="4"/>
    <col min="12545" max="12545" width="5.85546875" style="4" customWidth="1"/>
    <col min="12546" max="12546" width="34.7109375" style="4" customWidth="1"/>
    <col min="12547" max="12552" width="12.7109375" style="4" customWidth="1"/>
    <col min="12553" max="12800" width="9.140625" style="4"/>
    <col min="12801" max="12801" width="5.85546875" style="4" customWidth="1"/>
    <col min="12802" max="12802" width="34.7109375" style="4" customWidth="1"/>
    <col min="12803" max="12808" width="12.7109375" style="4" customWidth="1"/>
    <col min="12809" max="13056" width="9.140625" style="4"/>
    <col min="13057" max="13057" width="5.85546875" style="4" customWidth="1"/>
    <col min="13058" max="13058" width="34.7109375" style="4" customWidth="1"/>
    <col min="13059" max="13064" width="12.7109375" style="4" customWidth="1"/>
    <col min="13065" max="13312" width="9.140625" style="4"/>
    <col min="13313" max="13313" width="5.85546875" style="4" customWidth="1"/>
    <col min="13314" max="13314" width="34.7109375" style="4" customWidth="1"/>
    <col min="13315" max="13320" width="12.7109375" style="4" customWidth="1"/>
    <col min="13321" max="13568" width="9.140625" style="4"/>
    <col min="13569" max="13569" width="5.85546875" style="4" customWidth="1"/>
    <col min="13570" max="13570" width="34.7109375" style="4" customWidth="1"/>
    <col min="13571" max="13576" width="12.7109375" style="4" customWidth="1"/>
    <col min="13577" max="13824" width="9.140625" style="4"/>
    <col min="13825" max="13825" width="5.85546875" style="4" customWidth="1"/>
    <col min="13826" max="13826" width="34.7109375" style="4" customWidth="1"/>
    <col min="13827" max="13832" width="12.7109375" style="4" customWidth="1"/>
    <col min="13833" max="14080" width="9.140625" style="4"/>
    <col min="14081" max="14081" width="5.85546875" style="4" customWidth="1"/>
    <col min="14082" max="14082" width="34.7109375" style="4" customWidth="1"/>
    <col min="14083" max="14088" width="12.7109375" style="4" customWidth="1"/>
    <col min="14089" max="14336" width="9.140625" style="4"/>
    <col min="14337" max="14337" width="5.85546875" style="4" customWidth="1"/>
    <col min="14338" max="14338" width="34.7109375" style="4" customWidth="1"/>
    <col min="14339" max="14344" width="12.7109375" style="4" customWidth="1"/>
    <col min="14345" max="14592" width="9.140625" style="4"/>
    <col min="14593" max="14593" width="5.85546875" style="4" customWidth="1"/>
    <col min="14594" max="14594" width="34.7109375" style="4" customWidth="1"/>
    <col min="14595" max="14600" width="12.7109375" style="4" customWidth="1"/>
    <col min="14601" max="14848" width="9.140625" style="4"/>
    <col min="14849" max="14849" width="5.85546875" style="4" customWidth="1"/>
    <col min="14850" max="14850" width="34.7109375" style="4" customWidth="1"/>
    <col min="14851" max="14856" width="12.7109375" style="4" customWidth="1"/>
    <col min="14857" max="15104" width="9.140625" style="4"/>
    <col min="15105" max="15105" width="5.85546875" style="4" customWidth="1"/>
    <col min="15106" max="15106" width="34.7109375" style="4" customWidth="1"/>
    <col min="15107" max="15112" width="12.7109375" style="4" customWidth="1"/>
    <col min="15113" max="15360" width="9.140625" style="4"/>
    <col min="15361" max="15361" width="5.85546875" style="4" customWidth="1"/>
    <col min="15362" max="15362" width="34.7109375" style="4" customWidth="1"/>
    <col min="15363" max="15368" width="12.7109375" style="4" customWidth="1"/>
    <col min="15369" max="15616" width="9.140625" style="4"/>
    <col min="15617" max="15617" width="5.85546875" style="4" customWidth="1"/>
    <col min="15618" max="15618" width="34.7109375" style="4" customWidth="1"/>
    <col min="15619" max="15624" width="12.7109375" style="4" customWidth="1"/>
    <col min="15625" max="15872" width="9.140625" style="4"/>
    <col min="15873" max="15873" width="5.85546875" style="4" customWidth="1"/>
    <col min="15874" max="15874" width="34.7109375" style="4" customWidth="1"/>
    <col min="15875" max="15880" width="12.7109375" style="4" customWidth="1"/>
    <col min="15881" max="16128" width="9.140625" style="4"/>
    <col min="16129" max="16129" width="5.85546875" style="4" customWidth="1"/>
    <col min="16130" max="16130" width="34.7109375" style="4" customWidth="1"/>
    <col min="16131" max="16136" width="12.7109375" style="4" customWidth="1"/>
    <col min="16137" max="16384" width="9.140625" style="4"/>
  </cols>
  <sheetData>
    <row r="1" spans="1:11">
      <c r="A1" s="1745" t="s">
        <v>71</v>
      </c>
      <c r="B1" s="1745"/>
      <c r="C1" s="1745"/>
      <c r="D1" s="1745"/>
      <c r="E1" s="1745"/>
      <c r="F1" s="1745"/>
      <c r="G1" s="1745"/>
      <c r="H1" s="1745"/>
    </row>
    <row r="2" spans="1:11">
      <c r="A2" s="1745" t="s">
        <v>72</v>
      </c>
      <c r="B2" s="1745"/>
      <c r="C2" s="1745"/>
      <c r="D2" s="1745"/>
      <c r="E2" s="1745"/>
      <c r="F2" s="1745"/>
      <c r="G2" s="1745"/>
      <c r="H2" s="1745"/>
    </row>
    <row r="3" spans="1:11">
      <c r="A3" s="3"/>
      <c r="B3" s="3"/>
      <c r="C3" s="3"/>
      <c r="D3" s="3"/>
      <c r="E3" s="3"/>
      <c r="F3" s="3"/>
      <c r="G3" s="3"/>
      <c r="H3" s="3"/>
    </row>
    <row r="4" spans="1:11" ht="16.5" thickBot="1">
      <c r="A4" s="1771" t="s">
        <v>73</v>
      </c>
      <c r="B4" s="1771"/>
      <c r="C4" s="1771"/>
      <c r="D4" s="1771"/>
      <c r="E4" s="1771"/>
      <c r="F4" s="1771"/>
      <c r="G4" s="1771"/>
      <c r="H4" s="1771"/>
    </row>
    <row r="5" spans="1:11" ht="25.5" customHeight="1" thickTop="1">
      <c r="A5" s="1772" t="s">
        <v>74</v>
      </c>
      <c r="B5" s="1774" t="s">
        <v>75</v>
      </c>
      <c r="C5" s="47">
        <v>2016</v>
      </c>
      <c r="D5" s="47">
        <v>2016</v>
      </c>
      <c r="E5" s="47">
        <v>2017</v>
      </c>
      <c r="F5" s="47">
        <v>2017</v>
      </c>
      <c r="G5" s="1776" t="s">
        <v>93</v>
      </c>
      <c r="H5" s="1777"/>
    </row>
    <row r="6" spans="1:11" ht="25.5" customHeight="1">
      <c r="A6" s="1773"/>
      <c r="B6" s="1775"/>
      <c r="C6" s="48" t="s">
        <v>76</v>
      </c>
      <c r="D6" s="48" t="s">
        <v>92</v>
      </c>
      <c r="E6" s="48" t="s">
        <v>76</v>
      </c>
      <c r="F6" s="48" t="s">
        <v>92</v>
      </c>
      <c r="G6" s="1778"/>
      <c r="H6" s="1779"/>
    </row>
    <row r="7" spans="1:11" ht="25.5" customHeight="1">
      <c r="A7" s="49">
        <v>1</v>
      </c>
      <c r="B7" s="50" t="s">
        <v>77</v>
      </c>
      <c r="C7" s="51">
        <f>SUM(C8:C12)</f>
        <v>116059.10699999999</v>
      </c>
      <c r="D7" s="51">
        <f t="shared" ref="D7:F7" si="0">SUM(D8:D12)</f>
        <v>116059</v>
      </c>
      <c r="E7" s="51">
        <f t="shared" si="0"/>
        <v>110409.30000000002</v>
      </c>
      <c r="F7" s="51">
        <f t="shared" si="0"/>
        <v>135745.60000000001</v>
      </c>
      <c r="G7" s="52">
        <f>D7-C7</f>
        <v>-0.10699999998905696</v>
      </c>
      <c r="H7" s="53">
        <f>F7-E7</f>
        <v>25336.299999999988</v>
      </c>
    </row>
    <row r="8" spans="1:11" ht="25.5" customHeight="1">
      <c r="A8" s="54"/>
      <c r="B8" s="55" t="s">
        <v>78</v>
      </c>
      <c r="C8" s="12">
        <v>16099.932000000001</v>
      </c>
      <c r="D8" s="12">
        <v>16369.9</v>
      </c>
      <c r="E8" s="12">
        <v>30457.4</v>
      </c>
      <c r="F8" s="12">
        <v>25482.400000000001</v>
      </c>
      <c r="G8" s="12">
        <f t="shared" ref="G8:G40" si="1">D8-C8</f>
        <v>269.96799999999894</v>
      </c>
      <c r="H8" s="13">
        <f t="shared" ref="H8:H40" si="2">F8-E8</f>
        <v>-4975</v>
      </c>
    </row>
    <row r="9" spans="1:11" ht="25.5" customHeight="1">
      <c r="A9" s="54"/>
      <c r="B9" s="55" t="s">
        <v>79</v>
      </c>
      <c r="C9" s="12">
        <v>97899.524999999994</v>
      </c>
      <c r="D9" s="12">
        <v>98170.1</v>
      </c>
      <c r="E9" s="12">
        <v>79538.8</v>
      </c>
      <c r="F9" s="12">
        <v>109598.2</v>
      </c>
      <c r="G9" s="12">
        <f t="shared" si="1"/>
        <v>270.57500000001164</v>
      </c>
      <c r="H9" s="13">
        <f t="shared" si="2"/>
        <v>30059.399999999994</v>
      </c>
    </row>
    <row r="10" spans="1:11" ht="25.5" customHeight="1">
      <c r="A10" s="54"/>
      <c r="B10" s="55" t="s">
        <v>80</v>
      </c>
      <c r="C10" s="12">
        <v>444.4</v>
      </c>
      <c r="D10" s="12">
        <v>707.5</v>
      </c>
      <c r="E10" s="12">
        <v>343.1</v>
      </c>
      <c r="F10" s="12">
        <v>565</v>
      </c>
      <c r="G10" s="12">
        <f t="shared" si="1"/>
        <v>263.10000000000002</v>
      </c>
      <c r="H10" s="13">
        <f t="shared" si="2"/>
        <v>221.89999999999998</v>
      </c>
    </row>
    <row r="11" spans="1:11" ht="25.5" customHeight="1">
      <c r="A11" s="54"/>
      <c r="B11" s="55" t="s">
        <v>81</v>
      </c>
      <c r="C11" s="12">
        <v>111.5</v>
      </c>
      <c r="D11" s="12">
        <v>136.5</v>
      </c>
      <c r="E11" s="12">
        <v>70</v>
      </c>
      <c r="F11" s="12">
        <v>100</v>
      </c>
      <c r="G11" s="12">
        <f t="shared" si="1"/>
        <v>25</v>
      </c>
      <c r="H11" s="13">
        <f t="shared" si="2"/>
        <v>30</v>
      </c>
    </row>
    <row r="12" spans="1:11" ht="25.5" customHeight="1">
      <c r="A12" s="56"/>
      <c r="B12" s="57" t="s">
        <v>82</v>
      </c>
      <c r="C12" s="58">
        <v>1503.75</v>
      </c>
      <c r="D12" s="58">
        <v>675</v>
      </c>
      <c r="E12" s="58">
        <v>0</v>
      </c>
      <c r="F12" s="58">
        <v>0</v>
      </c>
      <c r="G12" s="58">
        <f t="shared" si="1"/>
        <v>-828.75</v>
      </c>
      <c r="H12" s="59">
        <f t="shared" si="2"/>
        <v>0</v>
      </c>
    </row>
    <row r="13" spans="1:11" s="17" customFormat="1" ht="25.5" customHeight="1">
      <c r="A13" s="49">
        <v>2</v>
      </c>
      <c r="B13" s="50" t="s">
        <v>83</v>
      </c>
      <c r="C13" s="51">
        <f>SUM(C14:C18)</f>
        <v>108900.04999999999</v>
      </c>
      <c r="D13" s="51">
        <f t="shared" ref="D13:F13" si="3">SUM(D14:D18)</f>
        <v>108900.02499999999</v>
      </c>
      <c r="E13" s="51">
        <f t="shared" si="3"/>
        <v>163900</v>
      </c>
      <c r="F13" s="51">
        <f t="shared" si="3"/>
        <v>235900.1</v>
      </c>
      <c r="G13" s="51">
        <f t="shared" si="1"/>
        <v>-2.4999999994179234E-2</v>
      </c>
      <c r="H13" s="60">
        <f t="shared" si="2"/>
        <v>72000.100000000006</v>
      </c>
      <c r="I13" s="61"/>
      <c r="J13" s="61"/>
      <c r="K13" s="61"/>
    </row>
    <row r="14" spans="1:11" ht="25.5" customHeight="1">
      <c r="A14" s="54"/>
      <c r="B14" s="55" t="s">
        <v>78</v>
      </c>
      <c r="C14" s="12">
        <v>0</v>
      </c>
      <c r="D14" s="12">
        <v>0</v>
      </c>
      <c r="E14" s="12">
        <v>8942</v>
      </c>
      <c r="F14" s="12">
        <v>8942</v>
      </c>
      <c r="G14" s="12">
        <f t="shared" si="1"/>
        <v>0</v>
      </c>
      <c r="H14" s="13">
        <f t="shared" si="2"/>
        <v>0</v>
      </c>
    </row>
    <row r="15" spans="1:11" ht="25.5" customHeight="1">
      <c r="A15" s="54"/>
      <c r="B15" s="55" t="s">
        <v>79</v>
      </c>
      <c r="C15" s="12">
        <v>79063.5</v>
      </c>
      <c r="D15" s="12">
        <v>79063.5</v>
      </c>
      <c r="E15" s="12">
        <v>123523</v>
      </c>
      <c r="F15" s="12">
        <v>189198.7</v>
      </c>
      <c r="G15" s="12">
        <f t="shared" si="1"/>
        <v>0</v>
      </c>
      <c r="H15" s="13">
        <f t="shared" si="2"/>
        <v>65675.700000000012</v>
      </c>
    </row>
    <row r="16" spans="1:11" ht="25.5" customHeight="1">
      <c r="A16" s="54"/>
      <c r="B16" s="55" t="s">
        <v>80</v>
      </c>
      <c r="C16" s="12">
        <v>5116.7</v>
      </c>
      <c r="D16" s="12">
        <v>5116.7</v>
      </c>
      <c r="E16" s="12">
        <v>6471.7</v>
      </c>
      <c r="F16" s="12">
        <v>11004</v>
      </c>
      <c r="G16" s="12">
        <f t="shared" si="1"/>
        <v>0</v>
      </c>
      <c r="H16" s="13">
        <f t="shared" si="2"/>
        <v>4532.3</v>
      </c>
    </row>
    <row r="17" spans="1:11" ht="25.5" customHeight="1">
      <c r="A17" s="54"/>
      <c r="B17" s="55" t="s">
        <v>81</v>
      </c>
      <c r="C17" s="12">
        <v>3733.5250000000001</v>
      </c>
      <c r="D17" s="12">
        <v>3733.5</v>
      </c>
      <c r="E17" s="12">
        <v>3948.3</v>
      </c>
      <c r="F17" s="12">
        <v>5174.3</v>
      </c>
      <c r="G17" s="12">
        <f t="shared" si="1"/>
        <v>-2.5000000000090949E-2</v>
      </c>
      <c r="H17" s="13">
        <f t="shared" si="2"/>
        <v>1226</v>
      </c>
    </row>
    <row r="18" spans="1:11" ht="25.5" customHeight="1">
      <c r="A18" s="56"/>
      <c r="B18" s="57" t="s">
        <v>84</v>
      </c>
      <c r="C18" s="58">
        <v>20986.324999999997</v>
      </c>
      <c r="D18" s="58">
        <v>20986.324999999997</v>
      </c>
      <c r="E18" s="58">
        <v>21015</v>
      </c>
      <c r="F18" s="58">
        <v>21581.1</v>
      </c>
      <c r="G18" s="58">
        <f t="shared" si="1"/>
        <v>0</v>
      </c>
      <c r="H18" s="59">
        <f t="shared" si="2"/>
        <v>566.09999999999854</v>
      </c>
    </row>
    <row r="19" spans="1:11" s="17" customFormat="1" ht="25.5" customHeight="1">
      <c r="A19" s="49">
        <v>3</v>
      </c>
      <c r="B19" s="50" t="s">
        <v>85</v>
      </c>
      <c r="C19" s="51">
        <f>C20+C21+C22+C23+C24</f>
        <v>906.48</v>
      </c>
      <c r="D19" s="51">
        <f t="shared" ref="D19:F19" si="4">D20+D21+D22+D23+D24</f>
        <v>906.5</v>
      </c>
      <c r="E19" s="51">
        <f t="shared" si="4"/>
        <v>906.49999999999989</v>
      </c>
      <c r="F19" s="51">
        <f t="shared" si="4"/>
        <v>906.5</v>
      </c>
      <c r="G19" s="51">
        <f t="shared" si="1"/>
        <v>1.999999999998181E-2</v>
      </c>
      <c r="H19" s="60">
        <f t="shared" si="2"/>
        <v>0</v>
      </c>
      <c r="I19" s="61"/>
      <c r="J19" s="61"/>
      <c r="K19" s="61"/>
    </row>
    <row r="20" spans="1:11" ht="25.5" customHeight="1">
      <c r="A20" s="54"/>
      <c r="B20" s="55" t="s">
        <v>78</v>
      </c>
      <c r="C20" s="12">
        <v>1.3</v>
      </c>
      <c r="D20" s="12">
        <v>1.3</v>
      </c>
      <c r="E20" s="12">
        <v>182.4</v>
      </c>
      <c r="F20" s="12">
        <v>182.8</v>
      </c>
      <c r="G20" s="12">
        <f t="shared" si="1"/>
        <v>0</v>
      </c>
      <c r="H20" s="13">
        <f t="shared" si="2"/>
        <v>0.40000000000000568</v>
      </c>
    </row>
    <row r="21" spans="1:11" ht="25.5" customHeight="1">
      <c r="A21" s="54"/>
      <c r="B21" s="55" t="s">
        <v>79</v>
      </c>
      <c r="C21" s="12">
        <v>0</v>
      </c>
      <c r="D21" s="12">
        <v>0</v>
      </c>
      <c r="E21" s="12">
        <v>0</v>
      </c>
      <c r="F21" s="12">
        <v>0</v>
      </c>
      <c r="G21" s="12">
        <f t="shared" si="1"/>
        <v>0</v>
      </c>
      <c r="H21" s="13">
        <f t="shared" si="2"/>
        <v>0</v>
      </c>
    </row>
    <row r="22" spans="1:11" ht="25.5" customHeight="1">
      <c r="A22" s="54"/>
      <c r="B22" s="55" t="s">
        <v>80</v>
      </c>
      <c r="C22" s="12">
        <v>0</v>
      </c>
      <c r="D22" s="12">
        <v>0</v>
      </c>
      <c r="E22" s="12">
        <v>0</v>
      </c>
      <c r="F22" s="12">
        <v>0</v>
      </c>
      <c r="G22" s="12">
        <f t="shared" si="1"/>
        <v>0</v>
      </c>
      <c r="H22" s="13">
        <f t="shared" si="2"/>
        <v>0</v>
      </c>
    </row>
    <row r="23" spans="1:11" ht="25.5" customHeight="1">
      <c r="A23" s="54"/>
      <c r="B23" s="55" t="s">
        <v>81</v>
      </c>
      <c r="C23" s="12">
        <v>0</v>
      </c>
      <c r="D23" s="12">
        <v>0</v>
      </c>
      <c r="E23" s="12">
        <v>0</v>
      </c>
      <c r="F23" s="12">
        <v>0</v>
      </c>
      <c r="G23" s="12">
        <f t="shared" si="1"/>
        <v>0</v>
      </c>
      <c r="H23" s="13">
        <f t="shared" si="2"/>
        <v>0</v>
      </c>
    </row>
    <row r="24" spans="1:11" ht="25.5" customHeight="1">
      <c r="A24" s="56"/>
      <c r="B24" s="57" t="s">
        <v>82</v>
      </c>
      <c r="C24" s="58">
        <v>905.18000000000006</v>
      </c>
      <c r="D24" s="58">
        <v>905.2</v>
      </c>
      <c r="E24" s="58">
        <v>724.09999999999991</v>
      </c>
      <c r="F24" s="58">
        <v>723.7</v>
      </c>
      <c r="G24" s="58">
        <f t="shared" si="1"/>
        <v>1.999999999998181E-2</v>
      </c>
      <c r="H24" s="59">
        <f t="shared" si="2"/>
        <v>-0.39999999999986358</v>
      </c>
    </row>
    <row r="25" spans="1:11" s="17" customFormat="1" ht="25.5" customHeight="1">
      <c r="A25" s="49">
        <v>4</v>
      </c>
      <c r="B25" s="50" t="s">
        <v>86</v>
      </c>
      <c r="C25" s="51">
        <f>SUM(C26:C30)</f>
        <v>7806.1760000000004</v>
      </c>
      <c r="D25" s="51">
        <f t="shared" ref="D25:F25" si="5">SUM(D26:D30)</f>
        <v>7806.0999999999995</v>
      </c>
      <c r="E25" s="51">
        <f t="shared" si="5"/>
        <v>7965.2</v>
      </c>
      <c r="F25" s="51">
        <f t="shared" si="5"/>
        <v>7965.2</v>
      </c>
      <c r="G25" s="51">
        <f t="shared" si="1"/>
        <v>-7.6000000000931323E-2</v>
      </c>
      <c r="H25" s="60">
        <f t="shared" si="2"/>
        <v>0</v>
      </c>
      <c r="I25" s="61"/>
      <c r="J25" s="61"/>
      <c r="K25" s="61"/>
    </row>
    <row r="26" spans="1:11" ht="25.5" customHeight="1">
      <c r="A26" s="54"/>
      <c r="B26" s="55" t="s">
        <v>87</v>
      </c>
      <c r="C26" s="12">
        <v>307.55099999999999</v>
      </c>
      <c r="D26" s="12">
        <v>328.5</v>
      </c>
      <c r="E26" s="12">
        <v>2274.6999999999998</v>
      </c>
      <c r="F26" s="12">
        <v>2621.5</v>
      </c>
      <c r="G26" s="12">
        <f t="shared" si="1"/>
        <v>20.949000000000012</v>
      </c>
      <c r="H26" s="13">
        <f t="shared" si="2"/>
        <v>346.80000000000018</v>
      </c>
    </row>
    <row r="27" spans="1:11" ht="25.5" customHeight="1">
      <c r="A27" s="54"/>
      <c r="B27" s="55" t="s">
        <v>79</v>
      </c>
      <c r="C27" s="12">
        <v>0</v>
      </c>
      <c r="D27" s="12">
        <v>0</v>
      </c>
      <c r="E27" s="12">
        <v>0</v>
      </c>
      <c r="F27" s="12">
        <v>0</v>
      </c>
      <c r="G27" s="12">
        <f t="shared" si="1"/>
        <v>0</v>
      </c>
      <c r="H27" s="13">
        <f t="shared" si="2"/>
        <v>0</v>
      </c>
    </row>
    <row r="28" spans="1:11" ht="25.5" customHeight="1">
      <c r="A28" s="54"/>
      <c r="B28" s="55" t="s">
        <v>80</v>
      </c>
      <c r="C28" s="12">
        <v>0</v>
      </c>
      <c r="D28" s="12">
        <v>0</v>
      </c>
      <c r="E28" s="12">
        <v>0</v>
      </c>
      <c r="F28" s="12">
        <v>0</v>
      </c>
      <c r="G28" s="12">
        <f t="shared" si="1"/>
        <v>0</v>
      </c>
      <c r="H28" s="13">
        <f t="shared" si="2"/>
        <v>0</v>
      </c>
    </row>
    <row r="29" spans="1:11" ht="25.5" customHeight="1">
      <c r="A29" s="54"/>
      <c r="B29" s="55" t="s">
        <v>81</v>
      </c>
      <c r="C29" s="12">
        <v>0</v>
      </c>
      <c r="D29" s="12">
        <v>0</v>
      </c>
      <c r="E29" s="12">
        <v>0</v>
      </c>
      <c r="F29" s="12">
        <v>0</v>
      </c>
      <c r="G29" s="12">
        <f t="shared" si="1"/>
        <v>0</v>
      </c>
      <c r="H29" s="13">
        <f t="shared" si="2"/>
        <v>0</v>
      </c>
    </row>
    <row r="30" spans="1:11" ht="25.5" customHeight="1">
      <c r="A30" s="56"/>
      <c r="B30" s="57" t="s">
        <v>82</v>
      </c>
      <c r="C30" s="58">
        <v>7498.625</v>
      </c>
      <c r="D30" s="58">
        <v>7477.5999999999995</v>
      </c>
      <c r="E30" s="58">
        <v>5690.5</v>
      </c>
      <c r="F30" s="58">
        <v>5343.7</v>
      </c>
      <c r="G30" s="58">
        <f t="shared" si="1"/>
        <v>-21.025000000000546</v>
      </c>
      <c r="H30" s="59">
        <f t="shared" si="2"/>
        <v>-346.80000000000018</v>
      </c>
    </row>
    <row r="31" spans="1:11" s="17" customFormat="1" ht="25.5" customHeight="1">
      <c r="A31" s="49">
        <v>5</v>
      </c>
      <c r="B31" s="50" t="s">
        <v>88</v>
      </c>
      <c r="C31" s="51">
        <f>C32+C33</f>
        <v>486.21</v>
      </c>
      <c r="D31" s="51">
        <f t="shared" ref="D31:F31" si="6">D32+D33</f>
        <v>486.2</v>
      </c>
      <c r="E31" s="51">
        <f t="shared" si="6"/>
        <v>529.70000000000005</v>
      </c>
      <c r="F31" s="51">
        <f t="shared" si="6"/>
        <v>529.69999999999993</v>
      </c>
      <c r="G31" s="51">
        <f t="shared" si="1"/>
        <v>-9.9999999999909051E-3</v>
      </c>
      <c r="H31" s="60">
        <f t="shared" si="2"/>
        <v>0</v>
      </c>
    </row>
    <row r="32" spans="1:11" ht="25.5" customHeight="1">
      <c r="A32" s="54"/>
      <c r="B32" s="55" t="s">
        <v>78</v>
      </c>
      <c r="C32" s="12">
        <v>0.01</v>
      </c>
      <c r="D32" s="12">
        <v>0</v>
      </c>
      <c r="E32" s="12">
        <v>10</v>
      </c>
      <c r="F32" s="12">
        <v>10.8</v>
      </c>
      <c r="G32" s="12">
        <f t="shared" si="1"/>
        <v>-0.01</v>
      </c>
      <c r="H32" s="13">
        <f t="shared" si="2"/>
        <v>0.80000000000000071</v>
      </c>
    </row>
    <row r="33" spans="1:11" ht="25.5" customHeight="1">
      <c r="A33" s="56"/>
      <c r="B33" s="57" t="s">
        <v>89</v>
      </c>
      <c r="C33" s="58">
        <v>486.2</v>
      </c>
      <c r="D33" s="58">
        <v>486.2</v>
      </c>
      <c r="E33" s="58">
        <v>519.70000000000005</v>
      </c>
      <c r="F33" s="58">
        <v>518.9</v>
      </c>
      <c r="G33" s="58">
        <f t="shared" si="1"/>
        <v>0</v>
      </c>
      <c r="H33" s="59">
        <f t="shared" si="2"/>
        <v>-0.80000000000006821</v>
      </c>
    </row>
    <row r="34" spans="1:11" s="17" customFormat="1" ht="25.5" customHeight="1">
      <c r="A34" s="49">
        <v>7</v>
      </c>
      <c r="B34" s="50" t="s">
        <v>90</v>
      </c>
      <c r="C34" s="51">
        <f>SUM(C35:C39)</f>
        <v>234158.02299999999</v>
      </c>
      <c r="D34" s="51">
        <f>SUM(D35:D39)</f>
        <v>234157.82500000001</v>
      </c>
      <c r="E34" s="51">
        <f>SUM(E35:E39)</f>
        <v>283710.69999999995</v>
      </c>
      <c r="F34" s="51">
        <f>SUM(F35:F39)</f>
        <v>381047.10000000003</v>
      </c>
      <c r="G34" s="51">
        <f t="shared" si="1"/>
        <v>-0.19799999997485429</v>
      </c>
      <c r="H34" s="60">
        <f t="shared" si="2"/>
        <v>97336.400000000081</v>
      </c>
      <c r="I34" s="61"/>
      <c r="J34" s="61"/>
      <c r="K34" s="61"/>
    </row>
    <row r="35" spans="1:11" ht="25.5" customHeight="1">
      <c r="A35" s="62"/>
      <c r="B35" s="55" t="s">
        <v>78</v>
      </c>
      <c r="C35" s="12">
        <f>C8+C14+C20+C26+C32</f>
        <v>16408.792999999998</v>
      </c>
      <c r="D35" s="12">
        <f>D8+D14+D20+D26+D32</f>
        <v>16699.699999999997</v>
      </c>
      <c r="E35" s="12">
        <f>E8+E14+E20+E26+E32</f>
        <v>41866.5</v>
      </c>
      <c r="F35" s="12">
        <f>F8+F14+F20+F26+F32</f>
        <v>37239.500000000007</v>
      </c>
      <c r="G35" s="12">
        <f t="shared" si="1"/>
        <v>290.90699999999924</v>
      </c>
      <c r="H35" s="13">
        <f t="shared" si="2"/>
        <v>-4626.9999999999927</v>
      </c>
    </row>
    <row r="36" spans="1:11" ht="25.5" customHeight="1">
      <c r="A36" s="62"/>
      <c r="B36" s="55" t="s">
        <v>79</v>
      </c>
      <c r="C36" s="12">
        <f t="shared" ref="C36:F38" si="7">C9+C15+C21+C27</f>
        <v>176963.02499999999</v>
      </c>
      <c r="D36" s="12">
        <f t="shared" si="7"/>
        <v>177233.6</v>
      </c>
      <c r="E36" s="12">
        <f t="shared" si="7"/>
        <v>203061.8</v>
      </c>
      <c r="F36" s="12">
        <f t="shared" si="7"/>
        <v>298796.90000000002</v>
      </c>
      <c r="G36" s="12">
        <f t="shared" si="1"/>
        <v>270.57500000001164</v>
      </c>
      <c r="H36" s="13">
        <f t="shared" si="2"/>
        <v>95735.100000000035</v>
      </c>
    </row>
    <row r="37" spans="1:11" ht="25.5" customHeight="1">
      <c r="A37" s="62"/>
      <c r="B37" s="55" t="s">
        <v>80</v>
      </c>
      <c r="C37" s="12">
        <f t="shared" si="7"/>
        <v>5561.0999999999995</v>
      </c>
      <c r="D37" s="12">
        <f t="shared" si="7"/>
        <v>5824.2</v>
      </c>
      <c r="E37" s="12">
        <f t="shared" si="7"/>
        <v>6814.8</v>
      </c>
      <c r="F37" s="12">
        <f t="shared" si="7"/>
        <v>11569</v>
      </c>
      <c r="G37" s="12">
        <f t="shared" si="1"/>
        <v>263.10000000000036</v>
      </c>
      <c r="H37" s="13">
        <f t="shared" si="2"/>
        <v>4754.2</v>
      </c>
    </row>
    <row r="38" spans="1:11" ht="25.5" customHeight="1">
      <c r="A38" s="62"/>
      <c r="B38" s="55" t="s">
        <v>81</v>
      </c>
      <c r="C38" s="12">
        <f t="shared" si="7"/>
        <v>3845.0250000000001</v>
      </c>
      <c r="D38" s="12">
        <f t="shared" si="7"/>
        <v>3870</v>
      </c>
      <c r="E38" s="12">
        <f t="shared" si="7"/>
        <v>4018.3</v>
      </c>
      <c r="F38" s="12">
        <f t="shared" si="7"/>
        <v>5274.3</v>
      </c>
      <c r="G38" s="12">
        <f t="shared" si="1"/>
        <v>24.974999999999909</v>
      </c>
      <c r="H38" s="13">
        <f t="shared" si="2"/>
        <v>1256</v>
      </c>
    </row>
    <row r="39" spans="1:11" ht="25.5" customHeight="1">
      <c r="A39" s="63"/>
      <c r="B39" s="57" t="s">
        <v>82</v>
      </c>
      <c r="C39" s="58">
        <f>C12+C18+C24+C30+C33</f>
        <v>31380.079999999998</v>
      </c>
      <c r="D39" s="58">
        <f>D12+D18+D24+D30+D33</f>
        <v>30530.324999999997</v>
      </c>
      <c r="E39" s="58">
        <f>E12+E18+E24+E30+E33</f>
        <v>27949.3</v>
      </c>
      <c r="F39" s="58">
        <f>F12+F18+F24+F30+F33</f>
        <v>28167.4</v>
      </c>
      <c r="G39" s="58">
        <f t="shared" si="1"/>
        <v>-849.75500000000102</v>
      </c>
      <c r="H39" s="59">
        <f t="shared" si="2"/>
        <v>218.10000000000218</v>
      </c>
    </row>
    <row r="40" spans="1:11" ht="25.5" customHeight="1" thickBot="1">
      <c r="A40" s="64">
        <v>7</v>
      </c>
      <c r="B40" s="65" t="s">
        <v>91</v>
      </c>
      <c r="C40" s="66">
        <v>-115018.51700000001</v>
      </c>
      <c r="D40" s="66">
        <v>-183603.5</v>
      </c>
      <c r="E40" s="66">
        <v>-127686.39999999999</v>
      </c>
      <c r="F40" s="66">
        <v>-308740.2</v>
      </c>
      <c r="G40" s="66">
        <f t="shared" si="1"/>
        <v>-68584.982999999993</v>
      </c>
      <c r="H40" s="67">
        <f t="shared" si="2"/>
        <v>-181053.80000000002</v>
      </c>
    </row>
    <row r="41" spans="1:11" ht="16.5" thickTop="1"/>
    <row r="44" spans="1:11">
      <c r="E44" s="14"/>
    </row>
  </sheetData>
  <mergeCells count="6">
    <mergeCell ref="A1:H1"/>
    <mergeCell ref="A2:H2"/>
    <mergeCell ref="A4:H4"/>
    <mergeCell ref="A5:A6"/>
    <mergeCell ref="B5:B6"/>
    <mergeCell ref="G5:H6"/>
  </mergeCells>
  <pageMargins left="0.70866141732283472" right="0.70866141732283472" top="0.74803149606299213" bottom="0.74803149606299213" header="0.31496062992125984" footer="0.31496062992125984"/>
  <pageSetup paperSize="9" scale="63" orientation="portrait" r:id="rId1"/>
</worksheet>
</file>

<file path=xl/worksheets/sheet25.xml><?xml version="1.0" encoding="utf-8"?>
<worksheet xmlns="http://schemas.openxmlformats.org/spreadsheetml/2006/main" xmlns:r="http://schemas.openxmlformats.org/officeDocument/2006/relationships">
  <sheetPr>
    <pageSetUpPr fitToPage="1"/>
  </sheetPr>
  <dimension ref="A1:M38"/>
  <sheetViews>
    <sheetView workbookViewId="0">
      <selection activeCell="M9" sqref="M9"/>
    </sheetView>
  </sheetViews>
  <sheetFormatPr defaultColWidth="11" defaultRowHeight="17.100000000000001" customHeight="1"/>
  <cols>
    <col min="1" max="1" width="53.5703125" style="208" bestFit="1" customWidth="1"/>
    <col min="2" max="5" width="12.7109375" style="208" customWidth="1"/>
    <col min="6" max="6" width="10.28515625" style="208" bestFit="1" customWidth="1"/>
    <col min="7" max="7" width="2.42578125" style="208" bestFit="1" customWidth="1"/>
    <col min="8" max="8" width="8.5703125" style="208" customWidth="1"/>
    <col min="9" max="9" width="12.42578125" style="208" customWidth="1"/>
    <col min="10" max="10" width="2.140625" style="208" customWidth="1"/>
    <col min="11" max="11" width="9.42578125" style="208" customWidth="1"/>
    <col min="12" max="256" width="11" style="325"/>
    <col min="257" max="257" width="46.7109375" style="325" bestFit="1" customWidth="1"/>
    <col min="258" max="258" width="11.85546875" style="325" customWidth="1"/>
    <col min="259" max="259" width="12.42578125" style="325" customWidth="1"/>
    <col min="260" max="260" width="12.5703125" style="325" customWidth="1"/>
    <col min="261" max="261" width="11.7109375" style="325" customWidth="1"/>
    <col min="262" max="262" width="10.7109375" style="325" customWidth="1"/>
    <col min="263" max="263" width="2.42578125" style="325" bestFit="1" customWidth="1"/>
    <col min="264" max="264" width="8.5703125" style="325" customWidth="1"/>
    <col min="265" max="265" width="12.42578125" style="325" customWidth="1"/>
    <col min="266" max="266" width="2.140625" style="325" customWidth="1"/>
    <col min="267" max="267" width="9.42578125" style="325" customWidth="1"/>
    <col min="268" max="512" width="11" style="325"/>
    <col min="513" max="513" width="46.7109375" style="325" bestFit="1" customWidth="1"/>
    <col min="514" max="514" width="11.85546875" style="325" customWidth="1"/>
    <col min="515" max="515" width="12.42578125" style="325" customWidth="1"/>
    <col min="516" max="516" width="12.5703125" style="325" customWidth="1"/>
    <col min="517" max="517" width="11.7109375" style="325" customWidth="1"/>
    <col min="518" max="518" width="10.7109375" style="325" customWidth="1"/>
    <col min="519" max="519" width="2.42578125" style="325" bestFit="1" customWidth="1"/>
    <col min="520" max="520" width="8.5703125" style="325" customWidth="1"/>
    <col min="521" max="521" width="12.42578125" style="325" customWidth="1"/>
    <col min="522" max="522" width="2.140625" style="325" customWidth="1"/>
    <col min="523" max="523" width="9.42578125" style="325" customWidth="1"/>
    <col min="524" max="768" width="11" style="325"/>
    <col min="769" max="769" width="46.7109375" style="325" bestFit="1" customWidth="1"/>
    <col min="770" max="770" width="11.85546875" style="325" customWidth="1"/>
    <col min="771" max="771" width="12.42578125" style="325" customWidth="1"/>
    <col min="772" max="772" width="12.5703125" style="325" customWidth="1"/>
    <col min="773" max="773" width="11.7109375" style="325" customWidth="1"/>
    <col min="774" max="774" width="10.7109375" style="325" customWidth="1"/>
    <col min="775" max="775" width="2.42578125" style="325" bestFit="1" customWidth="1"/>
    <col min="776" max="776" width="8.5703125" style="325" customWidth="1"/>
    <col min="777" max="777" width="12.42578125" style="325" customWidth="1"/>
    <col min="778" max="778" width="2.140625" style="325" customWidth="1"/>
    <col min="779" max="779" width="9.42578125" style="325" customWidth="1"/>
    <col min="780" max="1024" width="11" style="325"/>
    <col min="1025" max="1025" width="46.7109375" style="325" bestFit="1" customWidth="1"/>
    <col min="1026" max="1026" width="11.85546875" style="325" customWidth="1"/>
    <col min="1027" max="1027" width="12.42578125" style="325" customWidth="1"/>
    <col min="1028" max="1028" width="12.5703125" style="325" customWidth="1"/>
    <col min="1029" max="1029" width="11.7109375" style="325" customWidth="1"/>
    <col min="1030" max="1030" width="10.7109375" style="325" customWidth="1"/>
    <col min="1031" max="1031" width="2.42578125" style="325" bestFit="1" customWidth="1"/>
    <col min="1032" max="1032" width="8.5703125" style="325" customWidth="1"/>
    <col min="1033" max="1033" width="12.42578125" style="325" customWidth="1"/>
    <col min="1034" max="1034" width="2.140625" style="325" customWidth="1"/>
    <col min="1035" max="1035" width="9.42578125" style="325" customWidth="1"/>
    <col min="1036" max="1280" width="11" style="325"/>
    <col min="1281" max="1281" width="46.7109375" style="325" bestFit="1" customWidth="1"/>
    <col min="1282" max="1282" width="11.85546875" style="325" customWidth="1"/>
    <col min="1283" max="1283" width="12.42578125" style="325" customWidth="1"/>
    <col min="1284" max="1284" width="12.5703125" style="325" customWidth="1"/>
    <col min="1285" max="1285" width="11.7109375" style="325" customWidth="1"/>
    <col min="1286" max="1286" width="10.7109375" style="325" customWidth="1"/>
    <col min="1287" max="1287" width="2.42578125" style="325" bestFit="1" customWidth="1"/>
    <col min="1288" max="1288" width="8.5703125" style="325" customWidth="1"/>
    <col min="1289" max="1289" width="12.42578125" style="325" customWidth="1"/>
    <col min="1290" max="1290" width="2.140625" style="325" customWidth="1"/>
    <col min="1291" max="1291" width="9.42578125" style="325" customWidth="1"/>
    <col min="1292" max="1536" width="11" style="325"/>
    <col min="1537" max="1537" width="46.7109375" style="325" bestFit="1" customWidth="1"/>
    <col min="1538" max="1538" width="11.85546875" style="325" customWidth="1"/>
    <col min="1539" max="1539" width="12.42578125" style="325" customWidth="1"/>
    <col min="1540" max="1540" width="12.5703125" style="325" customWidth="1"/>
    <col min="1541" max="1541" width="11.7109375" style="325" customWidth="1"/>
    <col min="1542" max="1542" width="10.7109375" style="325" customWidth="1"/>
    <col min="1543" max="1543" width="2.42578125" style="325" bestFit="1" customWidth="1"/>
    <col min="1544" max="1544" width="8.5703125" style="325" customWidth="1"/>
    <col min="1545" max="1545" width="12.42578125" style="325" customWidth="1"/>
    <col min="1546" max="1546" width="2.140625" style="325" customWidth="1"/>
    <col min="1547" max="1547" width="9.42578125" style="325" customWidth="1"/>
    <col min="1548" max="1792" width="11" style="325"/>
    <col min="1793" max="1793" width="46.7109375" style="325" bestFit="1" customWidth="1"/>
    <col min="1794" max="1794" width="11.85546875" style="325" customWidth="1"/>
    <col min="1795" max="1795" width="12.42578125" style="325" customWidth="1"/>
    <col min="1796" max="1796" width="12.5703125" style="325" customWidth="1"/>
    <col min="1797" max="1797" width="11.7109375" style="325" customWidth="1"/>
    <col min="1798" max="1798" width="10.7109375" style="325" customWidth="1"/>
    <col min="1799" max="1799" width="2.42578125" style="325" bestFit="1" customWidth="1"/>
    <col min="1800" max="1800" width="8.5703125" style="325" customWidth="1"/>
    <col min="1801" max="1801" width="12.42578125" style="325" customWidth="1"/>
    <col min="1802" max="1802" width="2.140625" style="325" customWidth="1"/>
    <col min="1803" max="1803" width="9.42578125" style="325" customWidth="1"/>
    <col min="1804" max="2048" width="11" style="325"/>
    <col min="2049" max="2049" width="46.7109375" style="325" bestFit="1" customWidth="1"/>
    <col min="2050" max="2050" width="11.85546875" style="325" customWidth="1"/>
    <col min="2051" max="2051" width="12.42578125" style="325" customWidth="1"/>
    <col min="2052" max="2052" width="12.5703125" style="325" customWidth="1"/>
    <col min="2053" max="2053" width="11.7109375" style="325" customWidth="1"/>
    <col min="2054" max="2054" width="10.7109375" style="325" customWidth="1"/>
    <col min="2055" max="2055" width="2.42578125" style="325" bestFit="1" customWidth="1"/>
    <col min="2056" max="2056" width="8.5703125" style="325" customWidth="1"/>
    <col min="2057" max="2057" width="12.42578125" style="325" customWidth="1"/>
    <col min="2058" max="2058" width="2.140625" style="325" customWidth="1"/>
    <col min="2059" max="2059" width="9.42578125" style="325" customWidth="1"/>
    <col min="2060" max="2304" width="11" style="325"/>
    <col min="2305" max="2305" width="46.7109375" style="325" bestFit="1" customWidth="1"/>
    <col min="2306" max="2306" width="11.85546875" style="325" customWidth="1"/>
    <col min="2307" max="2307" width="12.42578125" style="325" customWidth="1"/>
    <col min="2308" max="2308" width="12.5703125" style="325" customWidth="1"/>
    <col min="2309" max="2309" width="11.7109375" style="325" customWidth="1"/>
    <col min="2310" max="2310" width="10.7109375" style="325" customWidth="1"/>
    <col min="2311" max="2311" width="2.42578125" style="325" bestFit="1" customWidth="1"/>
    <col min="2312" max="2312" width="8.5703125" style="325" customWidth="1"/>
    <col min="2313" max="2313" width="12.42578125" style="325" customWidth="1"/>
    <col min="2314" max="2314" width="2.140625" style="325" customWidth="1"/>
    <col min="2315" max="2315" width="9.42578125" style="325" customWidth="1"/>
    <col min="2316" max="2560" width="11" style="325"/>
    <col min="2561" max="2561" width="46.7109375" style="325" bestFit="1" customWidth="1"/>
    <col min="2562" max="2562" width="11.85546875" style="325" customWidth="1"/>
    <col min="2563" max="2563" width="12.42578125" style="325" customWidth="1"/>
    <col min="2564" max="2564" width="12.5703125" style="325" customWidth="1"/>
    <col min="2565" max="2565" width="11.7109375" style="325" customWidth="1"/>
    <col min="2566" max="2566" width="10.7109375" style="325" customWidth="1"/>
    <col min="2567" max="2567" width="2.42578125" style="325" bestFit="1" customWidth="1"/>
    <col min="2568" max="2568" width="8.5703125" style="325" customWidth="1"/>
    <col min="2569" max="2569" width="12.42578125" style="325" customWidth="1"/>
    <col min="2570" max="2570" width="2.140625" style="325" customWidth="1"/>
    <col min="2571" max="2571" width="9.42578125" style="325" customWidth="1"/>
    <col min="2572" max="2816" width="11" style="325"/>
    <col min="2817" max="2817" width="46.7109375" style="325" bestFit="1" customWidth="1"/>
    <col min="2818" max="2818" width="11.85546875" style="325" customWidth="1"/>
    <col min="2819" max="2819" width="12.42578125" style="325" customWidth="1"/>
    <col min="2820" max="2820" width="12.5703125" style="325" customWidth="1"/>
    <col min="2821" max="2821" width="11.7109375" style="325" customWidth="1"/>
    <col min="2822" max="2822" width="10.7109375" style="325" customWidth="1"/>
    <col min="2823" max="2823" width="2.42578125" style="325" bestFit="1" customWidth="1"/>
    <col min="2824" max="2824" width="8.5703125" style="325" customWidth="1"/>
    <col min="2825" max="2825" width="12.42578125" style="325" customWidth="1"/>
    <col min="2826" max="2826" width="2.140625" style="325" customWidth="1"/>
    <col min="2827" max="2827" width="9.42578125" style="325" customWidth="1"/>
    <col min="2828" max="3072" width="11" style="325"/>
    <col min="3073" max="3073" width="46.7109375" style="325" bestFit="1" customWidth="1"/>
    <col min="3074" max="3074" width="11.85546875" style="325" customWidth="1"/>
    <col min="3075" max="3075" width="12.42578125" style="325" customWidth="1"/>
    <col min="3076" max="3076" width="12.5703125" style="325" customWidth="1"/>
    <col min="3077" max="3077" width="11.7109375" style="325" customWidth="1"/>
    <col min="3078" max="3078" width="10.7109375" style="325" customWidth="1"/>
    <col min="3079" max="3079" width="2.42578125" style="325" bestFit="1" customWidth="1"/>
    <col min="3080" max="3080" width="8.5703125" style="325" customWidth="1"/>
    <col min="3081" max="3081" width="12.42578125" style="325" customWidth="1"/>
    <col min="3082" max="3082" width="2.140625" style="325" customWidth="1"/>
    <col min="3083" max="3083" width="9.42578125" style="325" customWidth="1"/>
    <col min="3084" max="3328" width="11" style="325"/>
    <col min="3329" max="3329" width="46.7109375" style="325" bestFit="1" customWidth="1"/>
    <col min="3330" max="3330" width="11.85546875" style="325" customWidth="1"/>
    <col min="3331" max="3331" width="12.42578125" style="325" customWidth="1"/>
    <col min="3332" max="3332" width="12.5703125" style="325" customWidth="1"/>
    <col min="3333" max="3333" width="11.7109375" style="325" customWidth="1"/>
    <col min="3334" max="3334" width="10.7109375" style="325" customWidth="1"/>
    <col min="3335" max="3335" width="2.42578125" style="325" bestFit="1" customWidth="1"/>
    <col min="3336" max="3336" width="8.5703125" style="325" customWidth="1"/>
    <col min="3337" max="3337" width="12.42578125" style="325" customWidth="1"/>
    <col min="3338" max="3338" width="2.140625" style="325" customWidth="1"/>
    <col min="3339" max="3339" width="9.42578125" style="325" customWidth="1"/>
    <col min="3340" max="3584" width="11" style="325"/>
    <col min="3585" max="3585" width="46.7109375" style="325" bestFit="1" customWidth="1"/>
    <col min="3586" max="3586" width="11.85546875" style="325" customWidth="1"/>
    <col min="3587" max="3587" width="12.42578125" style="325" customWidth="1"/>
    <col min="3588" max="3588" width="12.5703125" style="325" customWidth="1"/>
    <col min="3589" max="3589" width="11.7109375" style="325" customWidth="1"/>
    <col min="3590" max="3590" width="10.7109375" style="325" customWidth="1"/>
    <col min="3591" max="3591" width="2.42578125" style="325" bestFit="1" customWidth="1"/>
    <col min="3592" max="3592" width="8.5703125" style="325" customWidth="1"/>
    <col min="3593" max="3593" width="12.42578125" style="325" customWidth="1"/>
    <col min="3594" max="3594" width="2.140625" style="325" customWidth="1"/>
    <col min="3595" max="3595" width="9.42578125" style="325" customWidth="1"/>
    <col min="3596" max="3840" width="11" style="325"/>
    <col min="3841" max="3841" width="46.7109375" style="325" bestFit="1" customWidth="1"/>
    <col min="3842" max="3842" width="11.85546875" style="325" customWidth="1"/>
    <col min="3843" max="3843" width="12.42578125" style="325" customWidth="1"/>
    <col min="3844" max="3844" width="12.5703125" style="325" customWidth="1"/>
    <col min="3845" max="3845" width="11.7109375" style="325" customWidth="1"/>
    <col min="3846" max="3846" width="10.7109375" style="325" customWidth="1"/>
    <col min="3847" max="3847" width="2.42578125" style="325" bestFit="1" customWidth="1"/>
    <col min="3848" max="3848" width="8.5703125" style="325" customWidth="1"/>
    <col min="3849" max="3849" width="12.42578125" style="325" customWidth="1"/>
    <col min="3850" max="3850" width="2.140625" style="325" customWidth="1"/>
    <col min="3851" max="3851" width="9.42578125" style="325" customWidth="1"/>
    <col min="3852" max="4096" width="11" style="325"/>
    <col min="4097" max="4097" width="46.7109375" style="325" bestFit="1" customWidth="1"/>
    <col min="4098" max="4098" width="11.85546875" style="325" customWidth="1"/>
    <col min="4099" max="4099" width="12.42578125" style="325" customWidth="1"/>
    <col min="4100" max="4100" width="12.5703125" style="325" customWidth="1"/>
    <col min="4101" max="4101" width="11.7109375" style="325" customWidth="1"/>
    <col min="4102" max="4102" width="10.7109375" style="325" customWidth="1"/>
    <col min="4103" max="4103" width="2.42578125" style="325" bestFit="1" customWidth="1"/>
    <col min="4104" max="4104" width="8.5703125" style="325" customWidth="1"/>
    <col min="4105" max="4105" width="12.42578125" style="325" customWidth="1"/>
    <col min="4106" max="4106" width="2.140625" style="325" customWidth="1"/>
    <col min="4107" max="4107" width="9.42578125" style="325" customWidth="1"/>
    <col min="4108" max="4352" width="11" style="325"/>
    <col min="4353" max="4353" width="46.7109375" style="325" bestFit="1" customWidth="1"/>
    <col min="4354" max="4354" width="11.85546875" style="325" customWidth="1"/>
    <col min="4355" max="4355" width="12.42578125" style="325" customWidth="1"/>
    <col min="4356" max="4356" width="12.5703125" style="325" customWidth="1"/>
    <col min="4357" max="4357" width="11.7109375" style="325" customWidth="1"/>
    <col min="4358" max="4358" width="10.7109375" style="325" customWidth="1"/>
    <col min="4359" max="4359" width="2.42578125" style="325" bestFit="1" customWidth="1"/>
    <col min="4360" max="4360" width="8.5703125" style="325" customWidth="1"/>
    <col min="4361" max="4361" width="12.42578125" style="325" customWidth="1"/>
    <col min="4362" max="4362" width="2.140625" style="325" customWidth="1"/>
    <col min="4363" max="4363" width="9.42578125" style="325" customWidth="1"/>
    <col min="4364" max="4608" width="11" style="325"/>
    <col min="4609" max="4609" width="46.7109375" style="325" bestFit="1" customWidth="1"/>
    <col min="4610" max="4610" width="11.85546875" style="325" customWidth="1"/>
    <col min="4611" max="4611" width="12.42578125" style="325" customWidth="1"/>
    <col min="4612" max="4612" width="12.5703125" style="325" customWidth="1"/>
    <col min="4613" max="4613" width="11.7109375" style="325" customWidth="1"/>
    <col min="4614" max="4614" width="10.7109375" style="325" customWidth="1"/>
    <col min="4615" max="4615" width="2.42578125" style="325" bestFit="1" customWidth="1"/>
    <col min="4616" max="4616" width="8.5703125" style="325" customWidth="1"/>
    <col min="4617" max="4617" width="12.42578125" style="325" customWidth="1"/>
    <col min="4618" max="4618" width="2.140625" style="325" customWidth="1"/>
    <col min="4619" max="4619" width="9.42578125" style="325" customWidth="1"/>
    <col min="4620" max="4864" width="11" style="325"/>
    <col min="4865" max="4865" width="46.7109375" style="325" bestFit="1" customWidth="1"/>
    <col min="4866" max="4866" width="11.85546875" style="325" customWidth="1"/>
    <col min="4867" max="4867" width="12.42578125" style="325" customWidth="1"/>
    <col min="4868" max="4868" width="12.5703125" style="325" customWidth="1"/>
    <col min="4869" max="4869" width="11.7109375" style="325" customWidth="1"/>
    <col min="4870" max="4870" width="10.7109375" style="325" customWidth="1"/>
    <col min="4871" max="4871" width="2.42578125" style="325" bestFit="1" customWidth="1"/>
    <col min="4872" max="4872" width="8.5703125" style="325" customWidth="1"/>
    <col min="4873" max="4873" width="12.42578125" style="325" customWidth="1"/>
    <col min="4874" max="4874" width="2.140625" style="325" customWidth="1"/>
    <col min="4875" max="4875" width="9.42578125" style="325" customWidth="1"/>
    <col min="4876" max="5120" width="11" style="325"/>
    <col min="5121" max="5121" width="46.7109375" style="325" bestFit="1" customWidth="1"/>
    <col min="5122" max="5122" width="11.85546875" style="325" customWidth="1"/>
    <col min="5123" max="5123" width="12.42578125" style="325" customWidth="1"/>
    <col min="5124" max="5124" width="12.5703125" style="325" customWidth="1"/>
    <col min="5125" max="5125" width="11.7109375" style="325" customWidth="1"/>
    <col min="5126" max="5126" width="10.7109375" style="325" customWidth="1"/>
    <col min="5127" max="5127" width="2.42578125" style="325" bestFit="1" customWidth="1"/>
    <col min="5128" max="5128" width="8.5703125" style="325" customWidth="1"/>
    <col min="5129" max="5129" width="12.42578125" style="325" customWidth="1"/>
    <col min="5130" max="5130" width="2.140625" style="325" customWidth="1"/>
    <col min="5131" max="5131" width="9.42578125" style="325" customWidth="1"/>
    <col min="5132" max="5376" width="11" style="325"/>
    <col min="5377" max="5377" width="46.7109375" style="325" bestFit="1" customWidth="1"/>
    <col min="5378" max="5378" width="11.85546875" style="325" customWidth="1"/>
    <col min="5379" max="5379" width="12.42578125" style="325" customWidth="1"/>
    <col min="5380" max="5380" width="12.5703125" style="325" customWidth="1"/>
    <col min="5381" max="5381" width="11.7109375" style="325" customWidth="1"/>
    <col min="5382" max="5382" width="10.7109375" style="325" customWidth="1"/>
    <col min="5383" max="5383" width="2.42578125" style="325" bestFit="1" customWidth="1"/>
    <col min="5384" max="5384" width="8.5703125" style="325" customWidth="1"/>
    <col min="5385" max="5385" width="12.42578125" style="325" customWidth="1"/>
    <col min="5386" max="5386" width="2.140625" style="325" customWidth="1"/>
    <col min="5387" max="5387" width="9.42578125" style="325" customWidth="1"/>
    <col min="5388" max="5632" width="11" style="325"/>
    <col min="5633" max="5633" width="46.7109375" style="325" bestFit="1" customWidth="1"/>
    <col min="5634" max="5634" width="11.85546875" style="325" customWidth="1"/>
    <col min="5635" max="5635" width="12.42578125" style="325" customWidth="1"/>
    <col min="5636" max="5636" width="12.5703125" style="325" customWidth="1"/>
    <col min="5637" max="5637" width="11.7109375" style="325" customWidth="1"/>
    <col min="5638" max="5638" width="10.7109375" style="325" customWidth="1"/>
    <col min="5639" max="5639" width="2.42578125" style="325" bestFit="1" customWidth="1"/>
    <col min="5640" max="5640" width="8.5703125" style="325" customWidth="1"/>
    <col min="5641" max="5641" width="12.42578125" style="325" customWidth="1"/>
    <col min="5642" max="5642" width="2.140625" style="325" customWidth="1"/>
    <col min="5643" max="5643" width="9.42578125" style="325" customWidth="1"/>
    <col min="5644" max="5888" width="11" style="325"/>
    <col min="5889" max="5889" width="46.7109375" style="325" bestFit="1" customWidth="1"/>
    <col min="5890" max="5890" width="11.85546875" style="325" customWidth="1"/>
    <col min="5891" max="5891" width="12.42578125" style="325" customWidth="1"/>
    <col min="5892" max="5892" width="12.5703125" style="325" customWidth="1"/>
    <col min="5893" max="5893" width="11.7109375" style="325" customWidth="1"/>
    <col min="5894" max="5894" width="10.7109375" style="325" customWidth="1"/>
    <col min="5895" max="5895" width="2.42578125" style="325" bestFit="1" customWidth="1"/>
    <col min="5896" max="5896" width="8.5703125" style="325" customWidth="1"/>
    <col min="5897" max="5897" width="12.42578125" style="325" customWidth="1"/>
    <col min="5898" max="5898" width="2.140625" style="325" customWidth="1"/>
    <col min="5899" max="5899" width="9.42578125" style="325" customWidth="1"/>
    <col min="5900" max="6144" width="11" style="325"/>
    <col min="6145" max="6145" width="46.7109375" style="325" bestFit="1" customWidth="1"/>
    <col min="6146" max="6146" width="11.85546875" style="325" customWidth="1"/>
    <col min="6147" max="6147" width="12.42578125" style="325" customWidth="1"/>
    <col min="6148" max="6148" width="12.5703125" style="325" customWidth="1"/>
    <col min="6149" max="6149" width="11.7109375" style="325" customWidth="1"/>
    <col min="6150" max="6150" width="10.7109375" style="325" customWidth="1"/>
    <col min="6151" max="6151" width="2.42578125" style="325" bestFit="1" customWidth="1"/>
    <col min="6152" max="6152" width="8.5703125" style="325" customWidth="1"/>
    <col min="6153" max="6153" width="12.42578125" style="325" customWidth="1"/>
    <col min="6154" max="6154" width="2.140625" style="325" customWidth="1"/>
    <col min="6155" max="6155" width="9.42578125" style="325" customWidth="1"/>
    <col min="6156" max="6400" width="11" style="325"/>
    <col min="6401" max="6401" width="46.7109375" style="325" bestFit="1" customWidth="1"/>
    <col min="6402" max="6402" width="11.85546875" style="325" customWidth="1"/>
    <col min="6403" max="6403" width="12.42578125" style="325" customWidth="1"/>
    <col min="6404" max="6404" width="12.5703125" style="325" customWidth="1"/>
    <col min="6405" max="6405" width="11.7109375" style="325" customWidth="1"/>
    <col min="6406" max="6406" width="10.7109375" style="325" customWidth="1"/>
    <col min="6407" max="6407" width="2.42578125" style="325" bestFit="1" customWidth="1"/>
    <col min="6408" max="6408" width="8.5703125" style="325" customWidth="1"/>
    <col min="6409" max="6409" width="12.42578125" style="325" customWidth="1"/>
    <col min="6410" max="6410" width="2.140625" style="325" customWidth="1"/>
    <col min="6411" max="6411" width="9.42578125" style="325" customWidth="1"/>
    <col min="6412" max="6656" width="11" style="325"/>
    <col min="6657" max="6657" width="46.7109375" style="325" bestFit="1" customWidth="1"/>
    <col min="6658" max="6658" width="11.85546875" style="325" customWidth="1"/>
    <col min="6659" max="6659" width="12.42578125" style="325" customWidth="1"/>
    <col min="6660" max="6660" width="12.5703125" style="325" customWidth="1"/>
    <col min="6661" max="6661" width="11.7109375" style="325" customWidth="1"/>
    <col min="6662" max="6662" width="10.7109375" style="325" customWidth="1"/>
    <col min="6663" max="6663" width="2.42578125" style="325" bestFit="1" customWidth="1"/>
    <col min="6664" max="6664" width="8.5703125" style="325" customWidth="1"/>
    <col min="6665" max="6665" width="12.42578125" style="325" customWidth="1"/>
    <col min="6666" max="6666" width="2.140625" style="325" customWidth="1"/>
    <col min="6667" max="6667" width="9.42578125" style="325" customWidth="1"/>
    <col min="6668" max="6912" width="11" style="325"/>
    <col min="6913" max="6913" width="46.7109375" style="325" bestFit="1" customWidth="1"/>
    <col min="6914" max="6914" width="11.85546875" style="325" customWidth="1"/>
    <col min="6915" max="6915" width="12.42578125" style="325" customWidth="1"/>
    <col min="6916" max="6916" width="12.5703125" style="325" customWidth="1"/>
    <col min="6917" max="6917" width="11.7109375" style="325" customWidth="1"/>
    <col min="6918" max="6918" width="10.7109375" style="325" customWidth="1"/>
    <col min="6919" max="6919" width="2.42578125" style="325" bestFit="1" customWidth="1"/>
    <col min="6920" max="6920" width="8.5703125" style="325" customWidth="1"/>
    <col min="6921" max="6921" width="12.42578125" style="325" customWidth="1"/>
    <col min="6922" max="6922" width="2.140625" style="325" customWidth="1"/>
    <col min="6923" max="6923" width="9.42578125" style="325" customWidth="1"/>
    <col min="6924" max="7168" width="11" style="325"/>
    <col min="7169" max="7169" width="46.7109375" style="325" bestFit="1" customWidth="1"/>
    <col min="7170" max="7170" width="11.85546875" style="325" customWidth="1"/>
    <col min="7171" max="7171" width="12.42578125" style="325" customWidth="1"/>
    <col min="7172" max="7172" width="12.5703125" style="325" customWidth="1"/>
    <col min="7173" max="7173" width="11.7109375" style="325" customWidth="1"/>
    <col min="7174" max="7174" width="10.7109375" style="325" customWidth="1"/>
    <col min="7175" max="7175" width="2.42578125" style="325" bestFit="1" customWidth="1"/>
    <col min="7176" max="7176" width="8.5703125" style="325" customWidth="1"/>
    <col min="7177" max="7177" width="12.42578125" style="325" customWidth="1"/>
    <col min="7178" max="7178" width="2.140625" style="325" customWidth="1"/>
    <col min="7179" max="7179" width="9.42578125" style="325" customWidth="1"/>
    <col min="7180" max="7424" width="11" style="325"/>
    <col min="7425" max="7425" width="46.7109375" style="325" bestFit="1" customWidth="1"/>
    <col min="7426" max="7426" width="11.85546875" style="325" customWidth="1"/>
    <col min="7427" max="7427" width="12.42578125" style="325" customWidth="1"/>
    <col min="7428" max="7428" width="12.5703125" style="325" customWidth="1"/>
    <col min="7429" max="7429" width="11.7109375" style="325" customWidth="1"/>
    <col min="7430" max="7430" width="10.7109375" style="325" customWidth="1"/>
    <col min="7431" max="7431" width="2.42578125" style="325" bestFit="1" customWidth="1"/>
    <col min="7432" max="7432" width="8.5703125" style="325" customWidth="1"/>
    <col min="7433" max="7433" width="12.42578125" style="325" customWidth="1"/>
    <col min="7434" max="7434" width="2.140625" style="325" customWidth="1"/>
    <col min="7435" max="7435" width="9.42578125" style="325" customWidth="1"/>
    <col min="7436" max="7680" width="11" style="325"/>
    <col min="7681" max="7681" width="46.7109375" style="325" bestFit="1" customWidth="1"/>
    <col min="7682" max="7682" width="11.85546875" style="325" customWidth="1"/>
    <col min="7683" max="7683" width="12.42578125" style="325" customWidth="1"/>
    <col min="7684" max="7684" width="12.5703125" style="325" customWidth="1"/>
    <col min="7685" max="7685" width="11.7109375" style="325" customWidth="1"/>
    <col min="7686" max="7686" width="10.7109375" style="325" customWidth="1"/>
    <col min="7687" max="7687" width="2.42578125" style="325" bestFit="1" customWidth="1"/>
    <col min="7688" max="7688" width="8.5703125" style="325" customWidth="1"/>
    <col min="7689" max="7689" width="12.42578125" style="325" customWidth="1"/>
    <col min="7690" max="7690" width="2.140625" style="325" customWidth="1"/>
    <col min="7691" max="7691" width="9.42578125" style="325" customWidth="1"/>
    <col min="7692" max="7936" width="11" style="325"/>
    <col min="7937" max="7937" width="46.7109375" style="325" bestFit="1" customWidth="1"/>
    <col min="7938" max="7938" width="11.85546875" style="325" customWidth="1"/>
    <col min="7939" max="7939" width="12.42578125" style="325" customWidth="1"/>
    <col min="7940" max="7940" width="12.5703125" style="325" customWidth="1"/>
    <col min="7941" max="7941" width="11.7109375" style="325" customWidth="1"/>
    <col min="7942" max="7942" width="10.7109375" style="325" customWidth="1"/>
    <col min="7943" max="7943" width="2.42578125" style="325" bestFit="1" customWidth="1"/>
    <col min="7944" max="7944" width="8.5703125" style="325" customWidth="1"/>
    <col min="7945" max="7945" width="12.42578125" style="325" customWidth="1"/>
    <col min="7946" max="7946" width="2.140625" style="325" customWidth="1"/>
    <col min="7947" max="7947" width="9.42578125" style="325" customWidth="1"/>
    <col min="7948" max="8192" width="11" style="325"/>
    <col min="8193" max="8193" width="46.7109375" style="325" bestFit="1" customWidth="1"/>
    <col min="8194" max="8194" width="11.85546875" style="325" customWidth="1"/>
    <col min="8195" max="8195" width="12.42578125" style="325" customWidth="1"/>
    <col min="8196" max="8196" width="12.5703125" style="325" customWidth="1"/>
    <col min="8197" max="8197" width="11.7109375" style="325" customWidth="1"/>
    <col min="8198" max="8198" width="10.7109375" style="325" customWidth="1"/>
    <col min="8199" max="8199" width="2.42578125" style="325" bestFit="1" customWidth="1"/>
    <col min="8200" max="8200" width="8.5703125" style="325" customWidth="1"/>
    <col min="8201" max="8201" width="12.42578125" style="325" customWidth="1"/>
    <col min="8202" max="8202" width="2.140625" style="325" customWidth="1"/>
    <col min="8203" max="8203" width="9.42578125" style="325" customWidth="1"/>
    <col min="8204" max="8448" width="11" style="325"/>
    <col min="8449" max="8449" width="46.7109375" style="325" bestFit="1" customWidth="1"/>
    <col min="8450" max="8450" width="11.85546875" style="325" customWidth="1"/>
    <col min="8451" max="8451" width="12.42578125" style="325" customWidth="1"/>
    <col min="8452" max="8452" width="12.5703125" style="325" customWidth="1"/>
    <col min="8453" max="8453" width="11.7109375" style="325" customWidth="1"/>
    <col min="8454" max="8454" width="10.7109375" style="325" customWidth="1"/>
    <col min="8455" max="8455" width="2.42578125" style="325" bestFit="1" customWidth="1"/>
    <col min="8456" max="8456" width="8.5703125" style="325" customWidth="1"/>
    <col min="8457" max="8457" width="12.42578125" style="325" customWidth="1"/>
    <col min="8458" max="8458" width="2.140625" style="325" customWidth="1"/>
    <col min="8459" max="8459" width="9.42578125" style="325" customWidth="1"/>
    <col min="8460" max="8704" width="11" style="325"/>
    <col min="8705" max="8705" width="46.7109375" style="325" bestFit="1" customWidth="1"/>
    <col min="8706" max="8706" width="11.85546875" style="325" customWidth="1"/>
    <col min="8707" max="8707" width="12.42578125" style="325" customWidth="1"/>
    <col min="8708" max="8708" width="12.5703125" style="325" customWidth="1"/>
    <col min="8709" max="8709" width="11.7109375" style="325" customWidth="1"/>
    <col min="8710" max="8710" width="10.7109375" style="325" customWidth="1"/>
    <col min="8711" max="8711" width="2.42578125" style="325" bestFit="1" customWidth="1"/>
    <col min="8712" max="8712" width="8.5703125" style="325" customWidth="1"/>
    <col min="8713" max="8713" width="12.42578125" style="325" customWidth="1"/>
    <col min="8714" max="8714" width="2.140625" style="325" customWidth="1"/>
    <col min="8715" max="8715" width="9.42578125" style="325" customWidth="1"/>
    <col min="8716" max="8960" width="11" style="325"/>
    <col min="8961" max="8961" width="46.7109375" style="325" bestFit="1" customWidth="1"/>
    <col min="8962" max="8962" width="11.85546875" style="325" customWidth="1"/>
    <col min="8963" max="8963" width="12.42578125" style="325" customWidth="1"/>
    <col min="8964" max="8964" width="12.5703125" style="325" customWidth="1"/>
    <col min="8965" max="8965" width="11.7109375" style="325" customWidth="1"/>
    <col min="8966" max="8966" width="10.7109375" style="325" customWidth="1"/>
    <col min="8967" max="8967" width="2.42578125" style="325" bestFit="1" customWidth="1"/>
    <col min="8968" max="8968" width="8.5703125" style="325" customWidth="1"/>
    <col min="8969" max="8969" width="12.42578125" style="325" customWidth="1"/>
    <col min="8970" max="8970" width="2.140625" style="325" customWidth="1"/>
    <col min="8971" max="8971" width="9.42578125" style="325" customWidth="1"/>
    <col min="8972" max="9216" width="11" style="325"/>
    <col min="9217" max="9217" width="46.7109375" style="325" bestFit="1" customWidth="1"/>
    <col min="9218" max="9218" width="11.85546875" style="325" customWidth="1"/>
    <col min="9219" max="9219" width="12.42578125" style="325" customWidth="1"/>
    <col min="9220" max="9220" width="12.5703125" style="325" customWidth="1"/>
    <col min="9221" max="9221" width="11.7109375" style="325" customWidth="1"/>
    <col min="9222" max="9222" width="10.7109375" style="325" customWidth="1"/>
    <col min="9223" max="9223" width="2.42578125" style="325" bestFit="1" customWidth="1"/>
    <col min="9224" max="9224" width="8.5703125" style="325" customWidth="1"/>
    <col min="9225" max="9225" width="12.42578125" style="325" customWidth="1"/>
    <col min="9226" max="9226" width="2.140625" style="325" customWidth="1"/>
    <col min="9227" max="9227" width="9.42578125" style="325" customWidth="1"/>
    <col min="9228" max="9472" width="11" style="325"/>
    <col min="9473" max="9473" width="46.7109375" style="325" bestFit="1" customWidth="1"/>
    <col min="9474" max="9474" width="11.85546875" style="325" customWidth="1"/>
    <col min="9475" max="9475" width="12.42578125" style="325" customWidth="1"/>
    <col min="9476" max="9476" width="12.5703125" style="325" customWidth="1"/>
    <col min="9477" max="9477" width="11.7109375" style="325" customWidth="1"/>
    <col min="9478" max="9478" width="10.7109375" style="325" customWidth="1"/>
    <col min="9479" max="9479" width="2.42578125" style="325" bestFit="1" customWidth="1"/>
    <col min="9480" max="9480" width="8.5703125" style="325" customWidth="1"/>
    <col min="9481" max="9481" width="12.42578125" style="325" customWidth="1"/>
    <col min="9482" max="9482" width="2.140625" style="325" customWidth="1"/>
    <col min="9483" max="9483" width="9.42578125" style="325" customWidth="1"/>
    <col min="9484" max="9728" width="11" style="325"/>
    <col min="9729" max="9729" width="46.7109375" style="325" bestFit="1" customWidth="1"/>
    <col min="9730" max="9730" width="11.85546875" style="325" customWidth="1"/>
    <col min="9731" max="9731" width="12.42578125" style="325" customWidth="1"/>
    <col min="9732" max="9732" width="12.5703125" style="325" customWidth="1"/>
    <col min="9733" max="9733" width="11.7109375" style="325" customWidth="1"/>
    <col min="9734" max="9734" width="10.7109375" style="325" customWidth="1"/>
    <col min="9735" max="9735" width="2.42578125" style="325" bestFit="1" customWidth="1"/>
    <col min="9736" max="9736" width="8.5703125" style="325" customWidth="1"/>
    <col min="9737" max="9737" width="12.42578125" style="325" customWidth="1"/>
    <col min="9738" max="9738" width="2.140625" style="325" customWidth="1"/>
    <col min="9739" max="9739" width="9.42578125" style="325" customWidth="1"/>
    <col min="9740" max="9984" width="11" style="325"/>
    <col min="9985" max="9985" width="46.7109375" style="325" bestFit="1" customWidth="1"/>
    <col min="9986" max="9986" width="11.85546875" style="325" customWidth="1"/>
    <col min="9987" max="9987" width="12.42578125" style="325" customWidth="1"/>
    <col min="9988" max="9988" width="12.5703125" style="325" customWidth="1"/>
    <col min="9989" max="9989" width="11.7109375" style="325" customWidth="1"/>
    <col min="9990" max="9990" width="10.7109375" style="325" customWidth="1"/>
    <col min="9991" max="9991" width="2.42578125" style="325" bestFit="1" customWidth="1"/>
    <col min="9992" max="9992" width="8.5703125" style="325" customWidth="1"/>
    <col min="9993" max="9993" width="12.42578125" style="325" customWidth="1"/>
    <col min="9994" max="9994" width="2.140625" style="325" customWidth="1"/>
    <col min="9995" max="9995" width="9.42578125" style="325" customWidth="1"/>
    <col min="9996" max="10240" width="11" style="325"/>
    <col min="10241" max="10241" width="46.7109375" style="325" bestFit="1" customWidth="1"/>
    <col min="10242" max="10242" width="11.85546875" style="325" customWidth="1"/>
    <col min="10243" max="10243" width="12.42578125" style="325" customWidth="1"/>
    <col min="10244" max="10244" width="12.5703125" style="325" customWidth="1"/>
    <col min="10245" max="10245" width="11.7109375" style="325" customWidth="1"/>
    <col min="10246" max="10246" width="10.7109375" style="325" customWidth="1"/>
    <col min="10247" max="10247" width="2.42578125" style="325" bestFit="1" customWidth="1"/>
    <col min="10248" max="10248" width="8.5703125" style="325" customWidth="1"/>
    <col min="10249" max="10249" width="12.42578125" style="325" customWidth="1"/>
    <col min="10250" max="10250" width="2.140625" style="325" customWidth="1"/>
    <col min="10251" max="10251" width="9.42578125" style="325" customWidth="1"/>
    <col min="10252" max="10496" width="11" style="325"/>
    <col min="10497" max="10497" width="46.7109375" style="325" bestFit="1" customWidth="1"/>
    <col min="10498" max="10498" width="11.85546875" style="325" customWidth="1"/>
    <col min="10499" max="10499" width="12.42578125" style="325" customWidth="1"/>
    <col min="10500" max="10500" width="12.5703125" style="325" customWidth="1"/>
    <col min="10501" max="10501" width="11.7109375" style="325" customWidth="1"/>
    <col min="10502" max="10502" width="10.7109375" style="325" customWidth="1"/>
    <col min="10503" max="10503" width="2.42578125" style="325" bestFit="1" customWidth="1"/>
    <col min="10504" max="10504" width="8.5703125" style="325" customWidth="1"/>
    <col min="10505" max="10505" width="12.42578125" style="325" customWidth="1"/>
    <col min="10506" max="10506" width="2.140625" style="325" customWidth="1"/>
    <col min="10507" max="10507" width="9.42578125" style="325" customWidth="1"/>
    <col min="10508" max="10752" width="11" style="325"/>
    <col min="10753" max="10753" width="46.7109375" style="325" bestFit="1" customWidth="1"/>
    <col min="10754" max="10754" width="11.85546875" style="325" customWidth="1"/>
    <col min="10755" max="10755" width="12.42578125" style="325" customWidth="1"/>
    <col min="10756" max="10756" width="12.5703125" style="325" customWidth="1"/>
    <col min="10757" max="10757" width="11.7109375" style="325" customWidth="1"/>
    <col min="10758" max="10758" width="10.7109375" style="325" customWidth="1"/>
    <col min="10759" max="10759" width="2.42578125" style="325" bestFit="1" customWidth="1"/>
    <col min="10760" max="10760" width="8.5703125" style="325" customWidth="1"/>
    <col min="10761" max="10761" width="12.42578125" style="325" customWidth="1"/>
    <col min="10762" max="10762" width="2.140625" style="325" customWidth="1"/>
    <col min="10763" max="10763" width="9.42578125" style="325" customWidth="1"/>
    <col min="10764" max="11008" width="11" style="325"/>
    <col min="11009" max="11009" width="46.7109375" style="325" bestFit="1" customWidth="1"/>
    <col min="11010" max="11010" width="11.85546875" style="325" customWidth="1"/>
    <col min="11011" max="11011" width="12.42578125" style="325" customWidth="1"/>
    <col min="11012" max="11012" width="12.5703125" style="325" customWidth="1"/>
    <col min="11013" max="11013" width="11.7109375" style="325" customWidth="1"/>
    <col min="11014" max="11014" width="10.7109375" style="325" customWidth="1"/>
    <col min="11015" max="11015" width="2.42578125" style="325" bestFit="1" customWidth="1"/>
    <col min="11016" max="11016" width="8.5703125" style="325" customWidth="1"/>
    <col min="11017" max="11017" width="12.42578125" style="325" customWidth="1"/>
    <col min="11018" max="11018" width="2.140625" style="325" customWidth="1"/>
    <col min="11019" max="11019" width="9.42578125" style="325" customWidth="1"/>
    <col min="11020" max="11264" width="11" style="325"/>
    <col min="11265" max="11265" width="46.7109375" style="325" bestFit="1" customWidth="1"/>
    <col min="11266" max="11266" width="11.85546875" style="325" customWidth="1"/>
    <col min="11267" max="11267" width="12.42578125" style="325" customWidth="1"/>
    <col min="11268" max="11268" width="12.5703125" style="325" customWidth="1"/>
    <col min="11269" max="11269" width="11.7109375" style="325" customWidth="1"/>
    <col min="11270" max="11270" width="10.7109375" style="325" customWidth="1"/>
    <col min="11271" max="11271" width="2.42578125" style="325" bestFit="1" customWidth="1"/>
    <col min="11272" max="11272" width="8.5703125" style="325" customWidth="1"/>
    <col min="11273" max="11273" width="12.42578125" style="325" customWidth="1"/>
    <col min="11274" max="11274" width="2.140625" style="325" customWidth="1"/>
    <col min="11275" max="11275" width="9.42578125" style="325" customWidth="1"/>
    <col min="11276" max="11520" width="11" style="325"/>
    <col min="11521" max="11521" width="46.7109375" style="325" bestFit="1" customWidth="1"/>
    <col min="11522" max="11522" width="11.85546875" style="325" customWidth="1"/>
    <col min="11523" max="11523" width="12.42578125" style="325" customWidth="1"/>
    <col min="11524" max="11524" width="12.5703125" style="325" customWidth="1"/>
    <col min="11525" max="11525" width="11.7109375" style="325" customWidth="1"/>
    <col min="11526" max="11526" width="10.7109375" style="325" customWidth="1"/>
    <col min="11527" max="11527" width="2.42578125" style="325" bestFit="1" customWidth="1"/>
    <col min="11528" max="11528" width="8.5703125" style="325" customWidth="1"/>
    <col min="11529" max="11529" width="12.42578125" style="325" customWidth="1"/>
    <col min="11530" max="11530" width="2.140625" style="325" customWidth="1"/>
    <col min="11531" max="11531" width="9.42578125" style="325" customWidth="1"/>
    <col min="11532" max="11776" width="11" style="325"/>
    <col min="11777" max="11777" width="46.7109375" style="325" bestFit="1" customWidth="1"/>
    <col min="11778" max="11778" width="11.85546875" style="325" customWidth="1"/>
    <col min="11779" max="11779" width="12.42578125" style="325" customWidth="1"/>
    <col min="11780" max="11780" width="12.5703125" style="325" customWidth="1"/>
    <col min="11781" max="11781" width="11.7109375" style="325" customWidth="1"/>
    <col min="11782" max="11782" width="10.7109375" style="325" customWidth="1"/>
    <col min="11783" max="11783" width="2.42578125" style="325" bestFit="1" customWidth="1"/>
    <col min="11784" max="11784" width="8.5703125" style="325" customWidth="1"/>
    <col min="11785" max="11785" width="12.42578125" style="325" customWidth="1"/>
    <col min="11786" max="11786" width="2.140625" style="325" customWidth="1"/>
    <col min="11787" max="11787" width="9.42578125" style="325" customWidth="1"/>
    <col min="11788" max="12032" width="11" style="325"/>
    <col min="12033" max="12033" width="46.7109375" style="325" bestFit="1" customWidth="1"/>
    <col min="12034" max="12034" width="11.85546875" style="325" customWidth="1"/>
    <col min="12035" max="12035" width="12.42578125" style="325" customWidth="1"/>
    <col min="12036" max="12036" width="12.5703125" style="325" customWidth="1"/>
    <col min="12037" max="12037" width="11.7109375" style="325" customWidth="1"/>
    <col min="12038" max="12038" width="10.7109375" style="325" customWidth="1"/>
    <col min="12039" max="12039" width="2.42578125" style="325" bestFit="1" customWidth="1"/>
    <col min="12040" max="12040" width="8.5703125" style="325" customWidth="1"/>
    <col min="12041" max="12041" width="12.42578125" style="325" customWidth="1"/>
    <col min="12042" max="12042" width="2.140625" style="325" customWidth="1"/>
    <col min="12043" max="12043" width="9.42578125" style="325" customWidth="1"/>
    <col min="12044" max="12288" width="11" style="325"/>
    <col min="12289" max="12289" width="46.7109375" style="325" bestFit="1" customWidth="1"/>
    <col min="12290" max="12290" width="11.85546875" style="325" customWidth="1"/>
    <col min="12291" max="12291" width="12.42578125" style="325" customWidth="1"/>
    <col min="12292" max="12292" width="12.5703125" style="325" customWidth="1"/>
    <col min="12293" max="12293" width="11.7109375" style="325" customWidth="1"/>
    <col min="12294" max="12294" width="10.7109375" style="325" customWidth="1"/>
    <col min="12295" max="12295" width="2.42578125" style="325" bestFit="1" customWidth="1"/>
    <col min="12296" max="12296" width="8.5703125" style="325" customWidth="1"/>
    <col min="12297" max="12297" width="12.42578125" style="325" customWidth="1"/>
    <col min="12298" max="12298" width="2.140625" style="325" customWidth="1"/>
    <col min="12299" max="12299" width="9.42578125" style="325" customWidth="1"/>
    <col min="12300" max="12544" width="11" style="325"/>
    <col min="12545" max="12545" width="46.7109375" style="325" bestFit="1" customWidth="1"/>
    <col min="12546" max="12546" width="11.85546875" style="325" customWidth="1"/>
    <col min="12547" max="12547" width="12.42578125" style="325" customWidth="1"/>
    <col min="12548" max="12548" width="12.5703125" style="325" customWidth="1"/>
    <col min="12549" max="12549" width="11.7109375" style="325" customWidth="1"/>
    <col min="12550" max="12550" width="10.7109375" style="325" customWidth="1"/>
    <col min="12551" max="12551" width="2.42578125" style="325" bestFit="1" customWidth="1"/>
    <col min="12552" max="12552" width="8.5703125" style="325" customWidth="1"/>
    <col min="12553" max="12553" width="12.42578125" style="325" customWidth="1"/>
    <col min="12554" max="12554" width="2.140625" style="325" customWidth="1"/>
    <col min="12555" max="12555" width="9.42578125" style="325" customWidth="1"/>
    <col min="12556" max="12800" width="11" style="325"/>
    <col min="12801" max="12801" width="46.7109375" style="325" bestFit="1" customWidth="1"/>
    <col min="12802" max="12802" width="11.85546875" style="325" customWidth="1"/>
    <col min="12803" max="12803" width="12.42578125" style="325" customWidth="1"/>
    <col min="12804" max="12804" width="12.5703125" style="325" customWidth="1"/>
    <col min="12805" max="12805" width="11.7109375" style="325" customWidth="1"/>
    <col min="12806" max="12806" width="10.7109375" style="325" customWidth="1"/>
    <col min="12807" max="12807" width="2.42578125" style="325" bestFit="1" customWidth="1"/>
    <col min="12808" max="12808" width="8.5703125" style="325" customWidth="1"/>
    <col min="12809" max="12809" width="12.42578125" style="325" customWidth="1"/>
    <col min="12810" max="12810" width="2.140625" style="325" customWidth="1"/>
    <col min="12811" max="12811" width="9.42578125" style="325" customWidth="1"/>
    <col min="12812" max="13056" width="11" style="325"/>
    <col min="13057" max="13057" width="46.7109375" style="325" bestFit="1" customWidth="1"/>
    <col min="13058" max="13058" width="11.85546875" style="325" customWidth="1"/>
    <col min="13059" max="13059" width="12.42578125" style="325" customWidth="1"/>
    <col min="13060" max="13060" width="12.5703125" style="325" customWidth="1"/>
    <col min="13061" max="13061" width="11.7109375" style="325" customWidth="1"/>
    <col min="13062" max="13062" width="10.7109375" style="325" customWidth="1"/>
    <col min="13063" max="13063" width="2.42578125" style="325" bestFit="1" customWidth="1"/>
    <col min="13064" max="13064" width="8.5703125" style="325" customWidth="1"/>
    <col min="13065" max="13065" width="12.42578125" style="325" customWidth="1"/>
    <col min="13066" max="13066" width="2.140625" style="325" customWidth="1"/>
    <col min="13067" max="13067" width="9.42578125" style="325" customWidth="1"/>
    <col min="13068" max="13312" width="11" style="325"/>
    <col min="13313" max="13313" width="46.7109375" style="325" bestFit="1" customWidth="1"/>
    <col min="13314" max="13314" width="11.85546875" style="325" customWidth="1"/>
    <col min="13315" max="13315" width="12.42578125" style="325" customWidth="1"/>
    <col min="13316" max="13316" width="12.5703125" style="325" customWidth="1"/>
    <col min="13317" max="13317" width="11.7109375" style="325" customWidth="1"/>
    <col min="13318" max="13318" width="10.7109375" style="325" customWidth="1"/>
    <col min="13319" max="13319" width="2.42578125" style="325" bestFit="1" customWidth="1"/>
    <col min="13320" max="13320" width="8.5703125" style="325" customWidth="1"/>
    <col min="13321" max="13321" width="12.42578125" style="325" customWidth="1"/>
    <col min="13322" max="13322" width="2.140625" style="325" customWidth="1"/>
    <col min="13323" max="13323" width="9.42578125" style="325" customWidth="1"/>
    <col min="13324" max="13568" width="11" style="325"/>
    <col min="13569" max="13569" width="46.7109375" style="325" bestFit="1" customWidth="1"/>
    <col min="13570" max="13570" width="11.85546875" style="325" customWidth="1"/>
    <col min="13571" max="13571" width="12.42578125" style="325" customWidth="1"/>
    <col min="13572" max="13572" width="12.5703125" style="325" customWidth="1"/>
    <col min="13573" max="13573" width="11.7109375" style="325" customWidth="1"/>
    <col min="13574" max="13574" width="10.7109375" style="325" customWidth="1"/>
    <col min="13575" max="13575" width="2.42578125" style="325" bestFit="1" customWidth="1"/>
    <col min="13576" max="13576" width="8.5703125" style="325" customWidth="1"/>
    <col min="13577" max="13577" width="12.42578125" style="325" customWidth="1"/>
    <col min="13578" max="13578" width="2.140625" style="325" customWidth="1"/>
    <col min="13579" max="13579" width="9.42578125" style="325" customWidth="1"/>
    <col min="13580" max="13824" width="11" style="325"/>
    <col min="13825" max="13825" width="46.7109375" style="325" bestFit="1" customWidth="1"/>
    <col min="13826" max="13826" width="11.85546875" style="325" customWidth="1"/>
    <col min="13827" max="13827" width="12.42578125" style="325" customWidth="1"/>
    <col min="13828" max="13828" width="12.5703125" style="325" customWidth="1"/>
    <col min="13829" max="13829" width="11.7109375" style="325" customWidth="1"/>
    <col min="13830" max="13830" width="10.7109375" style="325" customWidth="1"/>
    <col min="13831" max="13831" width="2.42578125" style="325" bestFit="1" customWidth="1"/>
    <col min="13832" max="13832" width="8.5703125" style="325" customWidth="1"/>
    <col min="13833" max="13833" width="12.42578125" style="325" customWidth="1"/>
    <col min="13834" max="13834" width="2.140625" style="325" customWidth="1"/>
    <col min="13835" max="13835" width="9.42578125" style="325" customWidth="1"/>
    <col min="13836" max="14080" width="11" style="325"/>
    <col min="14081" max="14081" width="46.7109375" style="325" bestFit="1" customWidth="1"/>
    <col min="14082" max="14082" width="11.85546875" style="325" customWidth="1"/>
    <col min="14083" max="14083" width="12.42578125" style="325" customWidth="1"/>
    <col min="14084" max="14084" width="12.5703125" style="325" customWidth="1"/>
    <col min="14085" max="14085" width="11.7109375" style="325" customWidth="1"/>
    <col min="14086" max="14086" width="10.7109375" style="325" customWidth="1"/>
    <col min="14087" max="14087" width="2.42578125" style="325" bestFit="1" customWidth="1"/>
    <col min="14088" max="14088" width="8.5703125" style="325" customWidth="1"/>
    <col min="14089" max="14089" width="12.42578125" style="325" customWidth="1"/>
    <col min="14090" max="14090" width="2.140625" style="325" customWidth="1"/>
    <col min="14091" max="14091" width="9.42578125" style="325" customWidth="1"/>
    <col min="14092" max="14336" width="11" style="325"/>
    <col min="14337" max="14337" width="46.7109375" style="325" bestFit="1" customWidth="1"/>
    <col min="14338" max="14338" width="11.85546875" style="325" customWidth="1"/>
    <col min="14339" max="14339" width="12.42578125" style="325" customWidth="1"/>
    <col min="14340" max="14340" width="12.5703125" style="325" customWidth="1"/>
    <col min="14341" max="14341" width="11.7109375" style="325" customWidth="1"/>
    <col min="14342" max="14342" width="10.7109375" style="325" customWidth="1"/>
    <col min="14343" max="14343" width="2.42578125" style="325" bestFit="1" customWidth="1"/>
    <col min="14344" max="14344" width="8.5703125" style="325" customWidth="1"/>
    <col min="14345" max="14345" width="12.42578125" style="325" customWidth="1"/>
    <col min="14346" max="14346" width="2.140625" style="325" customWidth="1"/>
    <col min="14347" max="14347" width="9.42578125" style="325" customWidth="1"/>
    <col min="14348" max="14592" width="11" style="325"/>
    <col min="14593" max="14593" width="46.7109375" style="325" bestFit="1" customWidth="1"/>
    <col min="14594" max="14594" width="11.85546875" style="325" customWidth="1"/>
    <col min="14595" max="14595" width="12.42578125" style="325" customWidth="1"/>
    <col min="14596" max="14596" width="12.5703125" style="325" customWidth="1"/>
    <col min="14597" max="14597" width="11.7109375" style="325" customWidth="1"/>
    <col min="14598" max="14598" width="10.7109375" style="325" customWidth="1"/>
    <col min="14599" max="14599" width="2.42578125" style="325" bestFit="1" customWidth="1"/>
    <col min="14600" max="14600" width="8.5703125" style="325" customWidth="1"/>
    <col min="14601" max="14601" width="12.42578125" style="325" customWidth="1"/>
    <col min="14602" max="14602" width="2.140625" style="325" customWidth="1"/>
    <col min="14603" max="14603" width="9.42578125" style="325" customWidth="1"/>
    <col min="14604" max="14848" width="11" style="325"/>
    <col min="14849" max="14849" width="46.7109375" style="325" bestFit="1" customWidth="1"/>
    <col min="14850" max="14850" width="11.85546875" style="325" customWidth="1"/>
    <col min="14851" max="14851" width="12.42578125" style="325" customWidth="1"/>
    <col min="14852" max="14852" width="12.5703125" style="325" customWidth="1"/>
    <col min="14853" max="14853" width="11.7109375" style="325" customWidth="1"/>
    <col min="14854" max="14854" width="10.7109375" style="325" customWidth="1"/>
    <col min="14855" max="14855" width="2.42578125" style="325" bestFit="1" customWidth="1"/>
    <col min="14856" max="14856" width="8.5703125" style="325" customWidth="1"/>
    <col min="14857" max="14857" width="12.42578125" style="325" customWidth="1"/>
    <col min="14858" max="14858" width="2.140625" style="325" customWidth="1"/>
    <col min="14859" max="14859" width="9.42578125" style="325" customWidth="1"/>
    <col min="14860" max="15104" width="11" style="325"/>
    <col min="15105" max="15105" width="46.7109375" style="325" bestFit="1" customWidth="1"/>
    <col min="15106" max="15106" width="11.85546875" style="325" customWidth="1"/>
    <col min="15107" max="15107" width="12.42578125" style="325" customWidth="1"/>
    <col min="15108" max="15108" width="12.5703125" style="325" customWidth="1"/>
    <col min="15109" max="15109" width="11.7109375" style="325" customWidth="1"/>
    <col min="15110" max="15110" width="10.7109375" style="325" customWidth="1"/>
    <col min="15111" max="15111" width="2.42578125" style="325" bestFit="1" customWidth="1"/>
    <col min="15112" max="15112" width="8.5703125" style="325" customWidth="1"/>
    <col min="15113" max="15113" width="12.42578125" style="325" customWidth="1"/>
    <col min="15114" max="15114" width="2.140625" style="325" customWidth="1"/>
    <col min="15115" max="15115" width="9.42578125" style="325" customWidth="1"/>
    <col min="15116" max="15360" width="11" style="325"/>
    <col min="15361" max="15361" width="46.7109375" style="325" bestFit="1" customWidth="1"/>
    <col min="15362" max="15362" width="11.85546875" style="325" customWidth="1"/>
    <col min="15363" max="15363" width="12.42578125" style="325" customWidth="1"/>
    <col min="15364" max="15364" width="12.5703125" style="325" customWidth="1"/>
    <col min="15365" max="15365" width="11.7109375" style="325" customWidth="1"/>
    <col min="15366" max="15366" width="10.7109375" style="325" customWidth="1"/>
    <col min="15367" max="15367" width="2.42578125" style="325" bestFit="1" customWidth="1"/>
    <col min="15368" max="15368" width="8.5703125" style="325" customWidth="1"/>
    <col min="15369" max="15369" width="12.42578125" style="325" customWidth="1"/>
    <col min="15370" max="15370" width="2.140625" style="325" customWidth="1"/>
    <col min="15371" max="15371" width="9.42578125" style="325" customWidth="1"/>
    <col min="15372" max="15616" width="11" style="325"/>
    <col min="15617" max="15617" width="46.7109375" style="325" bestFit="1" customWidth="1"/>
    <col min="15618" max="15618" width="11.85546875" style="325" customWidth="1"/>
    <col min="15619" max="15619" width="12.42578125" style="325" customWidth="1"/>
    <col min="15620" max="15620" width="12.5703125" style="325" customWidth="1"/>
    <col min="15621" max="15621" width="11.7109375" style="325" customWidth="1"/>
    <col min="15622" max="15622" width="10.7109375" style="325" customWidth="1"/>
    <col min="15623" max="15623" width="2.42578125" style="325" bestFit="1" customWidth="1"/>
    <col min="15624" max="15624" width="8.5703125" style="325" customWidth="1"/>
    <col min="15625" max="15625" width="12.42578125" style="325" customWidth="1"/>
    <col min="15626" max="15626" width="2.140625" style="325" customWidth="1"/>
    <col min="15627" max="15627" width="9.42578125" style="325" customWidth="1"/>
    <col min="15628" max="15872" width="11" style="325"/>
    <col min="15873" max="15873" width="46.7109375" style="325" bestFit="1" customWidth="1"/>
    <col min="15874" max="15874" width="11.85546875" style="325" customWidth="1"/>
    <col min="15875" max="15875" width="12.42578125" style="325" customWidth="1"/>
    <col min="15876" max="15876" width="12.5703125" style="325" customWidth="1"/>
    <col min="15877" max="15877" width="11.7109375" style="325" customWidth="1"/>
    <col min="15878" max="15878" width="10.7109375" style="325" customWidth="1"/>
    <col min="15879" max="15879" width="2.42578125" style="325" bestFit="1" customWidth="1"/>
    <col min="15880" max="15880" width="8.5703125" style="325" customWidth="1"/>
    <col min="15881" max="15881" width="12.42578125" style="325" customWidth="1"/>
    <col min="15882" max="15882" width="2.140625" style="325" customWidth="1"/>
    <col min="15883" max="15883" width="9.42578125" style="325" customWidth="1"/>
    <col min="15884" max="16128" width="11" style="325"/>
    <col min="16129" max="16129" width="46.7109375" style="325" bestFit="1" customWidth="1"/>
    <col min="16130" max="16130" width="11.85546875" style="325" customWidth="1"/>
    <col min="16131" max="16131" width="12.42578125" style="325" customWidth="1"/>
    <col min="16132" max="16132" width="12.5703125" style="325" customWidth="1"/>
    <col min="16133" max="16133" width="11.7109375" style="325" customWidth="1"/>
    <col min="16134" max="16134" width="10.7109375" style="325" customWidth="1"/>
    <col min="16135" max="16135" width="2.42578125" style="325" bestFit="1" customWidth="1"/>
    <col min="16136" max="16136" width="8.5703125" style="325" customWidth="1"/>
    <col min="16137" max="16137" width="12.42578125" style="325" customWidth="1"/>
    <col min="16138" max="16138" width="2.140625" style="325" customWidth="1"/>
    <col min="16139" max="16139" width="9.42578125" style="325" customWidth="1"/>
    <col min="16140" max="16384" width="11" style="325"/>
  </cols>
  <sheetData>
    <row r="1" spans="1:13" ht="15.75">
      <c r="A1" s="1780" t="s">
        <v>282</v>
      </c>
      <c r="B1" s="1780"/>
      <c r="C1" s="1780"/>
      <c r="D1" s="1780"/>
      <c r="E1" s="1780"/>
      <c r="F1" s="1780"/>
      <c r="G1" s="1780"/>
      <c r="H1" s="1780"/>
      <c r="I1" s="1780"/>
      <c r="J1" s="1780"/>
      <c r="K1" s="1780"/>
    </row>
    <row r="2" spans="1:13" ht="15.75">
      <c r="A2" s="1781" t="s">
        <v>123</v>
      </c>
      <c r="B2" s="1781"/>
      <c r="C2" s="1781"/>
      <c r="D2" s="1781"/>
      <c r="E2" s="1781"/>
      <c r="F2" s="1781"/>
      <c r="G2" s="1781"/>
      <c r="H2" s="1781"/>
      <c r="I2" s="1781"/>
      <c r="J2" s="1781"/>
      <c r="K2" s="1781"/>
    </row>
    <row r="3" spans="1:13" ht="17.100000000000001" customHeight="1" thickBot="1">
      <c r="A3" s="326" t="s">
        <v>129</v>
      </c>
      <c r="B3" s="326"/>
      <c r="C3" s="326"/>
      <c r="D3" s="326"/>
      <c r="E3" s="327"/>
      <c r="F3" s="326"/>
      <c r="G3" s="326"/>
      <c r="H3" s="326"/>
      <c r="I3" s="1782" t="s">
        <v>2</v>
      </c>
      <c r="J3" s="1782"/>
      <c r="K3" s="1782"/>
    </row>
    <row r="4" spans="1:13" ht="27" customHeight="1" thickTop="1">
      <c r="A4" s="1789" t="s">
        <v>284</v>
      </c>
      <c r="B4" s="1133">
        <v>2016</v>
      </c>
      <c r="C4" s="1134">
        <v>2016</v>
      </c>
      <c r="D4" s="1134">
        <v>2017</v>
      </c>
      <c r="E4" s="1134">
        <v>2017</v>
      </c>
      <c r="F4" s="1783" t="s">
        <v>283</v>
      </c>
      <c r="G4" s="1783"/>
      <c r="H4" s="1783"/>
      <c r="I4" s="1783"/>
      <c r="J4" s="1783"/>
      <c r="K4" s="1784"/>
    </row>
    <row r="5" spans="1:13" ht="27" customHeight="1">
      <c r="A5" s="1790"/>
      <c r="B5" s="1135" t="s">
        <v>285</v>
      </c>
      <c r="C5" s="1135" t="s">
        <v>286</v>
      </c>
      <c r="D5" s="1135" t="s">
        <v>287</v>
      </c>
      <c r="E5" s="1135" t="s">
        <v>288</v>
      </c>
      <c r="F5" s="1785" t="s">
        <v>7</v>
      </c>
      <c r="G5" s="1786"/>
      <c r="H5" s="1787"/>
      <c r="I5" s="1786" t="s">
        <v>54</v>
      </c>
      <c r="J5" s="1786"/>
      <c r="K5" s="1788"/>
    </row>
    <row r="6" spans="1:13" ht="27" customHeight="1">
      <c r="A6" s="1791"/>
      <c r="B6" s="1136"/>
      <c r="C6" s="1136"/>
      <c r="D6" s="1136"/>
      <c r="E6" s="1137"/>
      <c r="F6" s="1138" t="s">
        <v>4</v>
      </c>
      <c r="G6" s="1139" t="s">
        <v>129</v>
      </c>
      <c r="H6" s="1140" t="s">
        <v>289</v>
      </c>
      <c r="I6" s="1138" t="s">
        <v>4</v>
      </c>
      <c r="J6" s="1139" t="s">
        <v>129</v>
      </c>
      <c r="K6" s="1141" t="s">
        <v>289</v>
      </c>
    </row>
    <row r="7" spans="1:13" ht="27" customHeight="1">
      <c r="A7" s="329" t="s">
        <v>290</v>
      </c>
      <c r="B7" s="330">
        <v>956022.07894919219</v>
      </c>
      <c r="C7" s="330">
        <v>976875.03875332512</v>
      </c>
      <c r="D7" s="330">
        <v>1014724.6968192373</v>
      </c>
      <c r="E7" s="330">
        <v>1025931.913432234</v>
      </c>
      <c r="F7" s="331">
        <v>21977.318631330447</v>
      </c>
      <c r="G7" s="332" t="s">
        <v>291</v>
      </c>
      <c r="H7" s="333">
        <v>2.2988296102415049</v>
      </c>
      <c r="I7" s="334">
        <v>2399.5801863066426</v>
      </c>
      <c r="J7" s="335" t="s">
        <v>292</v>
      </c>
      <c r="K7" s="336">
        <v>0.23647598149807353</v>
      </c>
      <c r="M7" s="337"/>
    </row>
    <row r="8" spans="1:13" ht="27" customHeight="1">
      <c r="A8" s="338" t="s">
        <v>293</v>
      </c>
      <c r="B8" s="339">
        <v>1069830.7337942338</v>
      </c>
      <c r="C8" s="339">
        <v>1089764.2073473176</v>
      </c>
      <c r="D8" s="339">
        <v>1107913.3040984659</v>
      </c>
      <c r="E8" s="339">
        <v>1135462.998767521</v>
      </c>
      <c r="F8" s="340">
        <v>19933.473553083837</v>
      </c>
      <c r="G8" s="341"/>
      <c r="H8" s="342">
        <v>1.863236203954274</v>
      </c>
      <c r="I8" s="343">
        <v>27549.694669055054</v>
      </c>
      <c r="J8" s="342"/>
      <c r="K8" s="344">
        <v>2.4866291042034976</v>
      </c>
      <c r="M8" s="337"/>
    </row>
    <row r="9" spans="1:13" ht="27" customHeight="1">
      <c r="A9" s="338" t="s">
        <v>294</v>
      </c>
      <c r="B9" s="339">
        <v>113808.65484504159</v>
      </c>
      <c r="C9" s="339">
        <v>112889.16859399249</v>
      </c>
      <c r="D9" s="339">
        <v>93188.607279228629</v>
      </c>
      <c r="E9" s="339">
        <v>109531.08533528702</v>
      </c>
      <c r="F9" s="340">
        <v>-919.48625104909297</v>
      </c>
      <c r="G9" s="341"/>
      <c r="H9" s="342">
        <v>-0.80792295832073369</v>
      </c>
      <c r="I9" s="343">
        <v>16342.478056058389</v>
      </c>
      <c r="J9" s="342"/>
      <c r="K9" s="344">
        <v>17.536991412576956</v>
      </c>
      <c r="M9" s="337"/>
    </row>
    <row r="10" spans="1:13" ht="27" customHeight="1">
      <c r="A10" s="345" t="s">
        <v>295</v>
      </c>
      <c r="B10" s="339">
        <v>109383.40963409159</v>
      </c>
      <c r="C10" s="339">
        <v>108842.59059638249</v>
      </c>
      <c r="D10" s="339">
        <v>90339.575064238627</v>
      </c>
      <c r="E10" s="339">
        <v>106710.35180293702</v>
      </c>
      <c r="F10" s="340">
        <v>-540.81903770909412</v>
      </c>
      <c r="G10" s="341"/>
      <c r="H10" s="342">
        <v>-0.49442510479261631</v>
      </c>
      <c r="I10" s="343">
        <v>16370.776738698391</v>
      </c>
      <c r="J10" s="342"/>
      <c r="K10" s="344">
        <v>18.121378949433254</v>
      </c>
      <c r="M10" s="337"/>
    </row>
    <row r="11" spans="1:13" s="346" customFormat="1" ht="27" customHeight="1">
      <c r="A11" s="345" t="s">
        <v>296</v>
      </c>
      <c r="B11" s="339">
        <v>4425.2452109500009</v>
      </c>
      <c r="C11" s="339">
        <v>4046.5779976100002</v>
      </c>
      <c r="D11" s="339">
        <v>2849.0322149899994</v>
      </c>
      <c r="E11" s="339">
        <v>2820.7335323499997</v>
      </c>
      <c r="F11" s="340">
        <v>-378.66721334000067</v>
      </c>
      <c r="G11" s="341"/>
      <c r="H11" s="342">
        <v>-8.5569769648699161</v>
      </c>
      <c r="I11" s="343">
        <v>-28.298682639999697</v>
      </c>
      <c r="J11" s="342"/>
      <c r="K11" s="344">
        <v>-0.99327352253540702</v>
      </c>
      <c r="M11" s="337"/>
    </row>
    <row r="12" spans="1:13" ht="27" customHeight="1">
      <c r="A12" s="329" t="s">
        <v>297</v>
      </c>
      <c r="B12" s="330">
        <v>1288556.4934285779</v>
      </c>
      <c r="C12" s="330">
        <v>1394196.8995329798</v>
      </c>
      <c r="D12" s="330">
        <v>1576977.297750168</v>
      </c>
      <c r="E12" s="330">
        <v>1674531.1959083544</v>
      </c>
      <c r="F12" s="331">
        <v>104516.0472772044</v>
      </c>
      <c r="G12" s="332" t="s">
        <v>291</v>
      </c>
      <c r="H12" s="333">
        <v>8.1110954630409093</v>
      </c>
      <c r="I12" s="334">
        <v>106361.53458487647</v>
      </c>
      <c r="J12" s="347" t="s">
        <v>292</v>
      </c>
      <c r="K12" s="336">
        <v>6.744645895449457</v>
      </c>
      <c r="M12" s="337"/>
    </row>
    <row r="13" spans="1:13" ht="27" customHeight="1">
      <c r="A13" s="338" t="s">
        <v>298</v>
      </c>
      <c r="B13" s="339">
        <v>1805694.7788320361</v>
      </c>
      <c r="C13" s="339">
        <v>1873119.9117085575</v>
      </c>
      <c r="D13" s="339">
        <v>2156287.9330056114</v>
      </c>
      <c r="E13" s="339">
        <v>2222027.5222765733</v>
      </c>
      <c r="F13" s="340">
        <v>67425.132876521442</v>
      </c>
      <c r="G13" s="341"/>
      <c r="H13" s="342">
        <v>3.7340271272276446</v>
      </c>
      <c r="I13" s="348">
        <v>65739.589270961937</v>
      </c>
      <c r="J13" s="349"/>
      <c r="K13" s="350">
        <v>3.0487389121233308</v>
      </c>
      <c r="M13" s="337"/>
    </row>
    <row r="14" spans="1:13" ht="27" customHeight="1">
      <c r="A14" s="338" t="s">
        <v>299</v>
      </c>
      <c r="B14" s="339">
        <v>87759.355625270109</v>
      </c>
      <c r="C14" s="339">
        <v>20023.982021249976</v>
      </c>
      <c r="D14" s="339">
        <v>128074.70276416997</v>
      </c>
      <c r="E14" s="339">
        <v>44139.490006409644</v>
      </c>
      <c r="F14" s="340">
        <v>-67735.373604020133</v>
      </c>
      <c r="G14" s="341"/>
      <c r="H14" s="342">
        <v>-77.183079936512073</v>
      </c>
      <c r="I14" s="343">
        <v>-83935.212757760324</v>
      </c>
      <c r="J14" s="342"/>
      <c r="K14" s="344">
        <v>-65.536137071748058</v>
      </c>
      <c r="M14" s="337"/>
    </row>
    <row r="15" spans="1:13" ht="27" customHeight="1">
      <c r="A15" s="345" t="s">
        <v>300</v>
      </c>
      <c r="B15" s="339">
        <v>202777.81187425001</v>
      </c>
      <c r="C15" s="339">
        <v>203627.46957425002</v>
      </c>
      <c r="D15" s="339">
        <v>255761.09999525</v>
      </c>
      <c r="E15" s="339">
        <v>352879.69359525002</v>
      </c>
      <c r="F15" s="340">
        <v>849.65770000001066</v>
      </c>
      <c r="G15" s="341"/>
      <c r="H15" s="342">
        <v>0.41900920625719879</v>
      </c>
      <c r="I15" s="343">
        <v>97118.593600000022</v>
      </c>
      <c r="J15" s="342"/>
      <c r="K15" s="344">
        <v>37.972386575520559</v>
      </c>
      <c r="M15" s="337"/>
    </row>
    <row r="16" spans="1:13" ht="27" customHeight="1">
      <c r="A16" s="345" t="s">
        <v>301</v>
      </c>
      <c r="B16" s="339">
        <v>115018.4562489799</v>
      </c>
      <c r="C16" s="339">
        <v>183603.48755300004</v>
      </c>
      <c r="D16" s="339">
        <v>127686.39723108003</v>
      </c>
      <c r="E16" s="339">
        <v>308740.20358884038</v>
      </c>
      <c r="F16" s="340">
        <v>68585.031304020144</v>
      </c>
      <c r="G16" s="341"/>
      <c r="H16" s="342">
        <v>59.629587755511558</v>
      </c>
      <c r="I16" s="343">
        <v>181053.80635776033</v>
      </c>
      <c r="J16" s="342"/>
      <c r="K16" s="344">
        <v>141.79568872171936</v>
      </c>
      <c r="M16" s="337"/>
    </row>
    <row r="17" spans="1:13" ht="27" customHeight="1">
      <c r="A17" s="338" t="s">
        <v>302</v>
      </c>
      <c r="B17" s="339">
        <v>8226.9650202916546</v>
      </c>
      <c r="C17" s="339">
        <v>9535.7583925399995</v>
      </c>
      <c r="D17" s="339">
        <v>9225.8825246000015</v>
      </c>
      <c r="E17" s="339">
        <v>9895.13145411</v>
      </c>
      <c r="F17" s="340">
        <v>1308.7933722483449</v>
      </c>
      <c r="G17" s="341"/>
      <c r="H17" s="342">
        <v>15.908580734453478</v>
      </c>
      <c r="I17" s="343">
        <v>669.24892950999856</v>
      </c>
      <c r="J17" s="342"/>
      <c r="K17" s="344">
        <v>7.2540369739751771</v>
      </c>
      <c r="M17" s="337"/>
    </row>
    <row r="18" spans="1:13" ht="27" customHeight="1">
      <c r="A18" s="345" t="s">
        <v>303</v>
      </c>
      <c r="B18" s="339">
        <v>17443.585907166511</v>
      </c>
      <c r="C18" s="339">
        <v>19274.00264117495</v>
      </c>
      <c r="D18" s="339">
        <v>21834.136674277081</v>
      </c>
      <c r="E18" s="339">
        <v>23754.006548051326</v>
      </c>
      <c r="F18" s="340">
        <v>1830.4167340084387</v>
      </c>
      <c r="G18" s="341"/>
      <c r="H18" s="342">
        <v>10.493351216600662</v>
      </c>
      <c r="I18" s="343">
        <v>1919.8698737742452</v>
      </c>
      <c r="J18" s="342"/>
      <c r="K18" s="344">
        <v>8.7929736009945145</v>
      </c>
      <c r="M18" s="337"/>
    </row>
    <row r="19" spans="1:13" ht="27" customHeight="1">
      <c r="A19" s="345" t="s">
        <v>304</v>
      </c>
      <c r="B19" s="339">
        <v>3414.3295247600004</v>
      </c>
      <c r="C19" s="339">
        <v>4268.7178490200004</v>
      </c>
      <c r="D19" s="339">
        <v>4286.2288242900004</v>
      </c>
      <c r="E19" s="339">
        <v>4586.2488242899999</v>
      </c>
      <c r="F19" s="340">
        <v>854.38832425999999</v>
      </c>
      <c r="G19" s="341"/>
      <c r="H19" s="342">
        <v>25.023604724270328</v>
      </c>
      <c r="I19" s="343">
        <v>300.01999999999953</v>
      </c>
      <c r="J19" s="342"/>
      <c r="K19" s="344">
        <v>6.9996262985258806</v>
      </c>
      <c r="M19" s="337"/>
    </row>
    <row r="20" spans="1:13" ht="27" customHeight="1">
      <c r="A20" s="345" t="s">
        <v>305</v>
      </c>
      <c r="B20" s="339">
        <v>14029.256382406509</v>
      </c>
      <c r="C20" s="339">
        <v>15005.284792154949</v>
      </c>
      <c r="D20" s="339">
        <v>17547.907849987081</v>
      </c>
      <c r="E20" s="339">
        <v>19167.757723761326</v>
      </c>
      <c r="F20" s="340">
        <v>976.02840974844003</v>
      </c>
      <c r="G20" s="341"/>
      <c r="H20" s="342">
        <v>6.9570929716020844</v>
      </c>
      <c r="I20" s="343">
        <v>1619.8498737742448</v>
      </c>
      <c r="J20" s="342"/>
      <c r="K20" s="344">
        <v>9.2310142475214629</v>
      </c>
      <c r="M20" s="337"/>
    </row>
    <row r="21" spans="1:13" ht="27" customHeight="1">
      <c r="A21" s="338" t="s">
        <v>306</v>
      </c>
      <c r="B21" s="339">
        <v>1692264.8722793078</v>
      </c>
      <c r="C21" s="339">
        <v>1824286.1686535927</v>
      </c>
      <c r="D21" s="339">
        <v>1997153.2110425646</v>
      </c>
      <c r="E21" s="339">
        <v>2144238.8942680024</v>
      </c>
      <c r="F21" s="340">
        <v>132021.2963742849</v>
      </c>
      <c r="G21" s="351"/>
      <c r="H21" s="342">
        <v>7.8014558203566384</v>
      </c>
      <c r="I21" s="343">
        <v>147085.68322543777</v>
      </c>
      <c r="J21" s="352"/>
      <c r="K21" s="344">
        <v>7.3647671301419733</v>
      </c>
      <c r="M21" s="337"/>
    </row>
    <row r="22" spans="1:13" ht="27" customHeight="1">
      <c r="A22" s="338" t="s">
        <v>307</v>
      </c>
      <c r="B22" s="339">
        <v>517138.28540345817</v>
      </c>
      <c r="C22" s="339">
        <v>478923.01217557769</v>
      </c>
      <c r="D22" s="339">
        <v>579310.63525544351</v>
      </c>
      <c r="E22" s="339">
        <v>547496.32636821899</v>
      </c>
      <c r="F22" s="340">
        <v>-37090.914400682959</v>
      </c>
      <c r="G22" s="353" t="s">
        <v>291</v>
      </c>
      <c r="H22" s="342">
        <v>-7.1723396715340018</v>
      </c>
      <c r="I22" s="343">
        <v>-40621.945313914533</v>
      </c>
      <c r="J22" s="354" t="s">
        <v>292</v>
      </c>
      <c r="K22" s="344">
        <v>-7.0121179971091907</v>
      </c>
      <c r="M22" s="337"/>
    </row>
    <row r="23" spans="1:13" ht="27" customHeight="1">
      <c r="A23" s="329" t="s">
        <v>308</v>
      </c>
      <c r="B23" s="330">
        <v>2244578.5723777702</v>
      </c>
      <c r="C23" s="330">
        <v>2371071.9382863049</v>
      </c>
      <c r="D23" s="330">
        <v>2591701.9945694054</v>
      </c>
      <c r="E23" s="330">
        <v>2700463.1093405886</v>
      </c>
      <c r="F23" s="331">
        <v>126493.36590853473</v>
      </c>
      <c r="G23" s="355"/>
      <c r="H23" s="333">
        <v>5.6355062578422173</v>
      </c>
      <c r="I23" s="334">
        <v>108761.11477118311</v>
      </c>
      <c r="J23" s="333"/>
      <c r="K23" s="356">
        <v>4.1965131407499294</v>
      </c>
      <c r="M23" s="337"/>
    </row>
    <row r="24" spans="1:13" ht="27" customHeight="1">
      <c r="A24" s="338" t="s">
        <v>309</v>
      </c>
      <c r="B24" s="339">
        <v>1634481.7499847095</v>
      </c>
      <c r="C24" s="339">
        <v>1722999.9280382004</v>
      </c>
      <c r="D24" s="339">
        <v>1623172.4922257666</v>
      </c>
      <c r="E24" s="339">
        <v>1686701.5591099695</v>
      </c>
      <c r="F24" s="340">
        <v>88518.178053490818</v>
      </c>
      <c r="G24" s="341"/>
      <c r="H24" s="342">
        <v>5.4156724634165476</v>
      </c>
      <c r="I24" s="343">
        <v>63529.066884202883</v>
      </c>
      <c r="J24" s="342"/>
      <c r="K24" s="357">
        <v>3.913882670417177</v>
      </c>
      <c r="M24" s="337"/>
    </row>
    <row r="25" spans="1:13" ht="27" customHeight="1">
      <c r="A25" s="338" t="s">
        <v>310</v>
      </c>
      <c r="B25" s="339">
        <v>503287.11484016536</v>
      </c>
      <c r="C25" s="339">
        <v>535899.7441988358</v>
      </c>
      <c r="D25" s="339">
        <v>569402.38672684168</v>
      </c>
      <c r="E25" s="339">
        <v>566896.16192287812</v>
      </c>
      <c r="F25" s="340">
        <v>32612.629358670441</v>
      </c>
      <c r="G25" s="341"/>
      <c r="H25" s="342">
        <v>6.4799253541445427</v>
      </c>
      <c r="I25" s="343">
        <v>-2506.2248039635597</v>
      </c>
      <c r="J25" s="342"/>
      <c r="K25" s="357">
        <v>-0.44015003491122806</v>
      </c>
      <c r="M25" s="337"/>
    </row>
    <row r="26" spans="1:13" ht="27" customHeight="1">
      <c r="A26" s="345" t="s">
        <v>311</v>
      </c>
      <c r="B26" s="339">
        <v>327482.67803007999</v>
      </c>
      <c r="C26" s="339">
        <v>360616.26645162998</v>
      </c>
      <c r="D26" s="339">
        <v>361745.91183872998</v>
      </c>
      <c r="E26" s="339">
        <v>384311.66610050999</v>
      </c>
      <c r="F26" s="340">
        <v>33133.588421549997</v>
      </c>
      <c r="G26" s="341"/>
      <c r="H26" s="342">
        <v>10.117661373987728</v>
      </c>
      <c r="I26" s="343">
        <v>22565.754261780006</v>
      </c>
      <c r="J26" s="342"/>
      <c r="K26" s="344">
        <v>6.2380122409897609</v>
      </c>
      <c r="M26" s="337"/>
    </row>
    <row r="27" spans="1:13" ht="27" customHeight="1">
      <c r="A27" s="345" t="s">
        <v>312</v>
      </c>
      <c r="B27" s="339">
        <v>175804.43157376483</v>
      </c>
      <c r="C27" s="339">
        <v>175283.43881995845</v>
      </c>
      <c r="D27" s="339">
        <v>207656.43750904762</v>
      </c>
      <c r="E27" s="339">
        <v>182584.47137604625</v>
      </c>
      <c r="F27" s="340">
        <v>-520.99275380637846</v>
      </c>
      <c r="G27" s="341"/>
      <c r="H27" s="342">
        <v>-0.29634790724133592</v>
      </c>
      <c r="I27" s="343">
        <v>-25071.966133001377</v>
      </c>
      <c r="J27" s="342"/>
      <c r="K27" s="344">
        <v>-12.073772637994422</v>
      </c>
      <c r="M27" s="337"/>
    </row>
    <row r="28" spans="1:13" ht="27" customHeight="1">
      <c r="A28" s="345" t="s">
        <v>313</v>
      </c>
      <c r="B28" s="339">
        <v>1131194.6351445443</v>
      </c>
      <c r="C28" s="339">
        <v>1187100.1838393647</v>
      </c>
      <c r="D28" s="339">
        <v>1053770.1054989251</v>
      </c>
      <c r="E28" s="339">
        <v>1119805.3971870914</v>
      </c>
      <c r="F28" s="340">
        <v>55905.548694820376</v>
      </c>
      <c r="G28" s="341"/>
      <c r="H28" s="342">
        <v>4.9421688326586475</v>
      </c>
      <c r="I28" s="343">
        <v>66035.291688166326</v>
      </c>
      <c r="J28" s="342"/>
      <c r="K28" s="344">
        <v>6.2665747816883473</v>
      </c>
      <c r="M28" s="337"/>
    </row>
    <row r="29" spans="1:13" ht="27" customHeight="1">
      <c r="A29" s="358" t="s">
        <v>314</v>
      </c>
      <c r="B29" s="359">
        <v>610096.82239306055</v>
      </c>
      <c r="C29" s="359">
        <v>648072.01024810446</v>
      </c>
      <c r="D29" s="359">
        <v>968529.50234363868</v>
      </c>
      <c r="E29" s="359">
        <v>1013761.550230619</v>
      </c>
      <c r="F29" s="360">
        <v>37975.187855043914</v>
      </c>
      <c r="G29" s="361"/>
      <c r="H29" s="361">
        <v>6.2244526542670711</v>
      </c>
      <c r="I29" s="362">
        <v>45232.047886980348</v>
      </c>
      <c r="J29" s="361"/>
      <c r="K29" s="363">
        <v>4.6701776019758059</v>
      </c>
      <c r="M29" s="337"/>
    </row>
    <row r="30" spans="1:13" ht="27" customHeight="1" thickBot="1">
      <c r="A30" s="364" t="s">
        <v>315</v>
      </c>
      <c r="B30" s="365">
        <v>2353961.9820118616</v>
      </c>
      <c r="C30" s="365">
        <v>2479914.5288826874</v>
      </c>
      <c r="D30" s="365">
        <v>2682041.5696336441</v>
      </c>
      <c r="E30" s="365">
        <v>2807173.4611435258</v>
      </c>
      <c r="F30" s="366">
        <v>125952.54687082581</v>
      </c>
      <c r="G30" s="367"/>
      <c r="H30" s="367">
        <v>5.3506618982511309</v>
      </c>
      <c r="I30" s="368">
        <v>125131.89150988171</v>
      </c>
      <c r="J30" s="367"/>
      <c r="K30" s="369">
        <v>4.6655463109385815</v>
      </c>
      <c r="M30" s="337"/>
    </row>
    <row r="31" spans="1:13" ht="23.25" customHeight="1" thickTop="1">
      <c r="A31" s="370" t="s">
        <v>631</v>
      </c>
      <c r="B31" s="371">
        <v>-1124.3588271975152</v>
      </c>
      <c r="C31" s="326" t="s">
        <v>316</v>
      </c>
      <c r="D31" s="372"/>
      <c r="E31" s="372"/>
      <c r="F31" s="372"/>
      <c r="G31" s="373"/>
      <c r="H31" s="374"/>
      <c r="I31" s="372"/>
      <c r="J31" s="375"/>
      <c r="K31" s="375"/>
    </row>
    <row r="32" spans="1:13" ht="23.25" customHeight="1">
      <c r="A32" s="370" t="s">
        <v>632</v>
      </c>
      <c r="B32" s="371">
        <v>8807.6364266900073</v>
      </c>
      <c r="C32" s="326" t="s">
        <v>316</v>
      </c>
      <c r="D32" s="372"/>
      <c r="E32" s="372"/>
      <c r="F32" s="372"/>
      <c r="G32" s="373"/>
      <c r="H32" s="374"/>
      <c r="I32" s="372"/>
      <c r="J32" s="375"/>
      <c r="K32" s="375"/>
    </row>
    <row r="33" spans="1:11" ht="23.25" customHeight="1">
      <c r="A33" s="376" t="s">
        <v>317</v>
      </c>
      <c r="B33" s="326"/>
      <c r="C33" s="326"/>
      <c r="D33" s="372"/>
      <c r="E33" s="372"/>
      <c r="F33" s="372"/>
      <c r="G33" s="373"/>
      <c r="H33" s="374"/>
      <c r="I33" s="372"/>
      <c r="J33" s="375"/>
      <c r="K33" s="375"/>
    </row>
    <row r="34" spans="1:11" ht="23.25" customHeight="1">
      <c r="A34" s="377" t="s">
        <v>318</v>
      </c>
      <c r="B34" s="326"/>
      <c r="C34" s="326"/>
      <c r="D34" s="372"/>
      <c r="E34" s="372"/>
      <c r="F34" s="372"/>
      <c r="G34" s="373"/>
      <c r="H34" s="374"/>
      <c r="I34" s="372"/>
      <c r="J34" s="375"/>
      <c r="K34" s="375"/>
    </row>
    <row r="35" spans="1:11" ht="23.25" customHeight="1">
      <c r="A35" s="378" t="s">
        <v>319</v>
      </c>
      <c r="B35" s="379">
        <v>0.91999700765905312</v>
      </c>
      <c r="C35" s="380">
        <v>0.9701664308551301</v>
      </c>
      <c r="D35" s="380">
        <v>0.86678967189953871</v>
      </c>
      <c r="E35" s="380">
        <v>1.0072060092310366</v>
      </c>
      <c r="F35" s="381">
        <v>5.0169423196076979E-2</v>
      </c>
      <c r="G35" s="382"/>
      <c r="H35" s="381">
        <v>5.4532159103140856</v>
      </c>
      <c r="I35" s="381">
        <v>0.14041633733149794</v>
      </c>
      <c r="J35" s="381"/>
      <c r="K35" s="381">
        <v>16.199585883825833</v>
      </c>
    </row>
    <row r="36" spans="1:11" ht="23.25" customHeight="1">
      <c r="A36" s="378" t="s">
        <v>320</v>
      </c>
      <c r="B36" s="379">
        <v>2.9877941928571294</v>
      </c>
      <c r="C36" s="380">
        <v>3.1192339773318709</v>
      </c>
      <c r="D36" s="380">
        <v>2.4709224702419132</v>
      </c>
      <c r="E36" s="380">
        <v>2.9967674156630402</v>
      </c>
      <c r="F36" s="381">
        <v>0.13143978447474147</v>
      </c>
      <c r="G36" s="382"/>
      <c r="H36" s="381">
        <v>4.399224845840199</v>
      </c>
      <c r="I36" s="381">
        <v>0.52584494542112692</v>
      </c>
      <c r="J36" s="381"/>
      <c r="K36" s="381">
        <v>21.281321116062561</v>
      </c>
    </row>
    <row r="37" spans="1:11" ht="23.25" customHeight="1">
      <c r="A37" s="378" t="s">
        <v>321</v>
      </c>
      <c r="B37" s="383">
        <v>4.1030368335557039</v>
      </c>
      <c r="C37" s="384">
        <v>4.2924715388826211</v>
      </c>
      <c r="D37" s="384">
        <v>3.94529523216046</v>
      </c>
      <c r="E37" s="384">
        <v>4.7979204202207937</v>
      </c>
      <c r="F37" s="381">
        <v>0.1894347053269172</v>
      </c>
      <c r="G37" s="382"/>
      <c r="H37" s="381">
        <v>4.6169389408759587</v>
      </c>
      <c r="I37" s="381">
        <v>0.85262518806033372</v>
      </c>
      <c r="J37" s="381"/>
      <c r="K37" s="381">
        <v>21.611188463415264</v>
      </c>
    </row>
    <row r="38" spans="1:11" ht="17.100000000000001" customHeight="1">
      <c r="A38" s="385"/>
      <c r="B38" s="326"/>
      <c r="C38" s="326"/>
      <c r="D38" s="326"/>
      <c r="E38" s="326"/>
      <c r="F38" s="326"/>
      <c r="G38" s="326"/>
      <c r="H38" s="326"/>
      <c r="I38" s="326"/>
      <c r="J38" s="326"/>
      <c r="K38" s="326"/>
    </row>
  </sheetData>
  <mergeCells count="7">
    <mergeCell ref="A1:K1"/>
    <mergeCell ref="A2:K2"/>
    <mergeCell ref="I3:K3"/>
    <mergeCell ref="F4:K4"/>
    <mergeCell ref="F5:H5"/>
    <mergeCell ref="I5:K5"/>
    <mergeCell ref="A4:A6"/>
  </mergeCells>
  <pageMargins left="0.7" right="0.7" top="0.8" bottom="0.8" header="0.3" footer="0.3"/>
  <pageSetup paperSize="9" scale="58" orientation="portrait" r:id="rId1"/>
</worksheet>
</file>

<file path=xl/worksheets/sheet26.xml><?xml version="1.0" encoding="utf-8"?>
<worksheet xmlns="http://schemas.openxmlformats.org/spreadsheetml/2006/main" xmlns:r="http://schemas.openxmlformats.org/officeDocument/2006/relationships">
  <sheetPr>
    <pageSetUpPr fitToPage="1"/>
  </sheetPr>
  <dimension ref="A1:L56"/>
  <sheetViews>
    <sheetView workbookViewId="0">
      <selection activeCell="M8" sqref="M8"/>
    </sheetView>
  </sheetViews>
  <sheetFormatPr defaultColWidth="11" defaultRowHeight="17.100000000000001" customHeight="1"/>
  <cols>
    <col min="1" max="1" width="53.5703125" style="208" bestFit="1" customWidth="1"/>
    <col min="2" max="5" width="12.7109375" style="208" customWidth="1"/>
    <col min="6" max="6" width="10.7109375" style="208" customWidth="1"/>
    <col min="7" max="7" width="2.42578125" style="208" bestFit="1" customWidth="1"/>
    <col min="8" max="8" width="8.5703125" style="208" customWidth="1"/>
    <col min="9" max="9" width="12.42578125" style="208" customWidth="1"/>
    <col min="10" max="10" width="2.140625" style="208" customWidth="1"/>
    <col min="11" max="11" width="9.42578125" style="208" customWidth="1"/>
    <col min="12" max="256" width="11" style="325"/>
    <col min="257" max="257" width="46.7109375" style="325" bestFit="1" customWidth="1"/>
    <col min="258" max="258" width="11.85546875" style="325" customWidth="1"/>
    <col min="259" max="259" width="12.42578125" style="325" customWidth="1"/>
    <col min="260" max="260" width="12.5703125" style="325" customWidth="1"/>
    <col min="261" max="261" width="11.7109375" style="325" customWidth="1"/>
    <col min="262" max="262" width="10.7109375" style="325" customWidth="1"/>
    <col min="263" max="263" width="2.42578125" style="325" bestFit="1" customWidth="1"/>
    <col min="264" max="264" width="8.5703125" style="325" customWidth="1"/>
    <col min="265" max="265" width="12.42578125" style="325" customWidth="1"/>
    <col min="266" max="266" width="2.140625" style="325" customWidth="1"/>
    <col min="267" max="267" width="9.42578125" style="325" customWidth="1"/>
    <col min="268" max="512" width="11" style="325"/>
    <col min="513" max="513" width="46.7109375" style="325" bestFit="1" customWidth="1"/>
    <col min="514" max="514" width="11.85546875" style="325" customWidth="1"/>
    <col min="515" max="515" width="12.42578125" style="325" customWidth="1"/>
    <col min="516" max="516" width="12.5703125" style="325" customWidth="1"/>
    <col min="517" max="517" width="11.7109375" style="325" customWidth="1"/>
    <col min="518" max="518" width="10.7109375" style="325" customWidth="1"/>
    <col min="519" max="519" width="2.42578125" style="325" bestFit="1" customWidth="1"/>
    <col min="520" max="520" width="8.5703125" style="325" customWidth="1"/>
    <col min="521" max="521" width="12.42578125" style="325" customWidth="1"/>
    <col min="522" max="522" width="2.140625" style="325" customWidth="1"/>
    <col min="523" max="523" width="9.42578125" style="325" customWidth="1"/>
    <col min="524" max="768" width="11" style="325"/>
    <col min="769" max="769" width="46.7109375" style="325" bestFit="1" customWidth="1"/>
    <col min="770" max="770" width="11.85546875" style="325" customWidth="1"/>
    <col min="771" max="771" width="12.42578125" style="325" customWidth="1"/>
    <col min="772" max="772" width="12.5703125" style="325" customWidth="1"/>
    <col min="773" max="773" width="11.7109375" style="325" customWidth="1"/>
    <col min="774" max="774" width="10.7109375" style="325" customWidth="1"/>
    <col min="775" max="775" width="2.42578125" style="325" bestFit="1" customWidth="1"/>
    <col min="776" max="776" width="8.5703125" style="325" customWidth="1"/>
    <col min="777" max="777" width="12.42578125" style="325" customWidth="1"/>
    <col min="778" max="778" width="2.140625" style="325" customWidth="1"/>
    <col min="779" max="779" width="9.42578125" style="325" customWidth="1"/>
    <col min="780" max="1024" width="11" style="325"/>
    <col min="1025" max="1025" width="46.7109375" style="325" bestFit="1" customWidth="1"/>
    <col min="1026" max="1026" width="11.85546875" style="325" customWidth="1"/>
    <col min="1027" max="1027" width="12.42578125" style="325" customWidth="1"/>
    <col min="1028" max="1028" width="12.5703125" style="325" customWidth="1"/>
    <col min="1029" max="1029" width="11.7109375" style="325" customWidth="1"/>
    <col min="1030" max="1030" width="10.7109375" style="325" customWidth="1"/>
    <col min="1031" max="1031" width="2.42578125" style="325" bestFit="1" customWidth="1"/>
    <col min="1032" max="1032" width="8.5703125" style="325" customWidth="1"/>
    <col min="1033" max="1033" width="12.42578125" style="325" customWidth="1"/>
    <col min="1034" max="1034" width="2.140625" style="325" customWidth="1"/>
    <col min="1035" max="1035" width="9.42578125" style="325" customWidth="1"/>
    <col min="1036" max="1280" width="11" style="325"/>
    <col min="1281" max="1281" width="46.7109375" style="325" bestFit="1" customWidth="1"/>
    <col min="1282" max="1282" width="11.85546875" style="325" customWidth="1"/>
    <col min="1283" max="1283" width="12.42578125" style="325" customWidth="1"/>
    <col min="1284" max="1284" width="12.5703125" style="325" customWidth="1"/>
    <col min="1285" max="1285" width="11.7109375" style="325" customWidth="1"/>
    <col min="1286" max="1286" width="10.7109375" style="325" customWidth="1"/>
    <col min="1287" max="1287" width="2.42578125" style="325" bestFit="1" customWidth="1"/>
    <col min="1288" max="1288" width="8.5703125" style="325" customWidth="1"/>
    <col min="1289" max="1289" width="12.42578125" style="325" customWidth="1"/>
    <col min="1290" max="1290" width="2.140625" style="325" customWidth="1"/>
    <col min="1291" max="1291" width="9.42578125" style="325" customWidth="1"/>
    <col min="1292" max="1536" width="11" style="325"/>
    <col min="1537" max="1537" width="46.7109375" style="325" bestFit="1" customWidth="1"/>
    <col min="1538" max="1538" width="11.85546875" style="325" customWidth="1"/>
    <col min="1539" max="1539" width="12.42578125" style="325" customWidth="1"/>
    <col min="1540" max="1540" width="12.5703125" style="325" customWidth="1"/>
    <col min="1541" max="1541" width="11.7109375" style="325" customWidth="1"/>
    <col min="1542" max="1542" width="10.7109375" style="325" customWidth="1"/>
    <col min="1543" max="1543" width="2.42578125" style="325" bestFit="1" customWidth="1"/>
    <col min="1544" max="1544" width="8.5703125" style="325" customWidth="1"/>
    <col min="1545" max="1545" width="12.42578125" style="325" customWidth="1"/>
    <col min="1546" max="1546" width="2.140625" style="325" customWidth="1"/>
    <col min="1547" max="1547" width="9.42578125" style="325" customWidth="1"/>
    <col min="1548" max="1792" width="11" style="325"/>
    <col min="1793" max="1793" width="46.7109375" style="325" bestFit="1" customWidth="1"/>
    <col min="1794" max="1794" width="11.85546875" style="325" customWidth="1"/>
    <col min="1795" max="1795" width="12.42578125" style="325" customWidth="1"/>
    <col min="1796" max="1796" width="12.5703125" style="325" customWidth="1"/>
    <col min="1797" max="1797" width="11.7109375" style="325" customWidth="1"/>
    <col min="1798" max="1798" width="10.7109375" style="325" customWidth="1"/>
    <col min="1799" max="1799" width="2.42578125" style="325" bestFit="1" customWidth="1"/>
    <col min="1800" max="1800" width="8.5703125" style="325" customWidth="1"/>
    <col min="1801" max="1801" width="12.42578125" style="325" customWidth="1"/>
    <col min="1802" max="1802" width="2.140625" style="325" customWidth="1"/>
    <col min="1803" max="1803" width="9.42578125" style="325" customWidth="1"/>
    <col min="1804" max="2048" width="11" style="325"/>
    <col min="2049" max="2049" width="46.7109375" style="325" bestFit="1" customWidth="1"/>
    <col min="2050" max="2050" width="11.85546875" style="325" customWidth="1"/>
    <col min="2051" max="2051" width="12.42578125" style="325" customWidth="1"/>
    <col min="2052" max="2052" width="12.5703125" style="325" customWidth="1"/>
    <col min="2053" max="2053" width="11.7109375" style="325" customWidth="1"/>
    <col min="2054" max="2054" width="10.7109375" style="325" customWidth="1"/>
    <col min="2055" max="2055" width="2.42578125" style="325" bestFit="1" customWidth="1"/>
    <col min="2056" max="2056" width="8.5703125" style="325" customWidth="1"/>
    <col min="2057" max="2057" width="12.42578125" style="325" customWidth="1"/>
    <col min="2058" max="2058" width="2.140625" style="325" customWidth="1"/>
    <col min="2059" max="2059" width="9.42578125" style="325" customWidth="1"/>
    <col min="2060" max="2304" width="11" style="325"/>
    <col min="2305" max="2305" width="46.7109375" style="325" bestFit="1" customWidth="1"/>
    <col min="2306" max="2306" width="11.85546875" style="325" customWidth="1"/>
    <col min="2307" max="2307" width="12.42578125" style="325" customWidth="1"/>
    <col min="2308" max="2308" width="12.5703125" style="325" customWidth="1"/>
    <col min="2309" max="2309" width="11.7109375" style="325" customWidth="1"/>
    <col min="2310" max="2310" width="10.7109375" style="325" customWidth="1"/>
    <col min="2311" max="2311" width="2.42578125" style="325" bestFit="1" customWidth="1"/>
    <col min="2312" max="2312" width="8.5703125" style="325" customWidth="1"/>
    <col min="2313" max="2313" width="12.42578125" style="325" customWidth="1"/>
    <col min="2314" max="2314" width="2.140625" style="325" customWidth="1"/>
    <col min="2315" max="2315" width="9.42578125" style="325" customWidth="1"/>
    <col min="2316" max="2560" width="11" style="325"/>
    <col min="2561" max="2561" width="46.7109375" style="325" bestFit="1" customWidth="1"/>
    <col min="2562" max="2562" width="11.85546875" style="325" customWidth="1"/>
    <col min="2563" max="2563" width="12.42578125" style="325" customWidth="1"/>
    <col min="2564" max="2564" width="12.5703125" style="325" customWidth="1"/>
    <col min="2565" max="2565" width="11.7109375" style="325" customWidth="1"/>
    <col min="2566" max="2566" width="10.7109375" style="325" customWidth="1"/>
    <col min="2567" max="2567" width="2.42578125" style="325" bestFit="1" customWidth="1"/>
    <col min="2568" max="2568" width="8.5703125" style="325" customWidth="1"/>
    <col min="2569" max="2569" width="12.42578125" style="325" customWidth="1"/>
    <col min="2570" max="2570" width="2.140625" style="325" customWidth="1"/>
    <col min="2571" max="2571" width="9.42578125" style="325" customWidth="1"/>
    <col min="2572" max="2816" width="11" style="325"/>
    <col min="2817" max="2817" width="46.7109375" style="325" bestFit="1" customWidth="1"/>
    <col min="2818" max="2818" width="11.85546875" style="325" customWidth="1"/>
    <col min="2819" max="2819" width="12.42578125" style="325" customWidth="1"/>
    <col min="2820" max="2820" width="12.5703125" style="325" customWidth="1"/>
    <col min="2821" max="2821" width="11.7109375" style="325" customWidth="1"/>
    <col min="2822" max="2822" width="10.7109375" style="325" customWidth="1"/>
    <col min="2823" max="2823" width="2.42578125" style="325" bestFit="1" customWidth="1"/>
    <col min="2824" max="2824" width="8.5703125" style="325" customWidth="1"/>
    <col min="2825" max="2825" width="12.42578125" style="325" customWidth="1"/>
    <col min="2826" max="2826" width="2.140625" style="325" customWidth="1"/>
    <col min="2827" max="2827" width="9.42578125" style="325" customWidth="1"/>
    <col min="2828" max="3072" width="11" style="325"/>
    <col min="3073" max="3073" width="46.7109375" style="325" bestFit="1" customWidth="1"/>
    <col min="3074" max="3074" width="11.85546875" style="325" customWidth="1"/>
    <col min="3075" max="3075" width="12.42578125" style="325" customWidth="1"/>
    <col min="3076" max="3076" width="12.5703125" style="325" customWidth="1"/>
    <col min="3077" max="3077" width="11.7109375" style="325" customWidth="1"/>
    <col min="3078" max="3078" width="10.7109375" style="325" customWidth="1"/>
    <col min="3079" max="3079" width="2.42578125" style="325" bestFit="1" customWidth="1"/>
    <col min="3080" max="3080" width="8.5703125" style="325" customWidth="1"/>
    <col min="3081" max="3081" width="12.42578125" style="325" customWidth="1"/>
    <col min="3082" max="3082" width="2.140625" style="325" customWidth="1"/>
    <col min="3083" max="3083" width="9.42578125" style="325" customWidth="1"/>
    <col min="3084" max="3328" width="11" style="325"/>
    <col min="3329" max="3329" width="46.7109375" style="325" bestFit="1" customWidth="1"/>
    <col min="3330" max="3330" width="11.85546875" style="325" customWidth="1"/>
    <col min="3331" max="3331" width="12.42578125" style="325" customWidth="1"/>
    <col min="3332" max="3332" width="12.5703125" style="325" customWidth="1"/>
    <col min="3333" max="3333" width="11.7109375" style="325" customWidth="1"/>
    <col min="3334" max="3334" width="10.7109375" style="325" customWidth="1"/>
    <col min="3335" max="3335" width="2.42578125" style="325" bestFit="1" customWidth="1"/>
    <col min="3336" max="3336" width="8.5703125" style="325" customWidth="1"/>
    <col min="3337" max="3337" width="12.42578125" style="325" customWidth="1"/>
    <col min="3338" max="3338" width="2.140625" style="325" customWidth="1"/>
    <col min="3339" max="3339" width="9.42578125" style="325" customWidth="1"/>
    <col min="3340" max="3584" width="11" style="325"/>
    <col min="3585" max="3585" width="46.7109375" style="325" bestFit="1" customWidth="1"/>
    <col min="3586" max="3586" width="11.85546875" style="325" customWidth="1"/>
    <col min="3587" max="3587" width="12.42578125" style="325" customWidth="1"/>
    <col min="3588" max="3588" width="12.5703125" style="325" customWidth="1"/>
    <col min="3589" max="3589" width="11.7109375" style="325" customWidth="1"/>
    <col min="3590" max="3590" width="10.7109375" style="325" customWidth="1"/>
    <col min="3591" max="3591" width="2.42578125" style="325" bestFit="1" customWidth="1"/>
    <col min="3592" max="3592" width="8.5703125" style="325" customWidth="1"/>
    <col min="3593" max="3593" width="12.42578125" style="325" customWidth="1"/>
    <col min="3594" max="3594" width="2.140625" style="325" customWidth="1"/>
    <col min="3595" max="3595" width="9.42578125" style="325" customWidth="1"/>
    <col min="3596" max="3840" width="11" style="325"/>
    <col min="3841" max="3841" width="46.7109375" style="325" bestFit="1" customWidth="1"/>
    <col min="3842" max="3842" width="11.85546875" style="325" customWidth="1"/>
    <col min="3843" max="3843" width="12.42578125" style="325" customWidth="1"/>
    <col min="3844" max="3844" width="12.5703125" style="325" customWidth="1"/>
    <col min="3845" max="3845" width="11.7109375" style="325" customWidth="1"/>
    <col min="3846" max="3846" width="10.7109375" style="325" customWidth="1"/>
    <col min="3847" max="3847" width="2.42578125" style="325" bestFit="1" customWidth="1"/>
    <col min="3848" max="3848" width="8.5703125" style="325" customWidth="1"/>
    <col min="3849" max="3849" width="12.42578125" style="325" customWidth="1"/>
    <col min="3850" max="3850" width="2.140625" style="325" customWidth="1"/>
    <col min="3851" max="3851" width="9.42578125" style="325" customWidth="1"/>
    <col min="3852" max="4096" width="11" style="325"/>
    <col min="4097" max="4097" width="46.7109375" style="325" bestFit="1" customWidth="1"/>
    <col min="4098" max="4098" width="11.85546875" style="325" customWidth="1"/>
    <col min="4099" max="4099" width="12.42578125" style="325" customWidth="1"/>
    <col min="4100" max="4100" width="12.5703125" style="325" customWidth="1"/>
    <col min="4101" max="4101" width="11.7109375" style="325" customWidth="1"/>
    <col min="4102" max="4102" width="10.7109375" style="325" customWidth="1"/>
    <col min="4103" max="4103" width="2.42578125" style="325" bestFit="1" customWidth="1"/>
    <col min="4104" max="4104" width="8.5703125" style="325" customWidth="1"/>
    <col min="4105" max="4105" width="12.42578125" style="325" customWidth="1"/>
    <col min="4106" max="4106" width="2.140625" style="325" customWidth="1"/>
    <col min="4107" max="4107" width="9.42578125" style="325" customWidth="1"/>
    <col min="4108" max="4352" width="11" style="325"/>
    <col min="4353" max="4353" width="46.7109375" style="325" bestFit="1" customWidth="1"/>
    <col min="4354" max="4354" width="11.85546875" style="325" customWidth="1"/>
    <col min="4355" max="4355" width="12.42578125" style="325" customWidth="1"/>
    <col min="4356" max="4356" width="12.5703125" style="325" customWidth="1"/>
    <col min="4357" max="4357" width="11.7109375" style="325" customWidth="1"/>
    <col min="4358" max="4358" width="10.7109375" style="325" customWidth="1"/>
    <col min="4359" max="4359" width="2.42578125" style="325" bestFit="1" customWidth="1"/>
    <col min="4360" max="4360" width="8.5703125" style="325" customWidth="1"/>
    <col min="4361" max="4361" width="12.42578125" style="325" customWidth="1"/>
    <col min="4362" max="4362" width="2.140625" style="325" customWidth="1"/>
    <col min="4363" max="4363" width="9.42578125" style="325" customWidth="1"/>
    <col min="4364" max="4608" width="11" style="325"/>
    <col min="4609" max="4609" width="46.7109375" style="325" bestFit="1" customWidth="1"/>
    <col min="4610" max="4610" width="11.85546875" style="325" customWidth="1"/>
    <col min="4611" max="4611" width="12.42578125" style="325" customWidth="1"/>
    <col min="4612" max="4612" width="12.5703125" style="325" customWidth="1"/>
    <col min="4613" max="4613" width="11.7109375" style="325" customWidth="1"/>
    <col min="4614" max="4614" width="10.7109375" style="325" customWidth="1"/>
    <col min="4615" max="4615" width="2.42578125" style="325" bestFit="1" customWidth="1"/>
    <col min="4616" max="4616" width="8.5703125" style="325" customWidth="1"/>
    <col min="4617" max="4617" width="12.42578125" style="325" customWidth="1"/>
    <col min="4618" max="4618" width="2.140625" style="325" customWidth="1"/>
    <col min="4619" max="4619" width="9.42578125" style="325" customWidth="1"/>
    <col min="4620" max="4864" width="11" style="325"/>
    <col min="4865" max="4865" width="46.7109375" style="325" bestFit="1" customWidth="1"/>
    <col min="4866" max="4866" width="11.85546875" style="325" customWidth="1"/>
    <col min="4867" max="4867" width="12.42578125" style="325" customWidth="1"/>
    <col min="4868" max="4868" width="12.5703125" style="325" customWidth="1"/>
    <col min="4869" max="4869" width="11.7109375" style="325" customWidth="1"/>
    <col min="4870" max="4870" width="10.7109375" style="325" customWidth="1"/>
    <col min="4871" max="4871" width="2.42578125" style="325" bestFit="1" customWidth="1"/>
    <col min="4872" max="4872" width="8.5703125" style="325" customWidth="1"/>
    <col min="4873" max="4873" width="12.42578125" style="325" customWidth="1"/>
    <col min="4874" max="4874" width="2.140625" style="325" customWidth="1"/>
    <col min="4875" max="4875" width="9.42578125" style="325" customWidth="1"/>
    <col min="4876" max="5120" width="11" style="325"/>
    <col min="5121" max="5121" width="46.7109375" style="325" bestFit="1" customWidth="1"/>
    <col min="5122" max="5122" width="11.85546875" style="325" customWidth="1"/>
    <col min="5123" max="5123" width="12.42578125" style="325" customWidth="1"/>
    <col min="5124" max="5124" width="12.5703125" style="325" customWidth="1"/>
    <col min="5125" max="5125" width="11.7109375" style="325" customWidth="1"/>
    <col min="5126" max="5126" width="10.7109375" style="325" customWidth="1"/>
    <col min="5127" max="5127" width="2.42578125" style="325" bestFit="1" customWidth="1"/>
    <col min="5128" max="5128" width="8.5703125" style="325" customWidth="1"/>
    <col min="5129" max="5129" width="12.42578125" style="325" customWidth="1"/>
    <col min="5130" max="5130" width="2.140625" style="325" customWidth="1"/>
    <col min="5131" max="5131" width="9.42578125" style="325" customWidth="1"/>
    <col min="5132" max="5376" width="11" style="325"/>
    <col min="5377" max="5377" width="46.7109375" style="325" bestFit="1" customWidth="1"/>
    <col min="5378" max="5378" width="11.85546875" style="325" customWidth="1"/>
    <col min="5379" max="5379" width="12.42578125" style="325" customWidth="1"/>
    <col min="5380" max="5380" width="12.5703125" style="325" customWidth="1"/>
    <col min="5381" max="5381" width="11.7109375" style="325" customWidth="1"/>
    <col min="5382" max="5382" width="10.7109375" style="325" customWidth="1"/>
    <col min="5383" max="5383" width="2.42578125" style="325" bestFit="1" customWidth="1"/>
    <col min="5384" max="5384" width="8.5703125" style="325" customWidth="1"/>
    <col min="5385" max="5385" width="12.42578125" style="325" customWidth="1"/>
    <col min="5386" max="5386" width="2.140625" style="325" customWidth="1"/>
    <col min="5387" max="5387" width="9.42578125" style="325" customWidth="1"/>
    <col min="5388" max="5632" width="11" style="325"/>
    <col min="5633" max="5633" width="46.7109375" style="325" bestFit="1" customWidth="1"/>
    <col min="5634" max="5634" width="11.85546875" style="325" customWidth="1"/>
    <col min="5635" max="5635" width="12.42578125" style="325" customWidth="1"/>
    <col min="5636" max="5636" width="12.5703125" style="325" customWidth="1"/>
    <col min="5637" max="5637" width="11.7109375" style="325" customWidth="1"/>
    <col min="5638" max="5638" width="10.7109375" style="325" customWidth="1"/>
    <col min="5639" max="5639" width="2.42578125" style="325" bestFit="1" customWidth="1"/>
    <col min="5640" max="5640" width="8.5703125" style="325" customWidth="1"/>
    <col min="5641" max="5641" width="12.42578125" style="325" customWidth="1"/>
    <col min="5642" max="5642" width="2.140625" style="325" customWidth="1"/>
    <col min="5643" max="5643" width="9.42578125" style="325" customWidth="1"/>
    <col min="5644" max="5888" width="11" style="325"/>
    <col min="5889" max="5889" width="46.7109375" style="325" bestFit="1" customWidth="1"/>
    <col min="5890" max="5890" width="11.85546875" style="325" customWidth="1"/>
    <col min="5891" max="5891" width="12.42578125" style="325" customWidth="1"/>
    <col min="5892" max="5892" width="12.5703125" style="325" customWidth="1"/>
    <col min="5893" max="5893" width="11.7109375" style="325" customWidth="1"/>
    <col min="5894" max="5894" width="10.7109375" style="325" customWidth="1"/>
    <col min="5895" max="5895" width="2.42578125" style="325" bestFit="1" customWidth="1"/>
    <col min="5896" max="5896" width="8.5703125" style="325" customWidth="1"/>
    <col min="5897" max="5897" width="12.42578125" style="325" customWidth="1"/>
    <col min="5898" max="5898" width="2.140625" style="325" customWidth="1"/>
    <col min="5899" max="5899" width="9.42578125" style="325" customWidth="1"/>
    <col min="5900" max="6144" width="11" style="325"/>
    <col min="6145" max="6145" width="46.7109375" style="325" bestFit="1" customWidth="1"/>
    <col min="6146" max="6146" width="11.85546875" style="325" customWidth="1"/>
    <col min="6147" max="6147" width="12.42578125" style="325" customWidth="1"/>
    <col min="6148" max="6148" width="12.5703125" style="325" customWidth="1"/>
    <col min="6149" max="6149" width="11.7109375" style="325" customWidth="1"/>
    <col min="6150" max="6150" width="10.7109375" style="325" customWidth="1"/>
    <col min="6151" max="6151" width="2.42578125" style="325" bestFit="1" customWidth="1"/>
    <col min="6152" max="6152" width="8.5703125" style="325" customWidth="1"/>
    <col min="6153" max="6153" width="12.42578125" style="325" customWidth="1"/>
    <col min="6154" max="6154" width="2.140625" style="325" customWidth="1"/>
    <col min="6155" max="6155" width="9.42578125" style="325" customWidth="1"/>
    <col min="6156" max="6400" width="11" style="325"/>
    <col min="6401" max="6401" width="46.7109375" style="325" bestFit="1" customWidth="1"/>
    <col min="6402" max="6402" width="11.85546875" style="325" customWidth="1"/>
    <col min="6403" max="6403" width="12.42578125" style="325" customWidth="1"/>
    <col min="6404" max="6404" width="12.5703125" style="325" customWidth="1"/>
    <col min="6405" max="6405" width="11.7109375" style="325" customWidth="1"/>
    <col min="6406" max="6406" width="10.7109375" style="325" customWidth="1"/>
    <col min="6407" max="6407" width="2.42578125" style="325" bestFit="1" customWidth="1"/>
    <col min="6408" max="6408" width="8.5703125" style="325" customWidth="1"/>
    <col min="6409" max="6409" width="12.42578125" style="325" customWidth="1"/>
    <col min="6410" max="6410" width="2.140625" style="325" customWidth="1"/>
    <col min="6411" max="6411" width="9.42578125" style="325" customWidth="1"/>
    <col min="6412" max="6656" width="11" style="325"/>
    <col min="6657" max="6657" width="46.7109375" style="325" bestFit="1" customWidth="1"/>
    <col min="6658" max="6658" width="11.85546875" style="325" customWidth="1"/>
    <col min="6659" max="6659" width="12.42578125" style="325" customWidth="1"/>
    <col min="6660" max="6660" width="12.5703125" style="325" customWidth="1"/>
    <col min="6661" max="6661" width="11.7109375" style="325" customWidth="1"/>
    <col min="6662" max="6662" width="10.7109375" style="325" customWidth="1"/>
    <col min="6663" max="6663" width="2.42578125" style="325" bestFit="1" customWidth="1"/>
    <col min="6664" max="6664" width="8.5703125" style="325" customWidth="1"/>
    <col min="6665" max="6665" width="12.42578125" style="325" customWidth="1"/>
    <col min="6666" max="6666" width="2.140625" style="325" customWidth="1"/>
    <col min="6667" max="6667" width="9.42578125" style="325" customWidth="1"/>
    <col min="6668" max="6912" width="11" style="325"/>
    <col min="6913" max="6913" width="46.7109375" style="325" bestFit="1" customWidth="1"/>
    <col min="6914" max="6914" width="11.85546875" style="325" customWidth="1"/>
    <col min="6915" max="6915" width="12.42578125" style="325" customWidth="1"/>
    <col min="6916" max="6916" width="12.5703125" style="325" customWidth="1"/>
    <col min="6917" max="6917" width="11.7109375" style="325" customWidth="1"/>
    <col min="6918" max="6918" width="10.7109375" style="325" customWidth="1"/>
    <col min="6919" max="6919" width="2.42578125" style="325" bestFit="1" customWidth="1"/>
    <col min="6920" max="6920" width="8.5703125" style="325" customWidth="1"/>
    <col min="6921" max="6921" width="12.42578125" style="325" customWidth="1"/>
    <col min="6922" max="6922" width="2.140625" style="325" customWidth="1"/>
    <col min="6923" max="6923" width="9.42578125" style="325" customWidth="1"/>
    <col min="6924" max="7168" width="11" style="325"/>
    <col min="7169" max="7169" width="46.7109375" style="325" bestFit="1" customWidth="1"/>
    <col min="7170" max="7170" width="11.85546875" style="325" customWidth="1"/>
    <col min="7171" max="7171" width="12.42578125" style="325" customWidth="1"/>
    <col min="7172" max="7172" width="12.5703125" style="325" customWidth="1"/>
    <col min="7173" max="7173" width="11.7109375" style="325" customWidth="1"/>
    <col min="7174" max="7174" width="10.7109375" style="325" customWidth="1"/>
    <col min="7175" max="7175" width="2.42578125" style="325" bestFit="1" customWidth="1"/>
    <col min="7176" max="7176" width="8.5703125" style="325" customWidth="1"/>
    <col min="7177" max="7177" width="12.42578125" style="325" customWidth="1"/>
    <col min="7178" max="7178" width="2.140625" style="325" customWidth="1"/>
    <col min="7179" max="7179" width="9.42578125" style="325" customWidth="1"/>
    <col min="7180" max="7424" width="11" style="325"/>
    <col min="7425" max="7425" width="46.7109375" style="325" bestFit="1" customWidth="1"/>
    <col min="7426" max="7426" width="11.85546875" style="325" customWidth="1"/>
    <col min="7427" max="7427" width="12.42578125" style="325" customWidth="1"/>
    <col min="7428" max="7428" width="12.5703125" style="325" customWidth="1"/>
    <col min="7429" max="7429" width="11.7109375" style="325" customWidth="1"/>
    <col min="7430" max="7430" width="10.7109375" style="325" customWidth="1"/>
    <col min="7431" max="7431" width="2.42578125" style="325" bestFit="1" customWidth="1"/>
    <col min="7432" max="7432" width="8.5703125" style="325" customWidth="1"/>
    <col min="7433" max="7433" width="12.42578125" style="325" customWidth="1"/>
    <col min="7434" max="7434" width="2.140625" style="325" customWidth="1"/>
    <col min="7435" max="7435" width="9.42578125" style="325" customWidth="1"/>
    <col min="7436" max="7680" width="11" style="325"/>
    <col min="7681" max="7681" width="46.7109375" style="325" bestFit="1" customWidth="1"/>
    <col min="7682" max="7682" width="11.85546875" style="325" customWidth="1"/>
    <col min="7683" max="7683" width="12.42578125" style="325" customWidth="1"/>
    <col min="7684" max="7684" width="12.5703125" style="325" customWidth="1"/>
    <col min="7685" max="7685" width="11.7109375" style="325" customWidth="1"/>
    <col min="7686" max="7686" width="10.7109375" style="325" customWidth="1"/>
    <col min="7687" max="7687" width="2.42578125" style="325" bestFit="1" customWidth="1"/>
    <col min="7688" max="7688" width="8.5703125" style="325" customWidth="1"/>
    <col min="7689" max="7689" width="12.42578125" style="325" customWidth="1"/>
    <col min="7690" max="7690" width="2.140625" style="325" customWidth="1"/>
    <col min="7691" max="7691" width="9.42578125" style="325" customWidth="1"/>
    <col min="7692" max="7936" width="11" style="325"/>
    <col min="7937" max="7937" width="46.7109375" style="325" bestFit="1" customWidth="1"/>
    <col min="7938" max="7938" width="11.85546875" style="325" customWidth="1"/>
    <col min="7939" max="7939" width="12.42578125" style="325" customWidth="1"/>
    <col min="7940" max="7940" width="12.5703125" style="325" customWidth="1"/>
    <col min="7941" max="7941" width="11.7109375" style="325" customWidth="1"/>
    <col min="7942" max="7942" width="10.7109375" style="325" customWidth="1"/>
    <col min="7943" max="7943" width="2.42578125" style="325" bestFit="1" customWidth="1"/>
    <col min="7944" max="7944" width="8.5703125" style="325" customWidth="1"/>
    <col min="7945" max="7945" width="12.42578125" style="325" customWidth="1"/>
    <col min="7946" max="7946" width="2.140625" style="325" customWidth="1"/>
    <col min="7947" max="7947" width="9.42578125" style="325" customWidth="1"/>
    <col min="7948" max="8192" width="11" style="325"/>
    <col min="8193" max="8193" width="46.7109375" style="325" bestFit="1" customWidth="1"/>
    <col min="8194" max="8194" width="11.85546875" style="325" customWidth="1"/>
    <col min="8195" max="8195" width="12.42578125" style="325" customWidth="1"/>
    <col min="8196" max="8196" width="12.5703125" style="325" customWidth="1"/>
    <col min="8197" max="8197" width="11.7109375" style="325" customWidth="1"/>
    <col min="8198" max="8198" width="10.7109375" style="325" customWidth="1"/>
    <col min="8199" max="8199" width="2.42578125" style="325" bestFit="1" customWidth="1"/>
    <col min="8200" max="8200" width="8.5703125" style="325" customWidth="1"/>
    <col min="8201" max="8201" width="12.42578125" style="325" customWidth="1"/>
    <col min="8202" max="8202" width="2.140625" style="325" customWidth="1"/>
    <col min="8203" max="8203" width="9.42578125" style="325" customWidth="1"/>
    <col min="8204" max="8448" width="11" style="325"/>
    <col min="8449" max="8449" width="46.7109375" style="325" bestFit="1" customWidth="1"/>
    <col min="8450" max="8450" width="11.85546875" style="325" customWidth="1"/>
    <col min="8451" max="8451" width="12.42578125" style="325" customWidth="1"/>
    <col min="8452" max="8452" width="12.5703125" style="325" customWidth="1"/>
    <col min="8453" max="8453" width="11.7109375" style="325" customWidth="1"/>
    <col min="8454" max="8454" width="10.7109375" style="325" customWidth="1"/>
    <col min="8455" max="8455" width="2.42578125" style="325" bestFit="1" customWidth="1"/>
    <col min="8456" max="8456" width="8.5703125" style="325" customWidth="1"/>
    <col min="8457" max="8457" width="12.42578125" style="325" customWidth="1"/>
    <col min="8458" max="8458" width="2.140625" style="325" customWidth="1"/>
    <col min="8459" max="8459" width="9.42578125" style="325" customWidth="1"/>
    <col min="8460" max="8704" width="11" style="325"/>
    <col min="8705" max="8705" width="46.7109375" style="325" bestFit="1" customWidth="1"/>
    <col min="8706" max="8706" width="11.85546875" style="325" customWidth="1"/>
    <col min="8707" max="8707" width="12.42578125" style="325" customWidth="1"/>
    <col min="8708" max="8708" width="12.5703125" style="325" customWidth="1"/>
    <col min="8709" max="8709" width="11.7109375" style="325" customWidth="1"/>
    <col min="8710" max="8710" width="10.7109375" style="325" customWidth="1"/>
    <col min="8711" max="8711" width="2.42578125" style="325" bestFit="1" customWidth="1"/>
    <col min="8712" max="8712" width="8.5703125" style="325" customWidth="1"/>
    <col min="8713" max="8713" width="12.42578125" style="325" customWidth="1"/>
    <col min="8714" max="8714" width="2.140625" style="325" customWidth="1"/>
    <col min="8715" max="8715" width="9.42578125" style="325" customWidth="1"/>
    <col min="8716" max="8960" width="11" style="325"/>
    <col min="8961" max="8961" width="46.7109375" style="325" bestFit="1" customWidth="1"/>
    <col min="8962" max="8962" width="11.85546875" style="325" customWidth="1"/>
    <col min="8963" max="8963" width="12.42578125" style="325" customWidth="1"/>
    <col min="8964" max="8964" width="12.5703125" style="325" customWidth="1"/>
    <col min="8965" max="8965" width="11.7109375" style="325" customWidth="1"/>
    <col min="8966" max="8966" width="10.7109375" style="325" customWidth="1"/>
    <col min="8967" max="8967" width="2.42578125" style="325" bestFit="1" customWidth="1"/>
    <col min="8968" max="8968" width="8.5703125" style="325" customWidth="1"/>
    <col min="8969" max="8969" width="12.42578125" style="325" customWidth="1"/>
    <col min="8970" max="8970" width="2.140625" style="325" customWidth="1"/>
    <col min="8971" max="8971" width="9.42578125" style="325" customWidth="1"/>
    <col min="8972" max="9216" width="11" style="325"/>
    <col min="9217" max="9217" width="46.7109375" style="325" bestFit="1" customWidth="1"/>
    <col min="9218" max="9218" width="11.85546875" style="325" customWidth="1"/>
    <col min="9219" max="9219" width="12.42578125" style="325" customWidth="1"/>
    <col min="9220" max="9220" width="12.5703125" style="325" customWidth="1"/>
    <col min="9221" max="9221" width="11.7109375" style="325" customWidth="1"/>
    <col min="9222" max="9222" width="10.7109375" style="325" customWidth="1"/>
    <col min="9223" max="9223" width="2.42578125" style="325" bestFit="1" customWidth="1"/>
    <col min="9224" max="9224" width="8.5703125" style="325" customWidth="1"/>
    <col min="9225" max="9225" width="12.42578125" style="325" customWidth="1"/>
    <col min="9226" max="9226" width="2.140625" style="325" customWidth="1"/>
    <col min="9227" max="9227" width="9.42578125" style="325" customWidth="1"/>
    <col min="9228" max="9472" width="11" style="325"/>
    <col min="9473" max="9473" width="46.7109375" style="325" bestFit="1" customWidth="1"/>
    <col min="9474" max="9474" width="11.85546875" style="325" customWidth="1"/>
    <col min="9475" max="9475" width="12.42578125" style="325" customWidth="1"/>
    <col min="9476" max="9476" width="12.5703125" style="325" customWidth="1"/>
    <col min="9477" max="9477" width="11.7109375" style="325" customWidth="1"/>
    <col min="9478" max="9478" width="10.7109375" style="325" customWidth="1"/>
    <col min="9479" max="9479" width="2.42578125" style="325" bestFit="1" customWidth="1"/>
    <col min="9480" max="9480" width="8.5703125" style="325" customWidth="1"/>
    <col min="9481" max="9481" width="12.42578125" style="325" customWidth="1"/>
    <col min="9482" max="9482" width="2.140625" style="325" customWidth="1"/>
    <col min="9483" max="9483" width="9.42578125" style="325" customWidth="1"/>
    <col min="9484" max="9728" width="11" style="325"/>
    <col min="9729" max="9729" width="46.7109375" style="325" bestFit="1" customWidth="1"/>
    <col min="9730" max="9730" width="11.85546875" style="325" customWidth="1"/>
    <col min="9731" max="9731" width="12.42578125" style="325" customWidth="1"/>
    <col min="9732" max="9732" width="12.5703125" style="325" customWidth="1"/>
    <col min="9733" max="9733" width="11.7109375" style="325" customWidth="1"/>
    <col min="9734" max="9734" width="10.7109375" style="325" customWidth="1"/>
    <col min="9735" max="9735" width="2.42578125" style="325" bestFit="1" customWidth="1"/>
    <col min="9736" max="9736" width="8.5703125" style="325" customWidth="1"/>
    <col min="9737" max="9737" width="12.42578125" style="325" customWidth="1"/>
    <col min="9738" max="9738" width="2.140625" style="325" customWidth="1"/>
    <col min="9739" max="9739" width="9.42578125" style="325" customWidth="1"/>
    <col min="9740" max="9984" width="11" style="325"/>
    <col min="9985" max="9985" width="46.7109375" style="325" bestFit="1" customWidth="1"/>
    <col min="9986" max="9986" width="11.85546875" style="325" customWidth="1"/>
    <col min="9987" max="9987" width="12.42578125" style="325" customWidth="1"/>
    <col min="9988" max="9988" width="12.5703125" style="325" customWidth="1"/>
    <col min="9989" max="9989" width="11.7109375" style="325" customWidth="1"/>
    <col min="9990" max="9990" width="10.7109375" style="325" customWidth="1"/>
    <col min="9991" max="9991" width="2.42578125" style="325" bestFit="1" customWidth="1"/>
    <col min="9992" max="9992" width="8.5703125" style="325" customWidth="1"/>
    <col min="9993" max="9993" width="12.42578125" style="325" customWidth="1"/>
    <col min="9994" max="9994" width="2.140625" style="325" customWidth="1"/>
    <col min="9995" max="9995" width="9.42578125" style="325" customWidth="1"/>
    <col min="9996" max="10240" width="11" style="325"/>
    <col min="10241" max="10241" width="46.7109375" style="325" bestFit="1" customWidth="1"/>
    <col min="10242" max="10242" width="11.85546875" style="325" customWidth="1"/>
    <col min="10243" max="10243" width="12.42578125" style="325" customWidth="1"/>
    <col min="10244" max="10244" width="12.5703125" style="325" customWidth="1"/>
    <col min="10245" max="10245" width="11.7109375" style="325" customWidth="1"/>
    <col min="10246" max="10246" width="10.7109375" style="325" customWidth="1"/>
    <col min="10247" max="10247" width="2.42578125" style="325" bestFit="1" customWidth="1"/>
    <col min="10248" max="10248" width="8.5703125" style="325" customWidth="1"/>
    <col min="10249" max="10249" width="12.42578125" style="325" customWidth="1"/>
    <col min="10250" max="10250" width="2.140625" style="325" customWidth="1"/>
    <col min="10251" max="10251" width="9.42578125" style="325" customWidth="1"/>
    <col min="10252" max="10496" width="11" style="325"/>
    <col min="10497" max="10497" width="46.7109375" style="325" bestFit="1" customWidth="1"/>
    <col min="10498" max="10498" width="11.85546875" style="325" customWidth="1"/>
    <col min="10499" max="10499" width="12.42578125" style="325" customWidth="1"/>
    <col min="10500" max="10500" width="12.5703125" style="325" customWidth="1"/>
    <col min="10501" max="10501" width="11.7109375" style="325" customWidth="1"/>
    <col min="10502" max="10502" width="10.7109375" style="325" customWidth="1"/>
    <col min="10503" max="10503" width="2.42578125" style="325" bestFit="1" customWidth="1"/>
    <col min="10504" max="10504" width="8.5703125" style="325" customWidth="1"/>
    <col min="10505" max="10505" width="12.42578125" style="325" customWidth="1"/>
    <col min="10506" max="10506" width="2.140625" style="325" customWidth="1"/>
    <col min="10507" max="10507" width="9.42578125" style="325" customWidth="1"/>
    <col min="10508" max="10752" width="11" style="325"/>
    <col min="10753" max="10753" width="46.7109375" style="325" bestFit="1" customWidth="1"/>
    <col min="10754" max="10754" width="11.85546875" style="325" customWidth="1"/>
    <col min="10755" max="10755" width="12.42578125" style="325" customWidth="1"/>
    <col min="10756" max="10756" width="12.5703125" style="325" customWidth="1"/>
    <col min="10757" max="10757" width="11.7109375" style="325" customWidth="1"/>
    <col min="10758" max="10758" width="10.7109375" style="325" customWidth="1"/>
    <col min="10759" max="10759" width="2.42578125" style="325" bestFit="1" customWidth="1"/>
    <col min="10760" max="10760" width="8.5703125" style="325" customWidth="1"/>
    <col min="10761" max="10761" width="12.42578125" style="325" customWidth="1"/>
    <col min="10762" max="10762" width="2.140625" style="325" customWidth="1"/>
    <col min="10763" max="10763" width="9.42578125" style="325" customWidth="1"/>
    <col min="10764" max="11008" width="11" style="325"/>
    <col min="11009" max="11009" width="46.7109375" style="325" bestFit="1" customWidth="1"/>
    <col min="11010" max="11010" width="11.85546875" style="325" customWidth="1"/>
    <col min="11011" max="11011" width="12.42578125" style="325" customWidth="1"/>
    <col min="11012" max="11012" width="12.5703125" style="325" customWidth="1"/>
    <col min="11013" max="11013" width="11.7109375" style="325" customWidth="1"/>
    <col min="11014" max="11014" width="10.7109375" style="325" customWidth="1"/>
    <col min="11015" max="11015" width="2.42578125" style="325" bestFit="1" customWidth="1"/>
    <col min="11016" max="11016" width="8.5703125" style="325" customWidth="1"/>
    <col min="11017" max="11017" width="12.42578125" style="325" customWidth="1"/>
    <col min="11018" max="11018" width="2.140625" style="325" customWidth="1"/>
    <col min="11019" max="11019" width="9.42578125" style="325" customWidth="1"/>
    <col min="11020" max="11264" width="11" style="325"/>
    <col min="11265" max="11265" width="46.7109375" style="325" bestFit="1" customWidth="1"/>
    <col min="11266" max="11266" width="11.85546875" style="325" customWidth="1"/>
    <col min="11267" max="11267" width="12.42578125" style="325" customWidth="1"/>
    <col min="11268" max="11268" width="12.5703125" style="325" customWidth="1"/>
    <col min="11269" max="11269" width="11.7109375" style="325" customWidth="1"/>
    <col min="11270" max="11270" width="10.7109375" style="325" customWidth="1"/>
    <col min="11271" max="11271" width="2.42578125" style="325" bestFit="1" customWidth="1"/>
    <col min="11272" max="11272" width="8.5703125" style="325" customWidth="1"/>
    <col min="11273" max="11273" width="12.42578125" style="325" customWidth="1"/>
    <col min="11274" max="11274" width="2.140625" style="325" customWidth="1"/>
    <col min="11275" max="11275" width="9.42578125" style="325" customWidth="1"/>
    <col min="11276" max="11520" width="11" style="325"/>
    <col min="11521" max="11521" width="46.7109375" style="325" bestFit="1" customWidth="1"/>
    <col min="11522" max="11522" width="11.85546875" style="325" customWidth="1"/>
    <col min="11523" max="11523" width="12.42578125" style="325" customWidth="1"/>
    <col min="11524" max="11524" width="12.5703125" style="325" customWidth="1"/>
    <col min="11525" max="11525" width="11.7109375" style="325" customWidth="1"/>
    <col min="11526" max="11526" width="10.7109375" style="325" customWidth="1"/>
    <col min="11527" max="11527" width="2.42578125" style="325" bestFit="1" customWidth="1"/>
    <col min="11528" max="11528" width="8.5703125" style="325" customWidth="1"/>
    <col min="11529" max="11529" width="12.42578125" style="325" customWidth="1"/>
    <col min="11530" max="11530" width="2.140625" style="325" customWidth="1"/>
    <col min="11531" max="11531" width="9.42578125" style="325" customWidth="1"/>
    <col min="11532" max="11776" width="11" style="325"/>
    <col min="11777" max="11777" width="46.7109375" style="325" bestFit="1" customWidth="1"/>
    <col min="11778" max="11778" width="11.85546875" style="325" customWidth="1"/>
    <col min="11779" max="11779" width="12.42578125" style="325" customWidth="1"/>
    <col min="11780" max="11780" width="12.5703125" style="325" customWidth="1"/>
    <col min="11781" max="11781" width="11.7109375" style="325" customWidth="1"/>
    <col min="11782" max="11782" width="10.7109375" style="325" customWidth="1"/>
    <col min="11783" max="11783" width="2.42578125" style="325" bestFit="1" customWidth="1"/>
    <col min="11784" max="11784" width="8.5703125" style="325" customWidth="1"/>
    <col min="11785" max="11785" width="12.42578125" style="325" customWidth="1"/>
    <col min="11786" max="11786" width="2.140625" style="325" customWidth="1"/>
    <col min="11787" max="11787" width="9.42578125" style="325" customWidth="1"/>
    <col min="11788" max="12032" width="11" style="325"/>
    <col min="12033" max="12033" width="46.7109375" style="325" bestFit="1" customWidth="1"/>
    <col min="12034" max="12034" width="11.85546875" style="325" customWidth="1"/>
    <col min="12035" max="12035" width="12.42578125" style="325" customWidth="1"/>
    <col min="12036" max="12036" width="12.5703125" style="325" customWidth="1"/>
    <col min="12037" max="12037" width="11.7109375" style="325" customWidth="1"/>
    <col min="12038" max="12038" width="10.7109375" style="325" customWidth="1"/>
    <col min="12039" max="12039" width="2.42578125" style="325" bestFit="1" customWidth="1"/>
    <col min="12040" max="12040" width="8.5703125" style="325" customWidth="1"/>
    <col min="12041" max="12041" width="12.42578125" style="325" customWidth="1"/>
    <col min="12042" max="12042" width="2.140625" style="325" customWidth="1"/>
    <col min="12043" max="12043" width="9.42578125" style="325" customWidth="1"/>
    <col min="12044" max="12288" width="11" style="325"/>
    <col min="12289" max="12289" width="46.7109375" style="325" bestFit="1" customWidth="1"/>
    <col min="12290" max="12290" width="11.85546875" style="325" customWidth="1"/>
    <col min="12291" max="12291" width="12.42578125" style="325" customWidth="1"/>
    <col min="12292" max="12292" width="12.5703125" style="325" customWidth="1"/>
    <col min="12293" max="12293" width="11.7109375" style="325" customWidth="1"/>
    <col min="12294" max="12294" width="10.7109375" style="325" customWidth="1"/>
    <col min="12295" max="12295" width="2.42578125" style="325" bestFit="1" customWidth="1"/>
    <col min="12296" max="12296" width="8.5703125" style="325" customWidth="1"/>
    <col min="12297" max="12297" width="12.42578125" style="325" customWidth="1"/>
    <col min="12298" max="12298" width="2.140625" style="325" customWidth="1"/>
    <col min="12299" max="12299" width="9.42578125" style="325" customWidth="1"/>
    <col min="12300" max="12544" width="11" style="325"/>
    <col min="12545" max="12545" width="46.7109375" style="325" bestFit="1" customWidth="1"/>
    <col min="12546" max="12546" width="11.85546875" style="325" customWidth="1"/>
    <col min="12547" max="12547" width="12.42578125" style="325" customWidth="1"/>
    <col min="12548" max="12548" width="12.5703125" style="325" customWidth="1"/>
    <col min="12549" max="12549" width="11.7109375" style="325" customWidth="1"/>
    <col min="12550" max="12550" width="10.7109375" style="325" customWidth="1"/>
    <col min="12551" max="12551" width="2.42578125" style="325" bestFit="1" customWidth="1"/>
    <col min="12552" max="12552" width="8.5703125" style="325" customWidth="1"/>
    <col min="12553" max="12553" width="12.42578125" style="325" customWidth="1"/>
    <col min="12554" max="12554" width="2.140625" style="325" customWidth="1"/>
    <col min="12555" max="12555" width="9.42578125" style="325" customWidth="1"/>
    <col min="12556" max="12800" width="11" style="325"/>
    <col min="12801" max="12801" width="46.7109375" style="325" bestFit="1" customWidth="1"/>
    <col min="12802" max="12802" width="11.85546875" style="325" customWidth="1"/>
    <col min="12803" max="12803" width="12.42578125" style="325" customWidth="1"/>
    <col min="12804" max="12804" width="12.5703125" style="325" customWidth="1"/>
    <col min="12805" max="12805" width="11.7109375" style="325" customWidth="1"/>
    <col min="12806" max="12806" width="10.7109375" style="325" customWidth="1"/>
    <col min="12807" max="12807" width="2.42578125" style="325" bestFit="1" customWidth="1"/>
    <col min="12808" max="12808" width="8.5703125" style="325" customWidth="1"/>
    <col min="12809" max="12809" width="12.42578125" style="325" customWidth="1"/>
    <col min="12810" max="12810" width="2.140625" style="325" customWidth="1"/>
    <col min="12811" max="12811" width="9.42578125" style="325" customWidth="1"/>
    <col min="12812" max="13056" width="11" style="325"/>
    <col min="13057" max="13057" width="46.7109375" style="325" bestFit="1" customWidth="1"/>
    <col min="13058" max="13058" width="11.85546875" style="325" customWidth="1"/>
    <col min="13059" max="13059" width="12.42578125" style="325" customWidth="1"/>
    <col min="13060" max="13060" width="12.5703125" style="325" customWidth="1"/>
    <col min="13061" max="13061" width="11.7109375" style="325" customWidth="1"/>
    <col min="13062" max="13062" width="10.7109375" style="325" customWidth="1"/>
    <col min="13063" max="13063" width="2.42578125" style="325" bestFit="1" customWidth="1"/>
    <col min="13064" max="13064" width="8.5703125" style="325" customWidth="1"/>
    <col min="13065" max="13065" width="12.42578125" style="325" customWidth="1"/>
    <col min="13066" max="13066" width="2.140625" style="325" customWidth="1"/>
    <col min="13067" max="13067" width="9.42578125" style="325" customWidth="1"/>
    <col min="13068" max="13312" width="11" style="325"/>
    <col min="13313" max="13313" width="46.7109375" style="325" bestFit="1" customWidth="1"/>
    <col min="13314" max="13314" width="11.85546875" style="325" customWidth="1"/>
    <col min="13315" max="13315" width="12.42578125" style="325" customWidth="1"/>
    <col min="13316" max="13316" width="12.5703125" style="325" customWidth="1"/>
    <col min="13317" max="13317" width="11.7109375" style="325" customWidth="1"/>
    <col min="13318" max="13318" width="10.7109375" style="325" customWidth="1"/>
    <col min="13319" max="13319" width="2.42578125" style="325" bestFit="1" customWidth="1"/>
    <col min="13320" max="13320" width="8.5703125" style="325" customWidth="1"/>
    <col min="13321" max="13321" width="12.42578125" style="325" customWidth="1"/>
    <col min="13322" max="13322" width="2.140625" style="325" customWidth="1"/>
    <col min="13323" max="13323" width="9.42578125" style="325" customWidth="1"/>
    <col min="13324" max="13568" width="11" style="325"/>
    <col min="13569" max="13569" width="46.7109375" style="325" bestFit="1" customWidth="1"/>
    <col min="13570" max="13570" width="11.85546875" style="325" customWidth="1"/>
    <col min="13571" max="13571" width="12.42578125" style="325" customWidth="1"/>
    <col min="13572" max="13572" width="12.5703125" style="325" customWidth="1"/>
    <col min="13573" max="13573" width="11.7109375" style="325" customWidth="1"/>
    <col min="13574" max="13574" width="10.7109375" style="325" customWidth="1"/>
    <col min="13575" max="13575" width="2.42578125" style="325" bestFit="1" customWidth="1"/>
    <col min="13576" max="13576" width="8.5703125" style="325" customWidth="1"/>
    <col min="13577" max="13577" width="12.42578125" style="325" customWidth="1"/>
    <col min="13578" max="13578" width="2.140625" style="325" customWidth="1"/>
    <col min="13579" max="13579" width="9.42578125" style="325" customWidth="1"/>
    <col min="13580" max="13824" width="11" style="325"/>
    <col min="13825" max="13825" width="46.7109375" style="325" bestFit="1" customWidth="1"/>
    <col min="13826" max="13826" width="11.85546875" style="325" customWidth="1"/>
    <col min="13827" max="13827" width="12.42578125" style="325" customWidth="1"/>
    <col min="13828" max="13828" width="12.5703125" style="325" customWidth="1"/>
    <col min="13829" max="13829" width="11.7109375" style="325" customWidth="1"/>
    <col min="13830" max="13830" width="10.7109375" style="325" customWidth="1"/>
    <col min="13831" max="13831" width="2.42578125" style="325" bestFit="1" customWidth="1"/>
    <col min="13832" max="13832" width="8.5703125" style="325" customWidth="1"/>
    <col min="13833" max="13833" width="12.42578125" style="325" customWidth="1"/>
    <col min="13834" max="13834" width="2.140625" style="325" customWidth="1"/>
    <col min="13835" max="13835" width="9.42578125" style="325" customWidth="1"/>
    <col min="13836" max="14080" width="11" style="325"/>
    <col min="14081" max="14081" width="46.7109375" style="325" bestFit="1" customWidth="1"/>
    <col min="14082" max="14082" width="11.85546875" style="325" customWidth="1"/>
    <col min="14083" max="14083" width="12.42578125" style="325" customWidth="1"/>
    <col min="14084" max="14084" width="12.5703125" style="325" customWidth="1"/>
    <col min="14085" max="14085" width="11.7109375" style="325" customWidth="1"/>
    <col min="14086" max="14086" width="10.7109375" style="325" customWidth="1"/>
    <col min="14087" max="14087" width="2.42578125" style="325" bestFit="1" customWidth="1"/>
    <col min="14088" max="14088" width="8.5703125" style="325" customWidth="1"/>
    <col min="14089" max="14089" width="12.42578125" style="325" customWidth="1"/>
    <col min="14090" max="14090" width="2.140625" style="325" customWidth="1"/>
    <col min="14091" max="14091" width="9.42578125" style="325" customWidth="1"/>
    <col min="14092" max="14336" width="11" style="325"/>
    <col min="14337" max="14337" width="46.7109375" style="325" bestFit="1" customWidth="1"/>
    <col min="14338" max="14338" width="11.85546875" style="325" customWidth="1"/>
    <col min="14339" max="14339" width="12.42578125" style="325" customWidth="1"/>
    <col min="14340" max="14340" width="12.5703125" style="325" customWidth="1"/>
    <col min="14341" max="14341" width="11.7109375" style="325" customWidth="1"/>
    <col min="14342" max="14342" width="10.7109375" style="325" customWidth="1"/>
    <col min="14343" max="14343" width="2.42578125" style="325" bestFit="1" customWidth="1"/>
    <col min="14344" max="14344" width="8.5703125" style="325" customWidth="1"/>
    <col min="14345" max="14345" width="12.42578125" style="325" customWidth="1"/>
    <col min="14346" max="14346" width="2.140625" style="325" customWidth="1"/>
    <col min="14347" max="14347" width="9.42578125" style="325" customWidth="1"/>
    <col min="14348" max="14592" width="11" style="325"/>
    <col min="14593" max="14593" width="46.7109375" style="325" bestFit="1" customWidth="1"/>
    <col min="14594" max="14594" width="11.85546875" style="325" customWidth="1"/>
    <col min="14595" max="14595" width="12.42578125" style="325" customWidth="1"/>
    <col min="14596" max="14596" width="12.5703125" style="325" customWidth="1"/>
    <col min="14597" max="14597" width="11.7109375" style="325" customWidth="1"/>
    <col min="14598" max="14598" width="10.7109375" style="325" customWidth="1"/>
    <col min="14599" max="14599" width="2.42578125" style="325" bestFit="1" customWidth="1"/>
    <col min="14600" max="14600" width="8.5703125" style="325" customWidth="1"/>
    <col min="14601" max="14601" width="12.42578125" style="325" customWidth="1"/>
    <col min="14602" max="14602" width="2.140625" style="325" customWidth="1"/>
    <col min="14603" max="14603" width="9.42578125" style="325" customWidth="1"/>
    <col min="14604" max="14848" width="11" style="325"/>
    <col min="14849" max="14849" width="46.7109375" style="325" bestFit="1" customWidth="1"/>
    <col min="14850" max="14850" width="11.85546875" style="325" customWidth="1"/>
    <col min="14851" max="14851" width="12.42578125" style="325" customWidth="1"/>
    <col min="14852" max="14852" width="12.5703125" style="325" customWidth="1"/>
    <col min="14853" max="14853" width="11.7109375" style="325" customWidth="1"/>
    <col min="14854" max="14854" width="10.7109375" style="325" customWidth="1"/>
    <col min="14855" max="14855" width="2.42578125" style="325" bestFit="1" customWidth="1"/>
    <col min="14856" max="14856" width="8.5703125" style="325" customWidth="1"/>
    <col min="14857" max="14857" width="12.42578125" style="325" customWidth="1"/>
    <col min="14858" max="14858" width="2.140625" style="325" customWidth="1"/>
    <col min="14859" max="14859" width="9.42578125" style="325" customWidth="1"/>
    <col min="14860" max="15104" width="11" style="325"/>
    <col min="15105" max="15105" width="46.7109375" style="325" bestFit="1" customWidth="1"/>
    <col min="15106" max="15106" width="11.85546875" style="325" customWidth="1"/>
    <col min="15107" max="15107" width="12.42578125" style="325" customWidth="1"/>
    <col min="15108" max="15108" width="12.5703125" style="325" customWidth="1"/>
    <col min="15109" max="15109" width="11.7109375" style="325" customWidth="1"/>
    <col min="15110" max="15110" width="10.7109375" style="325" customWidth="1"/>
    <col min="15111" max="15111" width="2.42578125" style="325" bestFit="1" customWidth="1"/>
    <col min="15112" max="15112" width="8.5703125" style="325" customWidth="1"/>
    <col min="15113" max="15113" width="12.42578125" style="325" customWidth="1"/>
    <col min="15114" max="15114" width="2.140625" style="325" customWidth="1"/>
    <col min="15115" max="15115" width="9.42578125" style="325" customWidth="1"/>
    <col min="15116" max="15360" width="11" style="325"/>
    <col min="15361" max="15361" width="46.7109375" style="325" bestFit="1" customWidth="1"/>
    <col min="15362" max="15362" width="11.85546875" style="325" customWidth="1"/>
    <col min="15363" max="15363" width="12.42578125" style="325" customWidth="1"/>
    <col min="15364" max="15364" width="12.5703125" style="325" customWidth="1"/>
    <col min="15365" max="15365" width="11.7109375" style="325" customWidth="1"/>
    <col min="15366" max="15366" width="10.7109375" style="325" customWidth="1"/>
    <col min="15367" max="15367" width="2.42578125" style="325" bestFit="1" customWidth="1"/>
    <col min="15368" max="15368" width="8.5703125" style="325" customWidth="1"/>
    <col min="15369" max="15369" width="12.42578125" style="325" customWidth="1"/>
    <col min="15370" max="15370" width="2.140625" style="325" customWidth="1"/>
    <col min="15371" max="15371" width="9.42578125" style="325" customWidth="1"/>
    <col min="15372" max="15616" width="11" style="325"/>
    <col min="15617" max="15617" width="46.7109375" style="325" bestFit="1" customWidth="1"/>
    <col min="15618" max="15618" width="11.85546875" style="325" customWidth="1"/>
    <col min="15619" max="15619" width="12.42578125" style="325" customWidth="1"/>
    <col min="15620" max="15620" width="12.5703125" style="325" customWidth="1"/>
    <col min="15621" max="15621" width="11.7109375" style="325" customWidth="1"/>
    <col min="15622" max="15622" width="10.7109375" style="325" customWidth="1"/>
    <col min="15623" max="15623" width="2.42578125" style="325" bestFit="1" customWidth="1"/>
    <col min="15624" max="15624" width="8.5703125" style="325" customWidth="1"/>
    <col min="15625" max="15625" width="12.42578125" style="325" customWidth="1"/>
    <col min="15626" max="15626" width="2.140625" style="325" customWidth="1"/>
    <col min="15627" max="15627" width="9.42578125" style="325" customWidth="1"/>
    <col min="15628" max="15872" width="11" style="325"/>
    <col min="15873" max="15873" width="46.7109375" style="325" bestFit="1" customWidth="1"/>
    <col min="15874" max="15874" width="11.85546875" style="325" customWidth="1"/>
    <col min="15875" max="15875" width="12.42578125" style="325" customWidth="1"/>
    <col min="15876" max="15876" width="12.5703125" style="325" customWidth="1"/>
    <col min="15877" max="15877" width="11.7109375" style="325" customWidth="1"/>
    <col min="15878" max="15878" width="10.7109375" style="325" customWidth="1"/>
    <col min="15879" max="15879" width="2.42578125" style="325" bestFit="1" customWidth="1"/>
    <col min="15880" max="15880" width="8.5703125" style="325" customWidth="1"/>
    <col min="15881" max="15881" width="12.42578125" style="325" customWidth="1"/>
    <col min="15882" max="15882" width="2.140625" style="325" customWidth="1"/>
    <col min="15883" max="15883" width="9.42578125" style="325" customWidth="1"/>
    <col min="15884" max="16128" width="11" style="325"/>
    <col min="16129" max="16129" width="46.7109375" style="325" bestFit="1" customWidth="1"/>
    <col min="16130" max="16130" width="11.85546875" style="325" customWidth="1"/>
    <col min="16131" max="16131" width="12.42578125" style="325" customWidth="1"/>
    <col min="16132" max="16132" width="12.5703125" style="325" customWidth="1"/>
    <col min="16133" max="16133" width="11.7109375" style="325" customWidth="1"/>
    <col min="16134" max="16134" width="10.7109375" style="325" customWidth="1"/>
    <col min="16135" max="16135" width="2.42578125" style="325" bestFit="1" customWidth="1"/>
    <col min="16136" max="16136" width="8.5703125" style="325" customWidth="1"/>
    <col min="16137" max="16137" width="12.42578125" style="325" customWidth="1"/>
    <col min="16138" max="16138" width="2.140625" style="325" customWidth="1"/>
    <col min="16139" max="16139" width="9.42578125" style="325" customWidth="1"/>
    <col min="16140" max="16384" width="11" style="325"/>
  </cols>
  <sheetData>
    <row r="1" spans="1:11" ht="17.100000000000001" customHeight="1">
      <c r="A1" s="1780" t="s">
        <v>322</v>
      </c>
      <c r="B1" s="1780"/>
      <c r="C1" s="1780"/>
      <c r="D1" s="1780"/>
      <c r="E1" s="1780"/>
      <c r="F1" s="1780"/>
      <c r="G1" s="1780"/>
      <c r="H1" s="1780"/>
      <c r="I1" s="1780"/>
      <c r="J1" s="1780"/>
      <c r="K1" s="1780"/>
    </row>
    <row r="2" spans="1:11" ht="17.100000000000001" customHeight="1">
      <c r="A2" s="1792" t="s">
        <v>124</v>
      </c>
      <c r="B2" s="1792"/>
      <c r="C2" s="1792"/>
      <c r="D2" s="1792"/>
      <c r="E2" s="1792"/>
      <c r="F2" s="1792"/>
      <c r="G2" s="1792"/>
      <c r="H2" s="1792"/>
      <c r="I2" s="1792"/>
      <c r="J2" s="1792"/>
      <c r="K2" s="1792"/>
    </row>
    <row r="3" spans="1:11" ht="17.100000000000001" customHeight="1" thickBot="1">
      <c r="E3" s="386"/>
      <c r="I3" s="1782" t="s">
        <v>2</v>
      </c>
      <c r="J3" s="1782"/>
      <c r="K3" s="1782"/>
    </row>
    <row r="4" spans="1:11" ht="22.5" customHeight="1" thickTop="1">
      <c r="A4" s="1796" t="s">
        <v>323</v>
      </c>
      <c r="B4" s="1142">
        <v>2016</v>
      </c>
      <c r="C4" s="1142">
        <v>2016</v>
      </c>
      <c r="D4" s="1142">
        <v>2017</v>
      </c>
      <c r="E4" s="1142">
        <v>2017</v>
      </c>
      <c r="F4" s="1793" t="s">
        <v>283</v>
      </c>
      <c r="G4" s="1794"/>
      <c r="H4" s="1794"/>
      <c r="I4" s="1794"/>
      <c r="J4" s="1794"/>
      <c r="K4" s="1795"/>
    </row>
    <row r="5" spans="1:11" ht="22.5" customHeight="1">
      <c r="A5" s="1797"/>
      <c r="B5" s="1143" t="s">
        <v>285</v>
      </c>
      <c r="C5" s="1135" t="s">
        <v>286</v>
      </c>
      <c r="D5" s="1135" t="s">
        <v>287</v>
      </c>
      <c r="E5" s="1135" t="s">
        <v>288</v>
      </c>
      <c r="F5" s="1785" t="s">
        <v>7</v>
      </c>
      <c r="G5" s="1786"/>
      <c r="H5" s="1787"/>
      <c r="I5" s="1785" t="s">
        <v>54</v>
      </c>
      <c r="J5" s="1786"/>
      <c r="K5" s="1788"/>
    </row>
    <row r="6" spans="1:11" ht="22.5" customHeight="1">
      <c r="A6" s="1798"/>
      <c r="B6" s="1144"/>
      <c r="C6" s="1144"/>
      <c r="D6" s="1145"/>
      <c r="E6" s="1145"/>
      <c r="F6" s="1146" t="s">
        <v>4</v>
      </c>
      <c r="G6" s="1147" t="s">
        <v>129</v>
      </c>
      <c r="H6" s="1148" t="s">
        <v>289</v>
      </c>
      <c r="I6" s="1149" t="s">
        <v>4</v>
      </c>
      <c r="J6" s="1147" t="s">
        <v>129</v>
      </c>
      <c r="K6" s="1150" t="s">
        <v>289</v>
      </c>
    </row>
    <row r="7" spans="1:11" ht="22.5" customHeight="1">
      <c r="A7" s="329" t="s">
        <v>324</v>
      </c>
      <c r="B7" s="330">
        <v>917630.90047061001</v>
      </c>
      <c r="C7" s="330">
        <v>928751.89821054996</v>
      </c>
      <c r="D7" s="330">
        <v>955657.73971067986</v>
      </c>
      <c r="E7" s="330">
        <v>978120.06237424992</v>
      </c>
      <c r="F7" s="331">
        <v>11120.99773993995</v>
      </c>
      <c r="G7" s="387"/>
      <c r="H7" s="333">
        <v>1.2119249399989156</v>
      </c>
      <c r="I7" s="334">
        <v>22462.322663570056</v>
      </c>
      <c r="J7" s="388"/>
      <c r="K7" s="336">
        <v>2.3504568351395765</v>
      </c>
    </row>
    <row r="8" spans="1:11" ht="22.5" customHeight="1">
      <c r="A8" s="345" t="s">
        <v>325</v>
      </c>
      <c r="B8" s="339">
        <v>28206.181776740003</v>
      </c>
      <c r="C8" s="339">
        <v>26113.38377085</v>
      </c>
      <c r="D8" s="339">
        <v>25929.438226990002</v>
      </c>
      <c r="E8" s="339">
        <v>27426.44165045</v>
      </c>
      <c r="F8" s="340">
        <v>-2092.798005890003</v>
      </c>
      <c r="G8" s="389"/>
      <c r="H8" s="342">
        <v>-7.4196430500771005</v>
      </c>
      <c r="I8" s="343">
        <v>1497.0034234599989</v>
      </c>
      <c r="J8" s="342"/>
      <c r="K8" s="344">
        <v>5.7733739171478273</v>
      </c>
    </row>
    <row r="9" spans="1:11" ht="22.5" customHeight="1">
      <c r="A9" s="345" t="s">
        <v>326</v>
      </c>
      <c r="B9" s="339">
        <v>29.838400000000004</v>
      </c>
      <c r="C9" s="339">
        <v>29.346400000000003</v>
      </c>
      <c r="D9" s="339">
        <v>170.62933999999998</v>
      </c>
      <c r="E9" s="339">
        <v>164.68704000000002</v>
      </c>
      <c r="F9" s="340">
        <v>-0.49200000000000088</v>
      </c>
      <c r="G9" s="389"/>
      <c r="H9" s="342">
        <v>-1.6488819775859322</v>
      </c>
      <c r="I9" s="343">
        <v>-5.9422999999999604</v>
      </c>
      <c r="J9" s="342"/>
      <c r="K9" s="344">
        <v>-3.4825780841676828</v>
      </c>
    </row>
    <row r="10" spans="1:11" ht="22.5" customHeight="1">
      <c r="A10" s="345" t="s">
        <v>327</v>
      </c>
      <c r="B10" s="339">
        <v>2384.0881600000002</v>
      </c>
      <c r="C10" s="339">
        <v>2344.77736</v>
      </c>
      <c r="D10" s="339">
        <v>2291.3082800000002</v>
      </c>
      <c r="E10" s="339">
        <v>2349.7311600000003</v>
      </c>
      <c r="F10" s="340">
        <v>-39.310800000000199</v>
      </c>
      <c r="G10" s="389"/>
      <c r="H10" s="342">
        <v>-1.6488819775859378</v>
      </c>
      <c r="I10" s="343">
        <v>58.422880000000077</v>
      </c>
      <c r="J10" s="342"/>
      <c r="K10" s="344">
        <v>2.5497607855718161</v>
      </c>
    </row>
    <row r="11" spans="1:11" ht="22.5" customHeight="1">
      <c r="A11" s="345" t="s">
        <v>328</v>
      </c>
      <c r="B11" s="339">
        <v>887010.79213386995</v>
      </c>
      <c r="C11" s="339">
        <v>900264.39067969995</v>
      </c>
      <c r="D11" s="339">
        <v>927266.36386368982</v>
      </c>
      <c r="E11" s="339">
        <v>948179.20252379996</v>
      </c>
      <c r="F11" s="340">
        <v>13253.598545829998</v>
      </c>
      <c r="G11" s="389"/>
      <c r="H11" s="342">
        <v>1.4941868422982763</v>
      </c>
      <c r="I11" s="343">
        <v>20912.838660110137</v>
      </c>
      <c r="J11" s="342"/>
      <c r="K11" s="344">
        <v>2.2553216071562767</v>
      </c>
    </row>
    <row r="12" spans="1:11" ht="22.5" customHeight="1">
      <c r="A12" s="329" t="s">
        <v>329</v>
      </c>
      <c r="B12" s="330">
        <v>16408.711874249999</v>
      </c>
      <c r="C12" s="330">
        <v>16699.669574250001</v>
      </c>
      <c r="D12" s="330">
        <v>41866.499995250007</v>
      </c>
      <c r="E12" s="330">
        <v>37239.493595249995</v>
      </c>
      <c r="F12" s="331">
        <v>290.95770000000266</v>
      </c>
      <c r="G12" s="387"/>
      <c r="H12" s="333">
        <v>1.7731903773421678</v>
      </c>
      <c r="I12" s="334">
        <v>-4627.0064000000129</v>
      </c>
      <c r="J12" s="333"/>
      <c r="K12" s="336">
        <v>-11.051810876297214</v>
      </c>
    </row>
    <row r="13" spans="1:11" ht="22.5" customHeight="1">
      <c r="A13" s="345" t="s">
        <v>330</v>
      </c>
      <c r="B13" s="339">
        <v>16099.85087425</v>
      </c>
      <c r="C13" s="339">
        <v>16369.908574250001</v>
      </c>
      <c r="D13" s="339">
        <v>30457.402599250003</v>
      </c>
      <c r="E13" s="339">
        <v>25482.396199249997</v>
      </c>
      <c r="F13" s="340">
        <v>270.0577000000012</v>
      </c>
      <c r="G13" s="389"/>
      <c r="H13" s="342">
        <v>1.6773925554299998</v>
      </c>
      <c r="I13" s="343">
        <v>-4975.0064000000057</v>
      </c>
      <c r="J13" s="342"/>
      <c r="K13" s="344">
        <v>-16.334309479569715</v>
      </c>
    </row>
    <row r="14" spans="1:11" ht="22.5" customHeight="1">
      <c r="A14" s="345" t="s">
        <v>331</v>
      </c>
      <c r="B14" s="339">
        <v>0</v>
      </c>
      <c r="C14" s="339">
        <v>0</v>
      </c>
      <c r="D14" s="339">
        <v>8942</v>
      </c>
      <c r="E14" s="339">
        <v>8942</v>
      </c>
      <c r="F14" s="340">
        <v>0</v>
      </c>
      <c r="G14" s="389"/>
      <c r="H14" s="342"/>
      <c r="I14" s="343">
        <v>0</v>
      </c>
      <c r="J14" s="342"/>
      <c r="K14" s="344">
        <v>0</v>
      </c>
    </row>
    <row r="15" spans="1:11" ht="22.5" customHeight="1">
      <c r="A15" s="345" t="s">
        <v>332</v>
      </c>
      <c r="B15" s="339">
        <v>308.86099999999999</v>
      </c>
      <c r="C15" s="339">
        <v>329.76099999999997</v>
      </c>
      <c r="D15" s="339">
        <v>2467.097396000001</v>
      </c>
      <c r="E15" s="339">
        <v>2815.0973959999992</v>
      </c>
      <c r="F15" s="340">
        <v>20.899999999999977</v>
      </c>
      <c r="G15" s="389"/>
      <c r="H15" s="342">
        <v>6.7667980094605591</v>
      </c>
      <c r="I15" s="343">
        <v>347.99999999999818</v>
      </c>
      <c r="J15" s="342"/>
      <c r="K15" s="344">
        <v>14.105644980381554</v>
      </c>
    </row>
    <row r="16" spans="1:11" ht="22.5" customHeight="1">
      <c r="A16" s="345" t="s">
        <v>333</v>
      </c>
      <c r="B16" s="339">
        <v>0</v>
      </c>
      <c r="C16" s="339">
        <v>0</v>
      </c>
      <c r="D16" s="339">
        <v>0</v>
      </c>
      <c r="E16" s="339">
        <v>0</v>
      </c>
      <c r="F16" s="340">
        <v>0</v>
      </c>
      <c r="G16" s="389"/>
      <c r="H16" s="342"/>
      <c r="I16" s="343">
        <v>0</v>
      </c>
      <c r="J16" s="342"/>
      <c r="K16" s="344"/>
    </row>
    <row r="17" spans="1:11" ht="22.5" customHeight="1">
      <c r="A17" s="390" t="s">
        <v>334</v>
      </c>
      <c r="B17" s="330">
        <v>31</v>
      </c>
      <c r="C17" s="330">
        <v>31</v>
      </c>
      <c r="D17" s="330">
        <v>31</v>
      </c>
      <c r="E17" s="330">
        <v>31</v>
      </c>
      <c r="F17" s="331">
        <v>0</v>
      </c>
      <c r="G17" s="387"/>
      <c r="H17" s="333">
        <v>0</v>
      </c>
      <c r="I17" s="334">
        <v>0</v>
      </c>
      <c r="J17" s="333"/>
      <c r="K17" s="336">
        <v>0</v>
      </c>
    </row>
    <row r="18" spans="1:11" ht="22.5" customHeight="1">
      <c r="A18" s="329" t="s">
        <v>335</v>
      </c>
      <c r="B18" s="330">
        <v>2423.7671835200003</v>
      </c>
      <c r="C18" s="330">
        <v>3278.6348292200005</v>
      </c>
      <c r="D18" s="330">
        <v>3448.5718692200003</v>
      </c>
      <c r="E18" s="330">
        <v>3548.5718692200003</v>
      </c>
      <c r="F18" s="331">
        <v>854.86764570000014</v>
      </c>
      <c r="G18" s="387"/>
      <c r="H18" s="333">
        <v>35.270204643108038</v>
      </c>
      <c r="I18" s="334">
        <v>100</v>
      </c>
      <c r="J18" s="333"/>
      <c r="K18" s="336">
        <v>2.8997510793538446</v>
      </c>
    </row>
    <row r="19" spans="1:11" ht="22.5" customHeight="1">
      <c r="A19" s="345" t="s">
        <v>336</v>
      </c>
      <c r="B19" s="339">
        <v>2407.7671835200003</v>
      </c>
      <c r="C19" s="339">
        <v>3262.6348292200005</v>
      </c>
      <c r="D19" s="339">
        <v>3432.5718692200003</v>
      </c>
      <c r="E19" s="339">
        <v>3532.5718692200003</v>
      </c>
      <c r="F19" s="340">
        <v>854.86764570000014</v>
      </c>
      <c r="G19" s="389"/>
      <c r="H19" s="342">
        <v>35.504580822894958</v>
      </c>
      <c r="I19" s="343">
        <v>100</v>
      </c>
      <c r="J19" s="342"/>
      <c r="K19" s="344">
        <v>2.9132674801860299</v>
      </c>
    </row>
    <row r="20" spans="1:11" ht="22.5" customHeight="1">
      <c r="A20" s="345" t="s">
        <v>337</v>
      </c>
      <c r="B20" s="339">
        <v>16</v>
      </c>
      <c r="C20" s="339">
        <v>16</v>
      </c>
      <c r="D20" s="339">
        <v>16</v>
      </c>
      <c r="E20" s="339">
        <v>16</v>
      </c>
      <c r="F20" s="340">
        <v>0</v>
      </c>
      <c r="G20" s="389"/>
      <c r="H20" s="342">
        <v>0</v>
      </c>
      <c r="I20" s="343">
        <v>0</v>
      </c>
      <c r="J20" s="342"/>
      <c r="K20" s="344">
        <v>0</v>
      </c>
    </row>
    <row r="21" spans="1:11" ht="22.5" customHeight="1">
      <c r="A21" s="329" t="s">
        <v>338</v>
      </c>
      <c r="B21" s="330">
        <v>6710.1528778900001</v>
      </c>
      <c r="C21" s="330">
        <v>5688.9338495000002</v>
      </c>
      <c r="D21" s="330">
        <v>6937.2709147099995</v>
      </c>
      <c r="E21" s="330">
        <v>13344.24169737</v>
      </c>
      <c r="F21" s="331">
        <v>-1021.2190283899999</v>
      </c>
      <c r="G21" s="387"/>
      <c r="H21" s="333">
        <v>-15.219012844773234</v>
      </c>
      <c r="I21" s="334">
        <v>6406.9707826600006</v>
      </c>
      <c r="J21" s="333"/>
      <c r="K21" s="336">
        <v>92.355781710563818</v>
      </c>
    </row>
    <row r="22" spans="1:11" ht="22.5" customHeight="1">
      <c r="A22" s="345" t="s">
        <v>339</v>
      </c>
      <c r="B22" s="339">
        <v>5910.1528778900001</v>
      </c>
      <c r="C22" s="339">
        <v>5688.9338495000002</v>
      </c>
      <c r="D22" s="339">
        <v>6937.2709147099995</v>
      </c>
      <c r="E22" s="339">
        <v>9444.2416973700001</v>
      </c>
      <c r="F22" s="340">
        <v>-221.21902838999995</v>
      </c>
      <c r="G22" s="389"/>
      <c r="H22" s="342">
        <v>-3.7430339444785727</v>
      </c>
      <c r="I22" s="343">
        <v>2506.9707826600006</v>
      </c>
      <c r="J22" s="342"/>
      <c r="K22" s="344">
        <v>36.137709100334305</v>
      </c>
    </row>
    <row r="23" spans="1:11" ht="22.5" customHeight="1">
      <c r="A23" s="345" t="s">
        <v>340</v>
      </c>
      <c r="B23" s="339">
        <v>800</v>
      </c>
      <c r="C23" s="339">
        <v>0</v>
      </c>
      <c r="D23" s="339">
        <v>0</v>
      </c>
      <c r="E23" s="339">
        <v>3900</v>
      </c>
      <c r="F23" s="340">
        <v>-800</v>
      </c>
      <c r="G23" s="389"/>
      <c r="H23" s="342">
        <v>-100</v>
      </c>
      <c r="I23" s="343">
        <v>3900</v>
      </c>
      <c r="J23" s="342"/>
      <c r="K23" s="344"/>
    </row>
    <row r="24" spans="1:11" ht="22.5" customHeight="1">
      <c r="A24" s="329" t="s">
        <v>341</v>
      </c>
      <c r="B24" s="330">
        <v>4449.7970038699996</v>
      </c>
      <c r="C24" s="330">
        <v>4417.5672764399987</v>
      </c>
      <c r="D24" s="330">
        <v>4137.1226891200004</v>
      </c>
      <c r="E24" s="330">
        <v>4080.8402951800003</v>
      </c>
      <c r="F24" s="331">
        <v>-32.229727430000821</v>
      </c>
      <c r="G24" s="387"/>
      <c r="H24" s="333">
        <v>-0.72429657806795567</v>
      </c>
      <c r="I24" s="334">
        <v>-56.28239394000002</v>
      </c>
      <c r="J24" s="333"/>
      <c r="K24" s="336">
        <v>-1.3604236124786462</v>
      </c>
    </row>
    <row r="25" spans="1:11" ht="22.5" customHeight="1">
      <c r="A25" s="329" t="s">
        <v>342</v>
      </c>
      <c r="B25" s="330">
        <v>33875.377499020004</v>
      </c>
      <c r="C25" s="330">
        <v>36788.028960230018</v>
      </c>
      <c r="D25" s="330">
        <v>36601.222259999995</v>
      </c>
      <c r="E25" s="330">
        <v>33698.752913970005</v>
      </c>
      <c r="F25" s="331">
        <v>2912.6514612100145</v>
      </c>
      <c r="G25" s="387"/>
      <c r="H25" s="333">
        <v>8.5981372791912829</v>
      </c>
      <c r="I25" s="334">
        <v>-2902.4693460299895</v>
      </c>
      <c r="J25" s="333"/>
      <c r="K25" s="336">
        <v>-7.9299792925275652</v>
      </c>
    </row>
    <row r="26" spans="1:11" ht="22.5" customHeight="1">
      <c r="A26" s="391" t="s">
        <v>343</v>
      </c>
      <c r="B26" s="406">
        <v>981529.70690916001</v>
      </c>
      <c r="C26" s="406">
        <v>995655.73270019004</v>
      </c>
      <c r="D26" s="406">
        <v>1048679.42743898</v>
      </c>
      <c r="E26" s="406">
        <v>1070062.9627452397</v>
      </c>
      <c r="F26" s="394">
        <v>14126.025791030028</v>
      </c>
      <c r="G26" s="395"/>
      <c r="H26" s="393">
        <v>1.4391847431203</v>
      </c>
      <c r="I26" s="392">
        <v>21383.535306259757</v>
      </c>
      <c r="J26" s="393"/>
      <c r="K26" s="396">
        <v>2.0390917135164273</v>
      </c>
    </row>
    <row r="27" spans="1:11" ht="22.5" customHeight="1">
      <c r="A27" s="329" t="s">
        <v>344</v>
      </c>
      <c r="B27" s="330">
        <v>547052.99109698995</v>
      </c>
      <c r="C27" s="330">
        <v>552379.1868643401</v>
      </c>
      <c r="D27" s="330">
        <v>656909.51932897011</v>
      </c>
      <c r="E27" s="330">
        <v>562840.32931424002</v>
      </c>
      <c r="F27" s="331">
        <v>5326.1957673501456</v>
      </c>
      <c r="G27" s="387"/>
      <c r="H27" s="333">
        <v>0.9736160580476263</v>
      </c>
      <c r="I27" s="334">
        <v>-94069.190014730091</v>
      </c>
      <c r="J27" s="333"/>
      <c r="K27" s="336">
        <v>-14.31996146300655</v>
      </c>
    </row>
    <row r="28" spans="1:11" ht="22.5" customHeight="1">
      <c r="A28" s="345" t="s">
        <v>345</v>
      </c>
      <c r="B28" s="339">
        <v>327482.67803007999</v>
      </c>
      <c r="C28" s="339">
        <v>360616.26645162998</v>
      </c>
      <c r="D28" s="339">
        <v>361745.91183872998</v>
      </c>
      <c r="E28" s="339">
        <v>384311.66610050999</v>
      </c>
      <c r="F28" s="340">
        <v>33133.588421549997</v>
      </c>
      <c r="G28" s="389"/>
      <c r="H28" s="342">
        <v>10.117661373987728</v>
      </c>
      <c r="I28" s="343">
        <v>22565.754261780006</v>
      </c>
      <c r="J28" s="342"/>
      <c r="K28" s="344">
        <v>6.2380122409897609</v>
      </c>
    </row>
    <row r="29" spans="1:11" ht="22.5" customHeight="1">
      <c r="A29" s="345" t="s">
        <v>346</v>
      </c>
      <c r="B29" s="339">
        <v>55901.051822580012</v>
      </c>
      <c r="C29" s="339">
        <v>52324.842128390017</v>
      </c>
      <c r="D29" s="339">
        <v>63082.488793020013</v>
      </c>
      <c r="E29" s="339">
        <v>58202.388822339999</v>
      </c>
      <c r="F29" s="340">
        <v>-3576.2096941899945</v>
      </c>
      <c r="G29" s="389"/>
      <c r="H29" s="342">
        <v>-6.3973924954761996</v>
      </c>
      <c r="I29" s="343">
        <v>-4880.0999706800139</v>
      </c>
      <c r="J29" s="342"/>
      <c r="K29" s="344">
        <v>-7.7360612494096621</v>
      </c>
    </row>
    <row r="30" spans="1:11" ht="22.5" customHeight="1">
      <c r="A30" s="345" t="s">
        <v>347</v>
      </c>
      <c r="B30" s="339">
        <v>134715.85834726001</v>
      </c>
      <c r="C30" s="339">
        <v>98987.812847650086</v>
      </c>
      <c r="D30" s="339">
        <v>194425.91190588006</v>
      </c>
      <c r="E30" s="339">
        <v>91130.242792840028</v>
      </c>
      <c r="F30" s="340">
        <v>-35728.045499609929</v>
      </c>
      <c r="G30" s="389"/>
      <c r="H30" s="342">
        <v>-26.521039124817037</v>
      </c>
      <c r="I30" s="343">
        <v>-103295.66911304003</v>
      </c>
      <c r="J30" s="342"/>
      <c r="K30" s="344">
        <v>-53.128550665121523</v>
      </c>
    </row>
    <row r="31" spans="1:11" ht="22.5" customHeight="1">
      <c r="A31" s="345" t="s">
        <v>348</v>
      </c>
      <c r="B31" s="339">
        <v>13738.88305825</v>
      </c>
      <c r="C31" s="339">
        <v>13545.55193845</v>
      </c>
      <c r="D31" s="339">
        <v>12364.73573455</v>
      </c>
      <c r="E31" s="339">
        <v>11622.668589710001</v>
      </c>
      <c r="F31" s="340">
        <v>-193.33111979999921</v>
      </c>
      <c r="G31" s="389"/>
      <c r="H31" s="342">
        <v>-1.4071822212935039</v>
      </c>
      <c r="I31" s="343">
        <v>-742.06714483999895</v>
      </c>
      <c r="J31" s="342"/>
      <c r="K31" s="344">
        <v>-6.0014800216594004</v>
      </c>
    </row>
    <row r="32" spans="1:11" ht="22.5" customHeight="1">
      <c r="A32" s="345" t="s">
        <v>349</v>
      </c>
      <c r="B32" s="339">
        <v>5551.3826345699999</v>
      </c>
      <c r="C32" s="339">
        <v>3937.0792013400001</v>
      </c>
      <c r="D32" s="339">
        <v>4802.4487722700005</v>
      </c>
      <c r="E32" s="339">
        <v>4058.28779248</v>
      </c>
      <c r="F32" s="340">
        <v>-1614.3034332299999</v>
      </c>
      <c r="G32" s="389"/>
      <c r="H32" s="342">
        <v>-29.079304012972994</v>
      </c>
      <c r="I32" s="343">
        <v>-744.16097979000051</v>
      </c>
      <c r="J32" s="342"/>
      <c r="K32" s="344">
        <v>-15.495448573796109</v>
      </c>
    </row>
    <row r="33" spans="1:11" ht="22.5" customHeight="1">
      <c r="A33" s="345" t="s">
        <v>350</v>
      </c>
      <c r="B33" s="339">
        <v>9663.1372042500007</v>
      </c>
      <c r="C33" s="339">
        <v>22967.634296879998</v>
      </c>
      <c r="D33" s="339">
        <v>20488.022284520001</v>
      </c>
      <c r="E33" s="339">
        <v>13515.075216359994</v>
      </c>
      <c r="F33" s="340">
        <v>13304.497092629997</v>
      </c>
      <c r="G33" s="389"/>
      <c r="H33" s="342">
        <v>137.68299892066594</v>
      </c>
      <c r="I33" s="343">
        <v>-6972.9470681600069</v>
      </c>
      <c r="J33" s="342"/>
      <c r="K33" s="344">
        <v>-34.03426143980969</v>
      </c>
    </row>
    <row r="34" spans="1:11" ht="22.5" customHeight="1">
      <c r="A34" s="329" t="s">
        <v>351</v>
      </c>
      <c r="B34" s="330">
        <v>115018.4562489799</v>
      </c>
      <c r="C34" s="330">
        <v>183603.48755300004</v>
      </c>
      <c r="D34" s="330">
        <v>127686.39723108003</v>
      </c>
      <c r="E34" s="330">
        <v>308740.20358884038</v>
      </c>
      <c r="F34" s="331">
        <v>68585.031304020144</v>
      </c>
      <c r="G34" s="387"/>
      <c r="H34" s="333">
        <v>59.629587755511558</v>
      </c>
      <c r="I34" s="334">
        <v>181053.80635776033</v>
      </c>
      <c r="J34" s="333"/>
      <c r="K34" s="336">
        <v>141.79568872171936</v>
      </c>
    </row>
    <row r="35" spans="1:11" ht="22.5" customHeight="1">
      <c r="A35" s="329" t="s">
        <v>352</v>
      </c>
      <c r="B35" s="330">
        <v>0</v>
      </c>
      <c r="C35" s="330">
        <v>50</v>
      </c>
      <c r="D35" s="330">
        <v>14400</v>
      </c>
      <c r="E35" s="330">
        <v>100</v>
      </c>
      <c r="F35" s="331">
        <v>50</v>
      </c>
      <c r="G35" s="387"/>
      <c r="H35" s="333"/>
      <c r="I35" s="334">
        <v>-14300</v>
      </c>
      <c r="J35" s="333"/>
      <c r="K35" s="336">
        <v>-99.305555555555557</v>
      </c>
    </row>
    <row r="36" spans="1:11" ht="22.5" customHeight="1">
      <c r="A36" s="329" t="s">
        <v>353</v>
      </c>
      <c r="B36" s="330">
        <v>0</v>
      </c>
      <c r="C36" s="330">
        <v>500</v>
      </c>
      <c r="D36" s="330">
        <v>0</v>
      </c>
      <c r="E36" s="330">
        <v>0</v>
      </c>
      <c r="F36" s="331">
        <v>500</v>
      </c>
      <c r="G36" s="387"/>
      <c r="H36" s="333"/>
      <c r="I36" s="334">
        <v>0</v>
      </c>
      <c r="J36" s="333"/>
      <c r="K36" s="336"/>
    </row>
    <row r="37" spans="1:11" ht="22.5" customHeight="1">
      <c r="A37" s="329" t="s">
        <v>354</v>
      </c>
      <c r="B37" s="330">
        <v>49080</v>
      </c>
      <c r="C37" s="330">
        <v>49080</v>
      </c>
      <c r="D37" s="330">
        <v>0</v>
      </c>
      <c r="E37" s="330">
        <v>0</v>
      </c>
      <c r="F37" s="331">
        <v>0</v>
      </c>
      <c r="G37" s="387"/>
      <c r="H37" s="333"/>
      <c r="I37" s="334">
        <v>0</v>
      </c>
      <c r="J37" s="333"/>
      <c r="K37" s="336"/>
    </row>
    <row r="38" spans="1:11" ht="22.5" customHeight="1">
      <c r="A38" s="329" t="s">
        <v>355</v>
      </c>
      <c r="B38" s="330">
        <v>4425.2452109500009</v>
      </c>
      <c r="C38" s="330">
        <v>4046.5779976100002</v>
      </c>
      <c r="D38" s="330">
        <v>2849.0322149899994</v>
      </c>
      <c r="E38" s="330">
        <v>2820.7335323499997</v>
      </c>
      <c r="F38" s="331">
        <v>-378.66721334000067</v>
      </c>
      <c r="G38" s="387"/>
      <c r="H38" s="333">
        <v>-8.5569769648699161</v>
      </c>
      <c r="I38" s="334">
        <v>-28.298682639999697</v>
      </c>
      <c r="J38" s="333"/>
      <c r="K38" s="336">
        <v>-0.99327352253540702</v>
      </c>
    </row>
    <row r="39" spans="1:11" ht="22.5" customHeight="1">
      <c r="A39" s="345" t="s">
        <v>356</v>
      </c>
      <c r="B39" s="339">
        <v>3.1943309500007628</v>
      </c>
      <c r="C39" s="339">
        <v>62.804197610000614</v>
      </c>
      <c r="D39" s="339">
        <v>235.10543498999976</v>
      </c>
      <c r="E39" s="339">
        <v>140.15787235000039</v>
      </c>
      <c r="F39" s="340">
        <v>59.609866659999852</v>
      </c>
      <c r="G39" s="389"/>
      <c r="H39" s="342">
        <v>1866.114300397885</v>
      </c>
      <c r="I39" s="343">
        <v>-94.947562639999376</v>
      </c>
      <c r="J39" s="342"/>
      <c r="K39" s="344">
        <v>-40.385098985073647</v>
      </c>
    </row>
    <row r="40" spans="1:11" ht="22.5" customHeight="1">
      <c r="A40" s="345" t="s">
        <v>357</v>
      </c>
      <c r="B40" s="339">
        <v>0</v>
      </c>
      <c r="C40" s="339">
        <v>0</v>
      </c>
      <c r="D40" s="339">
        <v>0</v>
      </c>
      <c r="E40" s="339">
        <v>0</v>
      </c>
      <c r="F40" s="340">
        <v>0</v>
      </c>
      <c r="G40" s="389"/>
      <c r="H40" s="342"/>
      <c r="I40" s="343">
        <v>0</v>
      </c>
      <c r="J40" s="342"/>
      <c r="K40" s="344"/>
    </row>
    <row r="41" spans="1:11" ht="22.5" customHeight="1">
      <c r="A41" s="345" t="s">
        <v>358</v>
      </c>
      <c r="B41" s="339">
        <v>0</v>
      </c>
      <c r="C41" s="339">
        <v>0</v>
      </c>
      <c r="D41" s="339">
        <v>0</v>
      </c>
      <c r="E41" s="339">
        <v>0</v>
      </c>
      <c r="F41" s="340">
        <v>0</v>
      </c>
      <c r="G41" s="389"/>
      <c r="H41" s="342"/>
      <c r="I41" s="343">
        <v>0</v>
      </c>
      <c r="J41" s="342"/>
      <c r="K41" s="344"/>
    </row>
    <row r="42" spans="1:11" ht="22.5" customHeight="1">
      <c r="A42" s="345" t="s">
        <v>359</v>
      </c>
      <c r="B42" s="339">
        <v>0</v>
      </c>
      <c r="C42" s="339">
        <v>0</v>
      </c>
      <c r="D42" s="339">
        <v>0</v>
      </c>
      <c r="E42" s="339">
        <v>0</v>
      </c>
      <c r="F42" s="340">
        <v>0</v>
      </c>
      <c r="G42" s="389"/>
      <c r="H42" s="342"/>
      <c r="I42" s="343">
        <v>0</v>
      </c>
      <c r="J42" s="342"/>
      <c r="K42" s="344"/>
    </row>
    <row r="43" spans="1:11" ht="22.5" customHeight="1">
      <c r="A43" s="345" t="s">
        <v>360</v>
      </c>
      <c r="B43" s="339">
        <v>0</v>
      </c>
      <c r="C43" s="339">
        <v>0</v>
      </c>
      <c r="D43" s="339">
        <v>0</v>
      </c>
      <c r="E43" s="339">
        <v>0</v>
      </c>
      <c r="F43" s="340">
        <v>0</v>
      </c>
      <c r="G43" s="389"/>
      <c r="H43" s="342"/>
      <c r="I43" s="343">
        <v>0</v>
      </c>
      <c r="J43" s="351"/>
      <c r="K43" s="344"/>
    </row>
    <row r="44" spans="1:11" ht="22.5" customHeight="1">
      <c r="A44" s="345" t="s">
        <v>361</v>
      </c>
      <c r="B44" s="339">
        <v>1010.02984</v>
      </c>
      <c r="C44" s="339">
        <v>628.01296000000002</v>
      </c>
      <c r="D44" s="339">
        <v>153.42302000000001</v>
      </c>
      <c r="E44" s="339">
        <v>157.33494000000002</v>
      </c>
      <c r="F44" s="340">
        <v>-382.01688000000001</v>
      </c>
      <c r="G44" s="389"/>
      <c r="H44" s="342">
        <v>-37.822336021280321</v>
      </c>
      <c r="I44" s="343">
        <v>3.9119200000000092</v>
      </c>
      <c r="J44" s="351"/>
      <c r="K44" s="344">
        <v>2.5497607855718187</v>
      </c>
    </row>
    <row r="45" spans="1:11" ht="22.5" customHeight="1">
      <c r="A45" s="345" t="s">
        <v>362</v>
      </c>
      <c r="B45" s="339">
        <v>3412.0210399999996</v>
      </c>
      <c r="C45" s="339">
        <v>3355.7608399999995</v>
      </c>
      <c r="D45" s="339">
        <v>2460.5037599999996</v>
      </c>
      <c r="E45" s="339">
        <v>2523.2407199999993</v>
      </c>
      <c r="F45" s="340">
        <v>-56.260200000000168</v>
      </c>
      <c r="G45" s="389"/>
      <c r="H45" s="342">
        <v>-1.6488819775859347</v>
      </c>
      <c r="I45" s="343">
        <v>62.736959999999726</v>
      </c>
      <c r="J45" s="351"/>
      <c r="K45" s="344">
        <v>2.5497607855718023</v>
      </c>
    </row>
    <row r="46" spans="1:11" ht="22.5" customHeight="1">
      <c r="A46" s="345" t="s">
        <v>363</v>
      </c>
      <c r="B46" s="339">
        <v>0</v>
      </c>
      <c r="C46" s="339">
        <v>0</v>
      </c>
      <c r="D46" s="339">
        <v>0</v>
      </c>
      <c r="E46" s="339">
        <v>0</v>
      </c>
      <c r="F46" s="340">
        <v>0</v>
      </c>
      <c r="G46" s="389"/>
      <c r="H46" s="342"/>
      <c r="I46" s="343">
        <v>0</v>
      </c>
      <c r="J46" s="342"/>
      <c r="K46" s="344"/>
    </row>
    <row r="47" spans="1:11" ht="22.5" customHeight="1">
      <c r="A47" s="329" t="s">
        <v>364</v>
      </c>
      <c r="B47" s="330">
        <v>139195.62153613003</v>
      </c>
      <c r="C47" s="330">
        <v>144459.95047764</v>
      </c>
      <c r="D47" s="330">
        <v>128664.14382493</v>
      </c>
      <c r="E47" s="330">
        <v>133712.24922631</v>
      </c>
      <c r="F47" s="331">
        <v>5264.3289415099716</v>
      </c>
      <c r="G47" s="387"/>
      <c r="H47" s="333">
        <v>3.7819644636907972</v>
      </c>
      <c r="I47" s="334">
        <v>5048.1054013800021</v>
      </c>
      <c r="J47" s="397"/>
      <c r="K47" s="336">
        <v>3.9234749101885216</v>
      </c>
    </row>
    <row r="48" spans="1:11" ht="22.5" customHeight="1" thickBot="1">
      <c r="A48" s="364" t="s">
        <v>365</v>
      </c>
      <c r="B48" s="365">
        <v>126757.38752072005</v>
      </c>
      <c r="C48" s="365">
        <v>61536.48911041001</v>
      </c>
      <c r="D48" s="365">
        <v>118170.2964036201</v>
      </c>
      <c r="E48" s="365">
        <v>61849.418420189992</v>
      </c>
      <c r="F48" s="366">
        <v>-65220.898410310037</v>
      </c>
      <c r="G48" s="398"/>
      <c r="H48" s="367">
        <v>-51.45333119116934</v>
      </c>
      <c r="I48" s="368">
        <v>-56320.877983430109</v>
      </c>
      <c r="J48" s="399"/>
      <c r="K48" s="369">
        <v>-47.660774067166287</v>
      </c>
    </row>
    <row r="49" spans="1:12" ht="17.100000000000001" customHeight="1" thickTop="1">
      <c r="A49" s="376" t="s">
        <v>317</v>
      </c>
      <c r="B49" s="326"/>
      <c r="C49" s="326"/>
      <c r="D49" s="372"/>
      <c r="E49" s="372"/>
      <c r="F49" s="372"/>
      <c r="G49" s="372"/>
      <c r="H49" s="372"/>
      <c r="I49" s="372"/>
      <c r="J49" s="372"/>
      <c r="K49" s="372"/>
    </row>
    <row r="50" spans="1:12" ht="17.100000000000001" customHeight="1">
      <c r="A50" s="400" t="s">
        <v>318</v>
      </c>
      <c r="B50" s="326"/>
      <c r="C50" s="326"/>
      <c r="D50" s="372"/>
      <c r="E50" s="372"/>
      <c r="F50" s="372"/>
      <c r="G50" s="372"/>
      <c r="H50" s="372"/>
      <c r="I50" s="372"/>
      <c r="J50" s="372"/>
      <c r="K50" s="372"/>
    </row>
    <row r="51" spans="1:12" ht="17.100000000000001" customHeight="1">
      <c r="A51" s="378" t="s">
        <v>366</v>
      </c>
      <c r="B51" s="381">
        <v>913205.65525965998</v>
      </c>
      <c r="C51" s="381">
        <v>924705.32021293999</v>
      </c>
      <c r="D51" s="381">
        <v>952808.70749568986</v>
      </c>
      <c r="E51" s="381">
        <v>975299.32884189987</v>
      </c>
      <c r="F51" s="381">
        <v>12763.258260550017</v>
      </c>
      <c r="G51" s="401" t="s">
        <v>291</v>
      </c>
      <c r="H51" s="381">
        <v>1.397632415769581</v>
      </c>
      <c r="I51" s="381">
        <v>13733.587755880011</v>
      </c>
      <c r="J51" s="401" t="s">
        <v>292</v>
      </c>
      <c r="K51" s="381">
        <v>1.4413793291180788</v>
      </c>
      <c r="L51" s="402"/>
    </row>
    <row r="52" spans="1:12" ht="17.100000000000001" customHeight="1">
      <c r="A52" s="378" t="s">
        <v>367</v>
      </c>
      <c r="B52" s="381">
        <v>-366152.65886728</v>
      </c>
      <c r="C52" s="381">
        <v>-372326.09265141003</v>
      </c>
      <c r="D52" s="381">
        <v>-295899.14973133011</v>
      </c>
      <c r="E52" s="381">
        <v>-412458.97086435033</v>
      </c>
      <c r="F52" s="381">
        <v>-7437.0270914000394</v>
      </c>
      <c r="G52" s="401" t="s">
        <v>291</v>
      </c>
      <c r="H52" s="381">
        <v>2.0311274304021238</v>
      </c>
      <c r="I52" s="381">
        <v>-107802.78754269022</v>
      </c>
      <c r="J52" s="401" t="s">
        <v>292</v>
      </c>
      <c r="K52" s="381">
        <v>36.432273509597024</v>
      </c>
    </row>
    <row r="53" spans="1:12" ht="17.100000000000001" customHeight="1">
      <c r="A53" s="378" t="s">
        <v>368</v>
      </c>
      <c r="B53" s="381">
        <v>281157.63155783009</v>
      </c>
      <c r="C53" s="381">
        <v>218838.41062782001</v>
      </c>
      <c r="D53" s="381">
        <v>224633.2179685501</v>
      </c>
      <c r="E53" s="381">
        <v>161962.91473252999</v>
      </c>
      <c r="F53" s="381">
        <v>-61055.627622740074</v>
      </c>
      <c r="G53" s="401" t="s">
        <v>291</v>
      </c>
      <c r="H53" s="381">
        <v>-21.715799526566222</v>
      </c>
      <c r="I53" s="381">
        <v>-71427.336826350118</v>
      </c>
      <c r="J53" s="401" t="s">
        <v>292</v>
      </c>
      <c r="K53" s="381">
        <v>-31.79731718767896</v>
      </c>
    </row>
    <row r="54" spans="1:12" ht="17.100000000000001" customHeight="1">
      <c r="A54" s="370" t="s">
        <v>631</v>
      </c>
      <c r="B54" s="403">
        <v>-1263.5933072700097</v>
      </c>
      <c r="C54" s="404" t="s">
        <v>316</v>
      </c>
      <c r="D54" s="381"/>
      <c r="E54" s="381"/>
      <c r="F54" s="381"/>
      <c r="G54" s="381"/>
      <c r="H54" s="381"/>
      <c r="I54" s="381"/>
      <c r="J54" s="381"/>
      <c r="K54" s="381"/>
    </row>
    <row r="55" spans="1:12" ht="17.100000000000001" customHeight="1">
      <c r="A55" s="370" t="s">
        <v>632</v>
      </c>
      <c r="B55" s="403">
        <v>8757.033590330002</v>
      </c>
      <c r="C55" s="378" t="s">
        <v>316</v>
      </c>
      <c r="D55" s="381"/>
      <c r="E55" s="381"/>
      <c r="F55" s="381"/>
      <c r="G55" s="381"/>
      <c r="H55" s="381"/>
      <c r="I55" s="381"/>
      <c r="J55" s="381"/>
      <c r="K55" s="381"/>
    </row>
    <row r="56" spans="1:12" ht="17.100000000000001" customHeight="1">
      <c r="A56" s="405"/>
      <c r="B56" s="326"/>
      <c r="C56" s="326"/>
      <c r="D56" s="326"/>
      <c r="E56" s="326"/>
      <c r="F56" s="326"/>
      <c r="G56" s="326"/>
      <c r="H56" s="326"/>
      <c r="I56" s="326"/>
      <c r="J56" s="326"/>
      <c r="K56" s="326"/>
    </row>
  </sheetData>
  <mergeCells count="7">
    <mergeCell ref="A1:K1"/>
    <mergeCell ref="A2:K2"/>
    <mergeCell ref="I3:K3"/>
    <mergeCell ref="F4:K4"/>
    <mergeCell ref="F5:H5"/>
    <mergeCell ref="I5:K5"/>
    <mergeCell ref="A4:A6"/>
  </mergeCells>
  <pageMargins left="0.7" right="0.7" top="0.8" bottom="0.8" header="0.3" footer="0.3"/>
  <pageSetup scale="59" orientation="portrait" r:id="rId1"/>
</worksheet>
</file>

<file path=xl/worksheets/sheet27.xml><?xml version="1.0" encoding="utf-8"?>
<worksheet xmlns="http://schemas.openxmlformats.org/spreadsheetml/2006/main" xmlns:r="http://schemas.openxmlformats.org/officeDocument/2006/relationships">
  <sheetPr>
    <pageSetUpPr fitToPage="1"/>
  </sheetPr>
  <dimension ref="A1:K46"/>
  <sheetViews>
    <sheetView workbookViewId="0">
      <selection activeCell="N13" sqref="N13"/>
    </sheetView>
  </sheetViews>
  <sheetFormatPr defaultColWidth="11" defaultRowHeight="17.100000000000001" customHeight="1"/>
  <cols>
    <col min="1" max="1" width="46.7109375" style="208" bestFit="1" customWidth="1"/>
    <col min="2" max="5" width="13.7109375" style="208" customWidth="1"/>
    <col min="6" max="6" width="10.7109375" style="208" customWidth="1"/>
    <col min="7" max="7" width="2.42578125" style="208" bestFit="1" customWidth="1"/>
    <col min="8" max="8" width="8.5703125" style="208" customWidth="1"/>
    <col min="9" max="9" width="12.42578125" style="208" customWidth="1"/>
    <col min="10" max="10" width="2.140625" style="208" customWidth="1"/>
    <col min="11" max="11" width="9.42578125" style="208" customWidth="1"/>
    <col min="12" max="256" width="11" style="325"/>
    <col min="257" max="257" width="46.7109375" style="325" bestFit="1" customWidth="1"/>
    <col min="258" max="258" width="11.85546875" style="325" customWidth="1"/>
    <col min="259" max="259" width="12.42578125" style="325" customWidth="1"/>
    <col min="260" max="260" width="12.5703125" style="325" customWidth="1"/>
    <col min="261" max="261" width="11.7109375" style="325" customWidth="1"/>
    <col min="262" max="262" width="10.7109375" style="325" customWidth="1"/>
    <col min="263" max="263" width="2.42578125" style="325" bestFit="1" customWidth="1"/>
    <col min="264" max="264" width="8.5703125" style="325" customWidth="1"/>
    <col min="265" max="265" width="12.42578125" style="325" customWidth="1"/>
    <col min="266" max="266" width="2.140625" style="325" customWidth="1"/>
    <col min="267" max="267" width="9.42578125" style="325" customWidth="1"/>
    <col min="268" max="512" width="11" style="325"/>
    <col min="513" max="513" width="46.7109375" style="325" bestFit="1" customWidth="1"/>
    <col min="514" max="514" width="11.85546875" style="325" customWidth="1"/>
    <col min="515" max="515" width="12.42578125" style="325" customWidth="1"/>
    <col min="516" max="516" width="12.5703125" style="325" customWidth="1"/>
    <col min="517" max="517" width="11.7109375" style="325" customWidth="1"/>
    <col min="518" max="518" width="10.7109375" style="325" customWidth="1"/>
    <col min="519" max="519" width="2.42578125" style="325" bestFit="1" customWidth="1"/>
    <col min="520" max="520" width="8.5703125" style="325" customWidth="1"/>
    <col min="521" max="521" width="12.42578125" style="325" customWidth="1"/>
    <col min="522" max="522" width="2.140625" style="325" customWidth="1"/>
    <col min="523" max="523" width="9.42578125" style="325" customWidth="1"/>
    <col min="524" max="768" width="11" style="325"/>
    <col min="769" max="769" width="46.7109375" style="325" bestFit="1" customWidth="1"/>
    <col min="770" max="770" width="11.85546875" style="325" customWidth="1"/>
    <col min="771" max="771" width="12.42578125" style="325" customWidth="1"/>
    <col min="772" max="772" width="12.5703125" style="325" customWidth="1"/>
    <col min="773" max="773" width="11.7109375" style="325" customWidth="1"/>
    <col min="774" max="774" width="10.7109375" style="325" customWidth="1"/>
    <col min="775" max="775" width="2.42578125" style="325" bestFit="1" customWidth="1"/>
    <col min="776" max="776" width="8.5703125" style="325" customWidth="1"/>
    <col min="777" max="777" width="12.42578125" style="325" customWidth="1"/>
    <col min="778" max="778" width="2.140625" style="325" customWidth="1"/>
    <col min="779" max="779" width="9.42578125" style="325" customWidth="1"/>
    <col min="780" max="1024" width="11" style="325"/>
    <col min="1025" max="1025" width="46.7109375" style="325" bestFit="1" customWidth="1"/>
    <col min="1026" max="1026" width="11.85546875" style="325" customWidth="1"/>
    <col min="1027" max="1027" width="12.42578125" style="325" customWidth="1"/>
    <col min="1028" max="1028" width="12.5703125" style="325" customWidth="1"/>
    <col min="1029" max="1029" width="11.7109375" style="325" customWidth="1"/>
    <col min="1030" max="1030" width="10.7109375" style="325" customWidth="1"/>
    <col min="1031" max="1031" width="2.42578125" style="325" bestFit="1" customWidth="1"/>
    <col min="1032" max="1032" width="8.5703125" style="325" customWidth="1"/>
    <col min="1033" max="1033" width="12.42578125" style="325" customWidth="1"/>
    <col min="1034" max="1034" width="2.140625" style="325" customWidth="1"/>
    <col min="1035" max="1035" width="9.42578125" style="325" customWidth="1"/>
    <col min="1036" max="1280" width="11" style="325"/>
    <col min="1281" max="1281" width="46.7109375" style="325" bestFit="1" customWidth="1"/>
    <col min="1282" max="1282" width="11.85546875" style="325" customWidth="1"/>
    <col min="1283" max="1283" width="12.42578125" style="325" customWidth="1"/>
    <col min="1284" max="1284" width="12.5703125" style="325" customWidth="1"/>
    <col min="1285" max="1285" width="11.7109375" style="325" customWidth="1"/>
    <col min="1286" max="1286" width="10.7109375" style="325" customWidth="1"/>
    <col min="1287" max="1287" width="2.42578125" style="325" bestFit="1" customWidth="1"/>
    <col min="1288" max="1288" width="8.5703125" style="325" customWidth="1"/>
    <col min="1289" max="1289" width="12.42578125" style="325" customWidth="1"/>
    <col min="1290" max="1290" width="2.140625" style="325" customWidth="1"/>
    <col min="1291" max="1291" width="9.42578125" style="325" customWidth="1"/>
    <col min="1292" max="1536" width="11" style="325"/>
    <col min="1537" max="1537" width="46.7109375" style="325" bestFit="1" customWidth="1"/>
    <col min="1538" max="1538" width="11.85546875" style="325" customWidth="1"/>
    <col min="1539" max="1539" width="12.42578125" style="325" customWidth="1"/>
    <col min="1540" max="1540" width="12.5703125" style="325" customWidth="1"/>
    <col min="1541" max="1541" width="11.7109375" style="325" customWidth="1"/>
    <col min="1542" max="1542" width="10.7109375" style="325" customWidth="1"/>
    <col min="1543" max="1543" width="2.42578125" style="325" bestFit="1" customWidth="1"/>
    <col min="1544" max="1544" width="8.5703125" style="325" customWidth="1"/>
    <col min="1545" max="1545" width="12.42578125" style="325" customWidth="1"/>
    <col min="1546" max="1546" width="2.140625" style="325" customWidth="1"/>
    <col min="1547" max="1547" width="9.42578125" style="325" customWidth="1"/>
    <col min="1548" max="1792" width="11" style="325"/>
    <col min="1793" max="1793" width="46.7109375" style="325" bestFit="1" customWidth="1"/>
    <col min="1794" max="1794" width="11.85546875" style="325" customWidth="1"/>
    <col min="1795" max="1795" width="12.42578125" style="325" customWidth="1"/>
    <col min="1796" max="1796" width="12.5703125" style="325" customWidth="1"/>
    <col min="1797" max="1797" width="11.7109375" style="325" customWidth="1"/>
    <col min="1798" max="1798" width="10.7109375" style="325" customWidth="1"/>
    <col min="1799" max="1799" width="2.42578125" style="325" bestFit="1" customWidth="1"/>
    <col min="1800" max="1800" width="8.5703125" style="325" customWidth="1"/>
    <col min="1801" max="1801" width="12.42578125" style="325" customWidth="1"/>
    <col min="1802" max="1802" width="2.140625" style="325" customWidth="1"/>
    <col min="1803" max="1803" width="9.42578125" style="325" customWidth="1"/>
    <col min="1804" max="2048" width="11" style="325"/>
    <col min="2049" max="2049" width="46.7109375" style="325" bestFit="1" customWidth="1"/>
    <col min="2050" max="2050" width="11.85546875" style="325" customWidth="1"/>
    <col min="2051" max="2051" width="12.42578125" style="325" customWidth="1"/>
    <col min="2052" max="2052" width="12.5703125" style="325" customWidth="1"/>
    <col min="2053" max="2053" width="11.7109375" style="325" customWidth="1"/>
    <col min="2054" max="2054" width="10.7109375" style="325" customWidth="1"/>
    <col min="2055" max="2055" width="2.42578125" style="325" bestFit="1" customWidth="1"/>
    <col min="2056" max="2056" width="8.5703125" style="325" customWidth="1"/>
    <col min="2057" max="2057" width="12.42578125" style="325" customWidth="1"/>
    <col min="2058" max="2058" width="2.140625" style="325" customWidth="1"/>
    <col min="2059" max="2059" width="9.42578125" style="325" customWidth="1"/>
    <col min="2060" max="2304" width="11" style="325"/>
    <col min="2305" max="2305" width="46.7109375" style="325" bestFit="1" customWidth="1"/>
    <col min="2306" max="2306" width="11.85546875" style="325" customWidth="1"/>
    <col min="2307" max="2307" width="12.42578125" style="325" customWidth="1"/>
    <col min="2308" max="2308" width="12.5703125" style="325" customWidth="1"/>
    <col min="2309" max="2309" width="11.7109375" style="325" customWidth="1"/>
    <col min="2310" max="2310" width="10.7109375" style="325" customWidth="1"/>
    <col min="2311" max="2311" width="2.42578125" style="325" bestFit="1" customWidth="1"/>
    <col min="2312" max="2312" width="8.5703125" style="325" customWidth="1"/>
    <col min="2313" max="2313" width="12.42578125" style="325" customWidth="1"/>
    <col min="2314" max="2314" width="2.140625" style="325" customWidth="1"/>
    <col min="2315" max="2315" width="9.42578125" style="325" customWidth="1"/>
    <col min="2316" max="2560" width="11" style="325"/>
    <col min="2561" max="2561" width="46.7109375" style="325" bestFit="1" customWidth="1"/>
    <col min="2562" max="2562" width="11.85546875" style="325" customWidth="1"/>
    <col min="2563" max="2563" width="12.42578125" style="325" customWidth="1"/>
    <col min="2564" max="2564" width="12.5703125" style="325" customWidth="1"/>
    <col min="2565" max="2565" width="11.7109375" style="325" customWidth="1"/>
    <col min="2566" max="2566" width="10.7109375" style="325" customWidth="1"/>
    <col min="2567" max="2567" width="2.42578125" style="325" bestFit="1" customWidth="1"/>
    <col min="2568" max="2568" width="8.5703125" style="325" customWidth="1"/>
    <col min="2569" max="2569" width="12.42578125" style="325" customWidth="1"/>
    <col min="2570" max="2570" width="2.140625" style="325" customWidth="1"/>
    <col min="2571" max="2571" width="9.42578125" style="325" customWidth="1"/>
    <col min="2572" max="2816" width="11" style="325"/>
    <col min="2817" max="2817" width="46.7109375" style="325" bestFit="1" customWidth="1"/>
    <col min="2818" max="2818" width="11.85546875" style="325" customWidth="1"/>
    <col min="2819" max="2819" width="12.42578125" style="325" customWidth="1"/>
    <col min="2820" max="2820" width="12.5703125" style="325" customWidth="1"/>
    <col min="2821" max="2821" width="11.7109375" style="325" customWidth="1"/>
    <col min="2822" max="2822" width="10.7109375" style="325" customWidth="1"/>
    <col min="2823" max="2823" width="2.42578125" style="325" bestFit="1" customWidth="1"/>
    <col min="2824" max="2824" width="8.5703125" style="325" customWidth="1"/>
    <col min="2825" max="2825" width="12.42578125" style="325" customWidth="1"/>
    <col min="2826" max="2826" width="2.140625" style="325" customWidth="1"/>
    <col min="2827" max="2827" width="9.42578125" style="325" customWidth="1"/>
    <col min="2828" max="3072" width="11" style="325"/>
    <col min="3073" max="3073" width="46.7109375" style="325" bestFit="1" customWidth="1"/>
    <col min="3074" max="3074" width="11.85546875" style="325" customWidth="1"/>
    <col min="3075" max="3075" width="12.42578125" style="325" customWidth="1"/>
    <col min="3076" max="3076" width="12.5703125" style="325" customWidth="1"/>
    <col min="3077" max="3077" width="11.7109375" style="325" customWidth="1"/>
    <col min="3078" max="3078" width="10.7109375" style="325" customWidth="1"/>
    <col min="3079" max="3079" width="2.42578125" style="325" bestFit="1" customWidth="1"/>
    <col min="3080" max="3080" width="8.5703125" style="325" customWidth="1"/>
    <col min="3081" max="3081" width="12.42578125" style="325" customWidth="1"/>
    <col min="3082" max="3082" width="2.140625" style="325" customWidth="1"/>
    <col min="3083" max="3083" width="9.42578125" style="325" customWidth="1"/>
    <col min="3084" max="3328" width="11" style="325"/>
    <col min="3329" max="3329" width="46.7109375" style="325" bestFit="1" customWidth="1"/>
    <col min="3330" max="3330" width="11.85546875" style="325" customWidth="1"/>
    <col min="3331" max="3331" width="12.42578125" style="325" customWidth="1"/>
    <col min="3332" max="3332" width="12.5703125" style="325" customWidth="1"/>
    <col min="3333" max="3333" width="11.7109375" style="325" customWidth="1"/>
    <col min="3334" max="3334" width="10.7109375" style="325" customWidth="1"/>
    <col min="3335" max="3335" width="2.42578125" style="325" bestFit="1" customWidth="1"/>
    <col min="3336" max="3336" width="8.5703125" style="325" customWidth="1"/>
    <col min="3337" max="3337" width="12.42578125" style="325" customWidth="1"/>
    <col min="3338" max="3338" width="2.140625" style="325" customWidth="1"/>
    <col min="3339" max="3339" width="9.42578125" style="325" customWidth="1"/>
    <col min="3340" max="3584" width="11" style="325"/>
    <col min="3585" max="3585" width="46.7109375" style="325" bestFit="1" customWidth="1"/>
    <col min="3586" max="3586" width="11.85546875" style="325" customWidth="1"/>
    <col min="3587" max="3587" width="12.42578125" style="325" customWidth="1"/>
    <col min="3588" max="3588" width="12.5703125" style="325" customWidth="1"/>
    <col min="3589" max="3589" width="11.7109375" style="325" customWidth="1"/>
    <col min="3590" max="3590" width="10.7109375" style="325" customWidth="1"/>
    <col min="3591" max="3591" width="2.42578125" style="325" bestFit="1" customWidth="1"/>
    <col min="3592" max="3592" width="8.5703125" style="325" customWidth="1"/>
    <col min="3593" max="3593" width="12.42578125" style="325" customWidth="1"/>
    <col min="3594" max="3594" width="2.140625" style="325" customWidth="1"/>
    <col min="3595" max="3595" width="9.42578125" style="325" customWidth="1"/>
    <col min="3596" max="3840" width="11" style="325"/>
    <col min="3841" max="3841" width="46.7109375" style="325" bestFit="1" customWidth="1"/>
    <col min="3842" max="3842" width="11.85546875" style="325" customWidth="1"/>
    <col min="3843" max="3843" width="12.42578125" style="325" customWidth="1"/>
    <col min="3844" max="3844" width="12.5703125" style="325" customWidth="1"/>
    <col min="3845" max="3845" width="11.7109375" style="325" customWidth="1"/>
    <col min="3846" max="3846" width="10.7109375" style="325" customWidth="1"/>
    <col min="3847" max="3847" width="2.42578125" style="325" bestFit="1" customWidth="1"/>
    <col min="3848" max="3848" width="8.5703125" style="325" customWidth="1"/>
    <col min="3849" max="3849" width="12.42578125" style="325" customWidth="1"/>
    <col min="3850" max="3850" width="2.140625" style="325" customWidth="1"/>
    <col min="3851" max="3851" width="9.42578125" style="325" customWidth="1"/>
    <col min="3852" max="4096" width="11" style="325"/>
    <col min="4097" max="4097" width="46.7109375" style="325" bestFit="1" customWidth="1"/>
    <col min="4098" max="4098" width="11.85546875" style="325" customWidth="1"/>
    <col min="4099" max="4099" width="12.42578125" style="325" customWidth="1"/>
    <col min="4100" max="4100" width="12.5703125" style="325" customWidth="1"/>
    <col min="4101" max="4101" width="11.7109375" style="325" customWidth="1"/>
    <col min="4102" max="4102" width="10.7109375" style="325" customWidth="1"/>
    <col min="4103" max="4103" width="2.42578125" style="325" bestFit="1" customWidth="1"/>
    <col min="4104" max="4104" width="8.5703125" style="325" customWidth="1"/>
    <col min="4105" max="4105" width="12.42578125" style="325" customWidth="1"/>
    <col min="4106" max="4106" width="2.140625" style="325" customWidth="1"/>
    <col min="4107" max="4107" width="9.42578125" style="325" customWidth="1"/>
    <col min="4108" max="4352" width="11" style="325"/>
    <col min="4353" max="4353" width="46.7109375" style="325" bestFit="1" customWidth="1"/>
    <col min="4354" max="4354" width="11.85546875" style="325" customWidth="1"/>
    <col min="4355" max="4355" width="12.42578125" style="325" customWidth="1"/>
    <col min="4356" max="4356" width="12.5703125" style="325" customWidth="1"/>
    <col min="4357" max="4357" width="11.7109375" style="325" customWidth="1"/>
    <col min="4358" max="4358" width="10.7109375" style="325" customWidth="1"/>
    <col min="4359" max="4359" width="2.42578125" style="325" bestFit="1" customWidth="1"/>
    <col min="4360" max="4360" width="8.5703125" style="325" customWidth="1"/>
    <col min="4361" max="4361" width="12.42578125" style="325" customWidth="1"/>
    <col min="4362" max="4362" width="2.140625" style="325" customWidth="1"/>
    <col min="4363" max="4363" width="9.42578125" style="325" customWidth="1"/>
    <col min="4364" max="4608" width="11" style="325"/>
    <col min="4609" max="4609" width="46.7109375" style="325" bestFit="1" customWidth="1"/>
    <col min="4610" max="4610" width="11.85546875" style="325" customWidth="1"/>
    <col min="4611" max="4611" width="12.42578125" style="325" customWidth="1"/>
    <col min="4612" max="4612" width="12.5703125" style="325" customWidth="1"/>
    <col min="4613" max="4613" width="11.7109375" style="325" customWidth="1"/>
    <col min="4614" max="4614" width="10.7109375" style="325" customWidth="1"/>
    <col min="4615" max="4615" width="2.42578125" style="325" bestFit="1" customWidth="1"/>
    <col min="4616" max="4616" width="8.5703125" style="325" customWidth="1"/>
    <col min="4617" max="4617" width="12.42578125" style="325" customWidth="1"/>
    <col min="4618" max="4618" width="2.140625" style="325" customWidth="1"/>
    <col min="4619" max="4619" width="9.42578125" style="325" customWidth="1"/>
    <col min="4620" max="4864" width="11" style="325"/>
    <col min="4865" max="4865" width="46.7109375" style="325" bestFit="1" customWidth="1"/>
    <col min="4866" max="4866" width="11.85546875" style="325" customWidth="1"/>
    <col min="4867" max="4867" width="12.42578125" style="325" customWidth="1"/>
    <col min="4868" max="4868" width="12.5703125" style="325" customWidth="1"/>
    <col min="4869" max="4869" width="11.7109375" style="325" customWidth="1"/>
    <col min="4870" max="4870" width="10.7109375" style="325" customWidth="1"/>
    <col min="4871" max="4871" width="2.42578125" style="325" bestFit="1" customWidth="1"/>
    <col min="4872" max="4872" width="8.5703125" style="325" customWidth="1"/>
    <col min="4873" max="4873" width="12.42578125" style="325" customWidth="1"/>
    <col min="4874" max="4874" width="2.140625" style="325" customWidth="1"/>
    <col min="4875" max="4875" width="9.42578125" style="325" customWidth="1"/>
    <col min="4876" max="5120" width="11" style="325"/>
    <col min="5121" max="5121" width="46.7109375" style="325" bestFit="1" customWidth="1"/>
    <col min="5122" max="5122" width="11.85546875" style="325" customWidth="1"/>
    <col min="5123" max="5123" width="12.42578125" style="325" customWidth="1"/>
    <col min="5124" max="5124" width="12.5703125" style="325" customWidth="1"/>
    <col min="5125" max="5125" width="11.7109375" style="325" customWidth="1"/>
    <col min="5126" max="5126" width="10.7109375" style="325" customWidth="1"/>
    <col min="5127" max="5127" width="2.42578125" style="325" bestFit="1" customWidth="1"/>
    <col min="5128" max="5128" width="8.5703125" style="325" customWidth="1"/>
    <col min="5129" max="5129" width="12.42578125" style="325" customWidth="1"/>
    <col min="5130" max="5130" width="2.140625" style="325" customWidth="1"/>
    <col min="5131" max="5131" width="9.42578125" style="325" customWidth="1"/>
    <col min="5132" max="5376" width="11" style="325"/>
    <col min="5377" max="5377" width="46.7109375" style="325" bestFit="1" customWidth="1"/>
    <col min="5378" max="5378" width="11.85546875" style="325" customWidth="1"/>
    <col min="5379" max="5379" width="12.42578125" style="325" customWidth="1"/>
    <col min="5380" max="5380" width="12.5703125" style="325" customWidth="1"/>
    <col min="5381" max="5381" width="11.7109375" style="325" customWidth="1"/>
    <col min="5382" max="5382" width="10.7109375" style="325" customWidth="1"/>
    <col min="5383" max="5383" width="2.42578125" style="325" bestFit="1" customWidth="1"/>
    <col min="5384" max="5384" width="8.5703125" style="325" customWidth="1"/>
    <col min="5385" max="5385" width="12.42578125" style="325" customWidth="1"/>
    <col min="5386" max="5386" width="2.140625" style="325" customWidth="1"/>
    <col min="5387" max="5387" width="9.42578125" style="325" customWidth="1"/>
    <col min="5388" max="5632" width="11" style="325"/>
    <col min="5633" max="5633" width="46.7109375" style="325" bestFit="1" customWidth="1"/>
    <col min="5634" max="5634" width="11.85546875" style="325" customWidth="1"/>
    <col min="5635" max="5635" width="12.42578125" style="325" customWidth="1"/>
    <col min="5636" max="5636" width="12.5703125" style="325" customWidth="1"/>
    <col min="5637" max="5637" width="11.7109375" style="325" customWidth="1"/>
    <col min="5638" max="5638" width="10.7109375" style="325" customWidth="1"/>
    <col min="5639" max="5639" width="2.42578125" style="325" bestFit="1" customWidth="1"/>
    <col min="5640" max="5640" width="8.5703125" style="325" customWidth="1"/>
    <col min="5641" max="5641" width="12.42578125" style="325" customWidth="1"/>
    <col min="5642" max="5642" width="2.140625" style="325" customWidth="1"/>
    <col min="5643" max="5643" width="9.42578125" style="325" customWidth="1"/>
    <col min="5644" max="5888" width="11" style="325"/>
    <col min="5889" max="5889" width="46.7109375" style="325" bestFit="1" customWidth="1"/>
    <col min="5890" max="5890" width="11.85546875" style="325" customWidth="1"/>
    <col min="5891" max="5891" width="12.42578125" style="325" customWidth="1"/>
    <col min="5892" max="5892" width="12.5703125" style="325" customWidth="1"/>
    <col min="5893" max="5893" width="11.7109375" style="325" customWidth="1"/>
    <col min="5894" max="5894" width="10.7109375" style="325" customWidth="1"/>
    <col min="5895" max="5895" width="2.42578125" style="325" bestFit="1" customWidth="1"/>
    <col min="5896" max="5896" width="8.5703125" style="325" customWidth="1"/>
    <col min="5897" max="5897" width="12.42578125" style="325" customWidth="1"/>
    <col min="5898" max="5898" width="2.140625" style="325" customWidth="1"/>
    <col min="5899" max="5899" width="9.42578125" style="325" customWidth="1"/>
    <col min="5900" max="6144" width="11" style="325"/>
    <col min="6145" max="6145" width="46.7109375" style="325" bestFit="1" customWidth="1"/>
    <col min="6146" max="6146" width="11.85546875" style="325" customWidth="1"/>
    <col min="6147" max="6147" width="12.42578125" style="325" customWidth="1"/>
    <col min="6148" max="6148" width="12.5703125" style="325" customWidth="1"/>
    <col min="6149" max="6149" width="11.7109375" style="325" customWidth="1"/>
    <col min="6150" max="6150" width="10.7109375" style="325" customWidth="1"/>
    <col min="6151" max="6151" width="2.42578125" style="325" bestFit="1" customWidth="1"/>
    <col min="6152" max="6152" width="8.5703125" style="325" customWidth="1"/>
    <col min="6153" max="6153" width="12.42578125" style="325" customWidth="1"/>
    <col min="6154" max="6154" width="2.140625" style="325" customWidth="1"/>
    <col min="6155" max="6155" width="9.42578125" style="325" customWidth="1"/>
    <col min="6156" max="6400" width="11" style="325"/>
    <col min="6401" max="6401" width="46.7109375" style="325" bestFit="1" customWidth="1"/>
    <col min="6402" max="6402" width="11.85546875" style="325" customWidth="1"/>
    <col min="6403" max="6403" width="12.42578125" style="325" customWidth="1"/>
    <col min="6404" max="6404" width="12.5703125" style="325" customWidth="1"/>
    <col min="6405" max="6405" width="11.7109375" style="325" customWidth="1"/>
    <col min="6406" max="6406" width="10.7109375" style="325" customWidth="1"/>
    <col min="6407" max="6407" width="2.42578125" style="325" bestFit="1" customWidth="1"/>
    <col min="6408" max="6408" width="8.5703125" style="325" customWidth="1"/>
    <col min="6409" max="6409" width="12.42578125" style="325" customWidth="1"/>
    <col min="6410" max="6410" width="2.140625" style="325" customWidth="1"/>
    <col min="6411" max="6411" width="9.42578125" style="325" customWidth="1"/>
    <col min="6412" max="6656" width="11" style="325"/>
    <col min="6657" max="6657" width="46.7109375" style="325" bestFit="1" customWidth="1"/>
    <col min="6658" max="6658" width="11.85546875" style="325" customWidth="1"/>
    <col min="6659" max="6659" width="12.42578125" style="325" customWidth="1"/>
    <col min="6660" max="6660" width="12.5703125" style="325" customWidth="1"/>
    <col min="6661" max="6661" width="11.7109375" style="325" customWidth="1"/>
    <col min="6662" max="6662" width="10.7109375" style="325" customWidth="1"/>
    <col min="6663" max="6663" width="2.42578125" style="325" bestFit="1" customWidth="1"/>
    <col min="6664" max="6664" width="8.5703125" style="325" customWidth="1"/>
    <col min="6665" max="6665" width="12.42578125" style="325" customWidth="1"/>
    <col min="6666" max="6666" width="2.140625" style="325" customWidth="1"/>
    <col min="6667" max="6667" width="9.42578125" style="325" customWidth="1"/>
    <col min="6668" max="6912" width="11" style="325"/>
    <col min="6913" max="6913" width="46.7109375" style="325" bestFit="1" customWidth="1"/>
    <col min="6914" max="6914" width="11.85546875" style="325" customWidth="1"/>
    <col min="6915" max="6915" width="12.42578125" style="325" customWidth="1"/>
    <col min="6916" max="6916" width="12.5703125" style="325" customWidth="1"/>
    <col min="6917" max="6917" width="11.7109375" style="325" customWidth="1"/>
    <col min="6918" max="6918" width="10.7109375" style="325" customWidth="1"/>
    <col min="6919" max="6919" width="2.42578125" style="325" bestFit="1" customWidth="1"/>
    <col min="6920" max="6920" width="8.5703125" style="325" customWidth="1"/>
    <col min="6921" max="6921" width="12.42578125" style="325" customWidth="1"/>
    <col min="6922" max="6922" width="2.140625" style="325" customWidth="1"/>
    <col min="6923" max="6923" width="9.42578125" style="325" customWidth="1"/>
    <col min="6924" max="7168" width="11" style="325"/>
    <col min="7169" max="7169" width="46.7109375" style="325" bestFit="1" customWidth="1"/>
    <col min="7170" max="7170" width="11.85546875" style="325" customWidth="1"/>
    <col min="7171" max="7171" width="12.42578125" style="325" customWidth="1"/>
    <col min="7172" max="7172" width="12.5703125" style="325" customWidth="1"/>
    <col min="7173" max="7173" width="11.7109375" style="325" customWidth="1"/>
    <col min="7174" max="7174" width="10.7109375" style="325" customWidth="1"/>
    <col min="7175" max="7175" width="2.42578125" style="325" bestFit="1" customWidth="1"/>
    <col min="7176" max="7176" width="8.5703125" style="325" customWidth="1"/>
    <col min="7177" max="7177" width="12.42578125" style="325" customWidth="1"/>
    <col min="7178" max="7178" width="2.140625" style="325" customWidth="1"/>
    <col min="7179" max="7179" width="9.42578125" style="325" customWidth="1"/>
    <col min="7180" max="7424" width="11" style="325"/>
    <col min="7425" max="7425" width="46.7109375" style="325" bestFit="1" customWidth="1"/>
    <col min="7426" max="7426" width="11.85546875" style="325" customWidth="1"/>
    <col min="7427" max="7427" width="12.42578125" style="325" customWidth="1"/>
    <col min="7428" max="7428" width="12.5703125" style="325" customWidth="1"/>
    <col min="7429" max="7429" width="11.7109375" style="325" customWidth="1"/>
    <col min="7430" max="7430" width="10.7109375" style="325" customWidth="1"/>
    <col min="7431" max="7431" width="2.42578125" style="325" bestFit="1" customWidth="1"/>
    <col min="7432" max="7432" width="8.5703125" style="325" customWidth="1"/>
    <col min="7433" max="7433" width="12.42578125" style="325" customWidth="1"/>
    <col min="7434" max="7434" width="2.140625" style="325" customWidth="1"/>
    <col min="7435" max="7435" width="9.42578125" style="325" customWidth="1"/>
    <col min="7436" max="7680" width="11" style="325"/>
    <col min="7681" max="7681" width="46.7109375" style="325" bestFit="1" customWidth="1"/>
    <col min="7682" max="7682" width="11.85546875" style="325" customWidth="1"/>
    <col min="7683" max="7683" width="12.42578125" style="325" customWidth="1"/>
    <col min="7684" max="7684" width="12.5703125" style="325" customWidth="1"/>
    <col min="7685" max="7685" width="11.7109375" style="325" customWidth="1"/>
    <col min="7686" max="7686" width="10.7109375" style="325" customWidth="1"/>
    <col min="7687" max="7687" width="2.42578125" style="325" bestFit="1" customWidth="1"/>
    <col min="7688" max="7688" width="8.5703125" style="325" customWidth="1"/>
    <col min="7689" max="7689" width="12.42578125" style="325" customWidth="1"/>
    <col min="7690" max="7690" width="2.140625" style="325" customWidth="1"/>
    <col min="7691" max="7691" width="9.42578125" style="325" customWidth="1"/>
    <col min="7692" max="7936" width="11" style="325"/>
    <col min="7937" max="7937" width="46.7109375" style="325" bestFit="1" customWidth="1"/>
    <col min="7938" max="7938" width="11.85546875" style="325" customWidth="1"/>
    <col min="7939" max="7939" width="12.42578125" style="325" customWidth="1"/>
    <col min="7940" max="7940" width="12.5703125" style="325" customWidth="1"/>
    <col min="7941" max="7941" width="11.7109375" style="325" customWidth="1"/>
    <col min="7942" max="7942" width="10.7109375" style="325" customWidth="1"/>
    <col min="7943" max="7943" width="2.42578125" style="325" bestFit="1" customWidth="1"/>
    <col min="7944" max="7944" width="8.5703125" style="325" customWidth="1"/>
    <col min="7945" max="7945" width="12.42578125" style="325" customWidth="1"/>
    <col min="7946" max="7946" width="2.140625" style="325" customWidth="1"/>
    <col min="7947" max="7947" width="9.42578125" style="325" customWidth="1"/>
    <col min="7948" max="8192" width="11" style="325"/>
    <col min="8193" max="8193" width="46.7109375" style="325" bestFit="1" customWidth="1"/>
    <col min="8194" max="8194" width="11.85546875" style="325" customWidth="1"/>
    <col min="8195" max="8195" width="12.42578125" style="325" customWidth="1"/>
    <col min="8196" max="8196" width="12.5703125" style="325" customWidth="1"/>
    <col min="8197" max="8197" width="11.7109375" style="325" customWidth="1"/>
    <col min="8198" max="8198" width="10.7109375" style="325" customWidth="1"/>
    <col min="8199" max="8199" width="2.42578125" style="325" bestFit="1" customWidth="1"/>
    <col min="8200" max="8200" width="8.5703125" style="325" customWidth="1"/>
    <col min="8201" max="8201" width="12.42578125" style="325" customWidth="1"/>
    <col min="8202" max="8202" width="2.140625" style="325" customWidth="1"/>
    <col min="8203" max="8203" width="9.42578125" style="325" customWidth="1"/>
    <col min="8204" max="8448" width="11" style="325"/>
    <col min="8449" max="8449" width="46.7109375" style="325" bestFit="1" customWidth="1"/>
    <col min="8450" max="8450" width="11.85546875" style="325" customWidth="1"/>
    <col min="8451" max="8451" width="12.42578125" style="325" customWidth="1"/>
    <col min="8452" max="8452" width="12.5703125" style="325" customWidth="1"/>
    <col min="8453" max="8453" width="11.7109375" style="325" customWidth="1"/>
    <col min="8454" max="8454" width="10.7109375" style="325" customWidth="1"/>
    <col min="8455" max="8455" width="2.42578125" style="325" bestFit="1" customWidth="1"/>
    <col min="8456" max="8456" width="8.5703125" style="325" customWidth="1"/>
    <col min="8457" max="8457" width="12.42578125" style="325" customWidth="1"/>
    <col min="8458" max="8458" width="2.140625" style="325" customWidth="1"/>
    <col min="8459" max="8459" width="9.42578125" style="325" customWidth="1"/>
    <col min="8460" max="8704" width="11" style="325"/>
    <col min="8705" max="8705" width="46.7109375" style="325" bestFit="1" customWidth="1"/>
    <col min="8706" max="8706" width="11.85546875" style="325" customWidth="1"/>
    <col min="8707" max="8707" width="12.42578125" style="325" customWidth="1"/>
    <col min="8708" max="8708" width="12.5703125" style="325" customWidth="1"/>
    <col min="8709" max="8709" width="11.7109375" style="325" customWidth="1"/>
    <col min="8710" max="8710" width="10.7109375" style="325" customWidth="1"/>
    <col min="8711" max="8711" width="2.42578125" style="325" bestFit="1" customWidth="1"/>
    <col min="8712" max="8712" width="8.5703125" style="325" customWidth="1"/>
    <col min="8713" max="8713" width="12.42578125" style="325" customWidth="1"/>
    <col min="8714" max="8714" width="2.140625" style="325" customWidth="1"/>
    <col min="8715" max="8715" width="9.42578125" style="325" customWidth="1"/>
    <col min="8716" max="8960" width="11" style="325"/>
    <col min="8961" max="8961" width="46.7109375" style="325" bestFit="1" customWidth="1"/>
    <col min="8962" max="8962" width="11.85546875" style="325" customWidth="1"/>
    <col min="8963" max="8963" width="12.42578125" style="325" customWidth="1"/>
    <col min="8964" max="8964" width="12.5703125" style="325" customWidth="1"/>
    <col min="8965" max="8965" width="11.7109375" style="325" customWidth="1"/>
    <col min="8966" max="8966" width="10.7109375" style="325" customWidth="1"/>
    <col min="8967" max="8967" width="2.42578125" style="325" bestFit="1" customWidth="1"/>
    <col min="8968" max="8968" width="8.5703125" style="325" customWidth="1"/>
    <col min="8969" max="8969" width="12.42578125" style="325" customWidth="1"/>
    <col min="8970" max="8970" width="2.140625" style="325" customWidth="1"/>
    <col min="8971" max="8971" width="9.42578125" style="325" customWidth="1"/>
    <col min="8972" max="9216" width="11" style="325"/>
    <col min="9217" max="9217" width="46.7109375" style="325" bestFit="1" customWidth="1"/>
    <col min="9218" max="9218" width="11.85546875" style="325" customWidth="1"/>
    <col min="9219" max="9219" width="12.42578125" style="325" customWidth="1"/>
    <col min="9220" max="9220" width="12.5703125" style="325" customWidth="1"/>
    <col min="9221" max="9221" width="11.7109375" style="325" customWidth="1"/>
    <col min="9222" max="9222" width="10.7109375" style="325" customWidth="1"/>
    <col min="9223" max="9223" width="2.42578125" style="325" bestFit="1" customWidth="1"/>
    <col min="9224" max="9224" width="8.5703125" style="325" customWidth="1"/>
    <col min="9225" max="9225" width="12.42578125" style="325" customWidth="1"/>
    <col min="9226" max="9226" width="2.140625" style="325" customWidth="1"/>
    <col min="9227" max="9227" width="9.42578125" style="325" customWidth="1"/>
    <col min="9228" max="9472" width="11" style="325"/>
    <col min="9473" max="9473" width="46.7109375" style="325" bestFit="1" customWidth="1"/>
    <col min="9474" max="9474" width="11.85546875" style="325" customWidth="1"/>
    <col min="9475" max="9475" width="12.42578125" style="325" customWidth="1"/>
    <col min="9476" max="9476" width="12.5703125" style="325" customWidth="1"/>
    <col min="9477" max="9477" width="11.7109375" style="325" customWidth="1"/>
    <col min="9478" max="9478" width="10.7109375" style="325" customWidth="1"/>
    <col min="9479" max="9479" width="2.42578125" style="325" bestFit="1" customWidth="1"/>
    <col min="9480" max="9480" width="8.5703125" style="325" customWidth="1"/>
    <col min="9481" max="9481" width="12.42578125" style="325" customWidth="1"/>
    <col min="9482" max="9482" width="2.140625" style="325" customWidth="1"/>
    <col min="9483" max="9483" width="9.42578125" style="325" customWidth="1"/>
    <col min="9484" max="9728" width="11" style="325"/>
    <col min="9729" max="9729" width="46.7109375" style="325" bestFit="1" customWidth="1"/>
    <col min="9730" max="9730" width="11.85546875" style="325" customWidth="1"/>
    <col min="9731" max="9731" width="12.42578125" style="325" customWidth="1"/>
    <col min="9732" max="9732" width="12.5703125" style="325" customWidth="1"/>
    <col min="9733" max="9733" width="11.7109375" style="325" customWidth="1"/>
    <col min="9734" max="9734" width="10.7109375" style="325" customWidth="1"/>
    <col min="9735" max="9735" width="2.42578125" style="325" bestFit="1" customWidth="1"/>
    <col min="9736" max="9736" width="8.5703125" style="325" customWidth="1"/>
    <col min="9737" max="9737" width="12.42578125" style="325" customWidth="1"/>
    <col min="9738" max="9738" width="2.140625" style="325" customWidth="1"/>
    <col min="9739" max="9739" width="9.42578125" style="325" customWidth="1"/>
    <col min="9740" max="9984" width="11" style="325"/>
    <col min="9985" max="9985" width="46.7109375" style="325" bestFit="1" customWidth="1"/>
    <col min="9986" max="9986" width="11.85546875" style="325" customWidth="1"/>
    <col min="9987" max="9987" width="12.42578125" style="325" customWidth="1"/>
    <col min="9988" max="9988" width="12.5703125" style="325" customWidth="1"/>
    <col min="9989" max="9989" width="11.7109375" style="325" customWidth="1"/>
    <col min="9990" max="9990" width="10.7109375" style="325" customWidth="1"/>
    <col min="9991" max="9991" width="2.42578125" style="325" bestFit="1" customWidth="1"/>
    <col min="9992" max="9992" width="8.5703125" style="325" customWidth="1"/>
    <col min="9993" max="9993" width="12.42578125" style="325" customWidth="1"/>
    <col min="9994" max="9994" width="2.140625" style="325" customWidth="1"/>
    <col min="9995" max="9995" width="9.42578125" style="325" customWidth="1"/>
    <col min="9996" max="10240" width="11" style="325"/>
    <col min="10241" max="10241" width="46.7109375" style="325" bestFit="1" customWidth="1"/>
    <col min="10242" max="10242" width="11.85546875" style="325" customWidth="1"/>
    <col min="10243" max="10243" width="12.42578125" style="325" customWidth="1"/>
    <col min="10244" max="10244" width="12.5703125" style="325" customWidth="1"/>
    <col min="10245" max="10245" width="11.7109375" style="325" customWidth="1"/>
    <col min="10246" max="10246" width="10.7109375" style="325" customWidth="1"/>
    <col min="10247" max="10247" width="2.42578125" style="325" bestFit="1" customWidth="1"/>
    <col min="10248" max="10248" width="8.5703125" style="325" customWidth="1"/>
    <col min="10249" max="10249" width="12.42578125" style="325" customWidth="1"/>
    <col min="10250" max="10250" width="2.140625" style="325" customWidth="1"/>
    <col min="10251" max="10251" width="9.42578125" style="325" customWidth="1"/>
    <col min="10252" max="10496" width="11" style="325"/>
    <col min="10497" max="10497" width="46.7109375" style="325" bestFit="1" customWidth="1"/>
    <col min="10498" max="10498" width="11.85546875" style="325" customWidth="1"/>
    <col min="10499" max="10499" width="12.42578125" style="325" customWidth="1"/>
    <col min="10500" max="10500" width="12.5703125" style="325" customWidth="1"/>
    <col min="10501" max="10501" width="11.7109375" style="325" customWidth="1"/>
    <col min="10502" max="10502" width="10.7109375" style="325" customWidth="1"/>
    <col min="10503" max="10503" width="2.42578125" style="325" bestFit="1" customWidth="1"/>
    <col min="10504" max="10504" width="8.5703125" style="325" customWidth="1"/>
    <col min="10505" max="10505" width="12.42578125" style="325" customWidth="1"/>
    <col min="10506" max="10506" width="2.140625" style="325" customWidth="1"/>
    <col min="10507" max="10507" width="9.42578125" style="325" customWidth="1"/>
    <col min="10508" max="10752" width="11" style="325"/>
    <col min="10753" max="10753" width="46.7109375" style="325" bestFit="1" customWidth="1"/>
    <col min="10754" max="10754" width="11.85546875" style="325" customWidth="1"/>
    <col min="10755" max="10755" width="12.42578125" style="325" customWidth="1"/>
    <col min="10756" max="10756" width="12.5703125" style="325" customWidth="1"/>
    <col min="10757" max="10757" width="11.7109375" style="325" customWidth="1"/>
    <col min="10758" max="10758" width="10.7109375" style="325" customWidth="1"/>
    <col min="10759" max="10759" width="2.42578125" style="325" bestFit="1" customWidth="1"/>
    <col min="10760" max="10760" width="8.5703125" style="325" customWidth="1"/>
    <col min="10761" max="10761" width="12.42578125" style="325" customWidth="1"/>
    <col min="10762" max="10762" width="2.140625" style="325" customWidth="1"/>
    <col min="10763" max="10763" width="9.42578125" style="325" customWidth="1"/>
    <col min="10764" max="11008" width="11" style="325"/>
    <col min="11009" max="11009" width="46.7109375" style="325" bestFit="1" customWidth="1"/>
    <col min="11010" max="11010" width="11.85546875" style="325" customWidth="1"/>
    <col min="11011" max="11011" width="12.42578125" style="325" customWidth="1"/>
    <col min="11012" max="11012" width="12.5703125" style="325" customWidth="1"/>
    <col min="11013" max="11013" width="11.7109375" style="325" customWidth="1"/>
    <col min="11014" max="11014" width="10.7109375" style="325" customWidth="1"/>
    <col min="11015" max="11015" width="2.42578125" style="325" bestFit="1" customWidth="1"/>
    <col min="11016" max="11016" width="8.5703125" style="325" customWidth="1"/>
    <col min="11017" max="11017" width="12.42578125" style="325" customWidth="1"/>
    <col min="11018" max="11018" width="2.140625" style="325" customWidth="1"/>
    <col min="11019" max="11019" width="9.42578125" style="325" customWidth="1"/>
    <col min="11020" max="11264" width="11" style="325"/>
    <col min="11265" max="11265" width="46.7109375" style="325" bestFit="1" customWidth="1"/>
    <col min="11266" max="11266" width="11.85546875" style="325" customWidth="1"/>
    <col min="11267" max="11267" width="12.42578125" style="325" customWidth="1"/>
    <col min="11268" max="11268" width="12.5703125" style="325" customWidth="1"/>
    <col min="11269" max="11269" width="11.7109375" style="325" customWidth="1"/>
    <col min="11270" max="11270" width="10.7109375" style="325" customWidth="1"/>
    <col min="11271" max="11271" width="2.42578125" style="325" bestFit="1" customWidth="1"/>
    <col min="11272" max="11272" width="8.5703125" style="325" customWidth="1"/>
    <col min="11273" max="11273" width="12.42578125" style="325" customWidth="1"/>
    <col min="11274" max="11274" width="2.140625" style="325" customWidth="1"/>
    <col min="11275" max="11275" width="9.42578125" style="325" customWidth="1"/>
    <col min="11276" max="11520" width="11" style="325"/>
    <col min="11521" max="11521" width="46.7109375" style="325" bestFit="1" customWidth="1"/>
    <col min="11522" max="11522" width="11.85546875" style="325" customWidth="1"/>
    <col min="11523" max="11523" width="12.42578125" style="325" customWidth="1"/>
    <col min="11524" max="11524" width="12.5703125" style="325" customWidth="1"/>
    <col min="11525" max="11525" width="11.7109375" style="325" customWidth="1"/>
    <col min="11526" max="11526" width="10.7109375" style="325" customWidth="1"/>
    <col min="11527" max="11527" width="2.42578125" style="325" bestFit="1" customWidth="1"/>
    <col min="11528" max="11528" width="8.5703125" style="325" customWidth="1"/>
    <col min="11529" max="11529" width="12.42578125" style="325" customWidth="1"/>
    <col min="11530" max="11530" width="2.140625" style="325" customWidth="1"/>
    <col min="11531" max="11531" width="9.42578125" style="325" customWidth="1"/>
    <col min="11532" max="11776" width="11" style="325"/>
    <col min="11777" max="11777" width="46.7109375" style="325" bestFit="1" customWidth="1"/>
    <col min="11778" max="11778" width="11.85546875" style="325" customWidth="1"/>
    <col min="11779" max="11779" width="12.42578125" style="325" customWidth="1"/>
    <col min="11780" max="11780" width="12.5703125" style="325" customWidth="1"/>
    <col min="11781" max="11781" width="11.7109375" style="325" customWidth="1"/>
    <col min="11782" max="11782" width="10.7109375" style="325" customWidth="1"/>
    <col min="11783" max="11783" width="2.42578125" style="325" bestFit="1" customWidth="1"/>
    <col min="11784" max="11784" width="8.5703125" style="325" customWidth="1"/>
    <col min="11785" max="11785" width="12.42578125" style="325" customWidth="1"/>
    <col min="11786" max="11786" width="2.140625" style="325" customWidth="1"/>
    <col min="11787" max="11787" width="9.42578125" style="325" customWidth="1"/>
    <col min="11788" max="12032" width="11" style="325"/>
    <col min="12033" max="12033" width="46.7109375" style="325" bestFit="1" customWidth="1"/>
    <col min="12034" max="12034" width="11.85546875" style="325" customWidth="1"/>
    <col min="12035" max="12035" width="12.42578125" style="325" customWidth="1"/>
    <col min="12036" max="12036" width="12.5703125" style="325" customWidth="1"/>
    <col min="12037" max="12037" width="11.7109375" style="325" customWidth="1"/>
    <col min="12038" max="12038" width="10.7109375" style="325" customWidth="1"/>
    <col min="12039" max="12039" width="2.42578125" style="325" bestFit="1" customWidth="1"/>
    <col min="12040" max="12040" width="8.5703125" style="325" customWidth="1"/>
    <col min="12041" max="12041" width="12.42578125" style="325" customWidth="1"/>
    <col min="12042" max="12042" width="2.140625" style="325" customWidth="1"/>
    <col min="12043" max="12043" width="9.42578125" style="325" customWidth="1"/>
    <col min="12044" max="12288" width="11" style="325"/>
    <col min="12289" max="12289" width="46.7109375" style="325" bestFit="1" customWidth="1"/>
    <col min="12290" max="12290" width="11.85546875" style="325" customWidth="1"/>
    <col min="12291" max="12291" width="12.42578125" style="325" customWidth="1"/>
    <col min="12292" max="12292" width="12.5703125" style="325" customWidth="1"/>
    <col min="12293" max="12293" width="11.7109375" style="325" customWidth="1"/>
    <col min="12294" max="12294" width="10.7109375" style="325" customWidth="1"/>
    <col min="12295" max="12295" width="2.42578125" style="325" bestFit="1" customWidth="1"/>
    <col min="12296" max="12296" width="8.5703125" style="325" customWidth="1"/>
    <col min="12297" max="12297" width="12.42578125" style="325" customWidth="1"/>
    <col min="12298" max="12298" width="2.140625" style="325" customWidth="1"/>
    <col min="12299" max="12299" width="9.42578125" style="325" customWidth="1"/>
    <col min="12300" max="12544" width="11" style="325"/>
    <col min="12545" max="12545" width="46.7109375" style="325" bestFit="1" customWidth="1"/>
    <col min="12546" max="12546" width="11.85546875" style="325" customWidth="1"/>
    <col min="12547" max="12547" width="12.42578125" style="325" customWidth="1"/>
    <col min="12548" max="12548" width="12.5703125" style="325" customWidth="1"/>
    <col min="12549" max="12549" width="11.7109375" style="325" customWidth="1"/>
    <col min="12550" max="12550" width="10.7109375" style="325" customWidth="1"/>
    <col min="12551" max="12551" width="2.42578125" style="325" bestFit="1" customWidth="1"/>
    <col min="12552" max="12552" width="8.5703125" style="325" customWidth="1"/>
    <col min="12553" max="12553" width="12.42578125" style="325" customWidth="1"/>
    <col min="12554" max="12554" width="2.140625" style="325" customWidth="1"/>
    <col min="12555" max="12555" width="9.42578125" style="325" customWidth="1"/>
    <col min="12556" max="12800" width="11" style="325"/>
    <col min="12801" max="12801" width="46.7109375" style="325" bestFit="1" customWidth="1"/>
    <col min="12802" max="12802" width="11.85546875" style="325" customWidth="1"/>
    <col min="12803" max="12803" width="12.42578125" style="325" customWidth="1"/>
    <col min="12804" max="12804" width="12.5703125" style="325" customWidth="1"/>
    <col min="12805" max="12805" width="11.7109375" style="325" customWidth="1"/>
    <col min="12806" max="12806" width="10.7109375" style="325" customWidth="1"/>
    <col min="12807" max="12807" width="2.42578125" style="325" bestFit="1" customWidth="1"/>
    <col min="12808" max="12808" width="8.5703125" style="325" customWidth="1"/>
    <col min="12809" max="12809" width="12.42578125" style="325" customWidth="1"/>
    <col min="12810" max="12810" width="2.140625" style="325" customWidth="1"/>
    <col min="12811" max="12811" width="9.42578125" style="325" customWidth="1"/>
    <col min="12812" max="13056" width="11" style="325"/>
    <col min="13057" max="13057" width="46.7109375" style="325" bestFit="1" customWidth="1"/>
    <col min="13058" max="13058" width="11.85546875" style="325" customWidth="1"/>
    <col min="13059" max="13059" width="12.42578125" style="325" customWidth="1"/>
    <col min="13060" max="13060" width="12.5703125" style="325" customWidth="1"/>
    <col min="13061" max="13061" width="11.7109375" style="325" customWidth="1"/>
    <col min="13062" max="13062" width="10.7109375" style="325" customWidth="1"/>
    <col min="13063" max="13063" width="2.42578125" style="325" bestFit="1" customWidth="1"/>
    <col min="13064" max="13064" width="8.5703125" style="325" customWidth="1"/>
    <col min="13065" max="13065" width="12.42578125" style="325" customWidth="1"/>
    <col min="13066" max="13066" width="2.140625" style="325" customWidth="1"/>
    <col min="13067" max="13067" width="9.42578125" style="325" customWidth="1"/>
    <col min="13068" max="13312" width="11" style="325"/>
    <col min="13313" max="13313" width="46.7109375" style="325" bestFit="1" customWidth="1"/>
    <col min="13314" max="13314" width="11.85546875" style="325" customWidth="1"/>
    <col min="13315" max="13315" width="12.42578125" style="325" customWidth="1"/>
    <col min="13316" max="13316" width="12.5703125" style="325" customWidth="1"/>
    <col min="13317" max="13317" width="11.7109375" style="325" customWidth="1"/>
    <col min="13318" max="13318" width="10.7109375" style="325" customWidth="1"/>
    <col min="13319" max="13319" width="2.42578125" style="325" bestFit="1" customWidth="1"/>
    <col min="13320" max="13320" width="8.5703125" style="325" customWidth="1"/>
    <col min="13321" max="13321" width="12.42578125" style="325" customWidth="1"/>
    <col min="13322" max="13322" width="2.140625" style="325" customWidth="1"/>
    <col min="13323" max="13323" width="9.42578125" style="325" customWidth="1"/>
    <col min="13324" max="13568" width="11" style="325"/>
    <col min="13569" max="13569" width="46.7109375" style="325" bestFit="1" customWidth="1"/>
    <col min="13570" max="13570" width="11.85546875" style="325" customWidth="1"/>
    <col min="13571" max="13571" width="12.42578125" style="325" customWidth="1"/>
    <col min="13572" max="13572" width="12.5703125" style="325" customWidth="1"/>
    <col min="13573" max="13573" width="11.7109375" style="325" customWidth="1"/>
    <col min="13574" max="13574" width="10.7109375" style="325" customWidth="1"/>
    <col min="13575" max="13575" width="2.42578125" style="325" bestFit="1" customWidth="1"/>
    <col min="13576" max="13576" width="8.5703125" style="325" customWidth="1"/>
    <col min="13577" max="13577" width="12.42578125" style="325" customWidth="1"/>
    <col min="13578" max="13578" width="2.140625" style="325" customWidth="1"/>
    <col min="13579" max="13579" width="9.42578125" style="325" customWidth="1"/>
    <col min="13580" max="13824" width="11" style="325"/>
    <col min="13825" max="13825" width="46.7109375" style="325" bestFit="1" customWidth="1"/>
    <col min="13826" max="13826" width="11.85546875" style="325" customWidth="1"/>
    <col min="13827" max="13827" width="12.42578125" style="325" customWidth="1"/>
    <col min="13828" max="13828" width="12.5703125" style="325" customWidth="1"/>
    <col min="13829" max="13829" width="11.7109375" style="325" customWidth="1"/>
    <col min="13830" max="13830" width="10.7109375" style="325" customWidth="1"/>
    <col min="13831" max="13831" width="2.42578125" style="325" bestFit="1" customWidth="1"/>
    <col min="13832" max="13832" width="8.5703125" style="325" customWidth="1"/>
    <col min="13833" max="13833" width="12.42578125" style="325" customWidth="1"/>
    <col min="13834" max="13834" width="2.140625" style="325" customWidth="1"/>
    <col min="13835" max="13835" width="9.42578125" style="325" customWidth="1"/>
    <col min="13836" max="14080" width="11" style="325"/>
    <col min="14081" max="14081" width="46.7109375" style="325" bestFit="1" customWidth="1"/>
    <col min="14082" max="14082" width="11.85546875" style="325" customWidth="1"/>
    <col min="14083" max="14083" width="12.42578125" style="325" customWidth="1"/>
    <col min="14084" max="14084" width="12.5703125" style="325" customWidth="1"/>
    <col min="14085" max="14085" width="11.7109375" style="325" customWidth="1"/>
    <col min="14086" max="14086" width="10.7109375" style="325" customWidth="1"/>
    <col min="14087" max="14087" width="2.42578125" style="325" bestFit="1" customWidth="1"/>
    <col min="14088" max="14088" width="8.5703125" style="325" customWidth="1"/>
    <col min="14089" max="14089" width="12.42578125" style="325" customWidth="1"/>
    <col min="14090" max="14090" width="2.140625" style="325" customWidth="1"/>
    <col min="14091" max="14091" width="9.42578125" style="325" customWidth="1"/>
    <col min="14092" max="14336" width="11" style="325"/>
    <col min="14337" max="14337" width="46.7109375" style="325" bestFit="1" customWidth="1"/>
    <col min="14338" max="14338" width="11.85546875" style="325" customWidth="1"/>
    <col min="14339" max="14339" width="12.42578125" style="325" customWidth="1"/>
    <col min="14340" max="14340" width="12.5703125" style="325" customWidth="1"/>
    <col min="14341" max="14341" width="11.7109375" style="325" customWidth="1"/>
    <col min="14342" max="14342" width="10.7109375" style="325" customWidth="1"/>
    <col min="14343" max="14343" width="2.42578125" style="325" bestFit="1" customWidth="1"/>
    <col min="14344" max="14344" width="8.5703125" style="325" customWidth="1"/>
    <col min="14345" max="14345" width="12.42578125" style="325" customWidth="1"/>
    <col min="14346" max="14346" width="2.140625" style="325" customWidth="1"/>
    <col min="14347" max="14347" width="9.42578125" style="325" customWidth="1"/>
    <col min="14348" max="14592" width="11" style="325"/>
    <col min="14593" max="14593" width="46.7109375" style="325" bestFit="1" customWidth="1"/>
    <col min="14594" max="14594" width="11.85546875" style="325" customWidth="1"/>
    <col min="14595" max="14595" width="12.42578125" style="325" customWidth="1"/>
    <col min="14596" max="14596" width="12.5703125" style="325" customWidth="1"/>
    <col min="14597" max="14597" width="11.7109375" style="325" customWidth="1"/>
    <col min="14598" max="14598" width="10.7109375" style="325" customWidth="1"/>
    <col min="14599" max="14599" width="2.42578125" style="325" bestFit="1" customWidth="1"/>
    <col min="14600" max="14600" width="8.5703125" style="325" customWidth="1"/>
    <col min="14601" max="14601" width="12.42578125" style="325" customWidth="1"/>
    <col min="14602" max="14602" width="2.140625" style="325" customWidth="1"/>
    <col min="14603" max="14603" width="9.42578125" style="325" customWidth="1"/>
    <col min="14604" max="14848" width="11" style="325"/>
    <col min="14849" max="14849" width="46.7109375" style="325" bestFit="1" customWidth="1"/>
    <col min="14850" max="14850" width="11.85546875" style="325" customWidth="1"/>
    <col min="14851" max="14851" width="12.42578125" style="325" customWidth="1"/>
    <col min="14852" max="14852" width="12.5703125" style="325" customWidth="1"/>
    <col min="14853" max="14853" width="11.7109375" style="325" customWidth="1"/>
    <col min="14854" max="14854" width="10.7109375" style="325" customWidth="1"/>
    <col min="14855" max="14855" width="2.42578125" style="325" bestFit="1" customWidth="1"/>
    <col min="14856" max="14856" width="8.5703125" style="325" customWidth="1"/>
    <col min="14857" max="14857" width="12.42578125" style="325" customWidth="1"/>
    <col min="14858" max="14858" width="2.140625" style="325" customWidth="1"/>
    <col min="14859" max="14859" width="9.42578125" style="325" customWidth="1"/>
    <col min="14860" max="15104" width="11" style="325"/>
    <col min="15105" max="15105" width="46.7109375" style="325" bestFit="1" customWidth="1"/>
    <col min="15106" max="15106" width="11.85546875" style="325" customWidth="1"/>
    <col min="15107" max="15107" width="12.42578125" style="325" customWidth="1"/>
    <col min="15108" max="15108" width="12.5703125" style="325" customWidth="1"/>
    <col min="15109" max="15109" width="11.7109375" style="325" customWidth="1"/>
    <col min="15110" max="15110" width="10.7109375" style="325" customWidth="1"/>
    <col min="15111" max="15111" width="2.42578125" style="325" bestFit="1" customWidth="1"/>
    <col min="15112" max="15112" width="8.5703125" style="325" customWidth="1"/>
    <col min="15113" max="15113" width="12.42578125" style="325" customWidth="1"/>
    <col min="15114" max="15114" width="2.140625" style="325" customWidth="1"/>
    <col min="15115" max="15115" width="9.42578125" style="325" customWidth="1"/>
    <col min="15116" max="15360" width="11" style="325"/>
    <col min="15361" max="15361" width="46.7109375" style="325" bestFit="1" customWidth="1"/>
    <col min="15362" max="15362" width="11.85546875" style="325" customWidth="1"/>
    <col min="15363" max="15363" width="12.42578125" style="325" customWidth="1"/>
    <col min="15364" max="15364" width="12.5703125" style="325" customWidth="1"/>
    <col min="15365" max="15365" width="11.7109375" style="325" customWidth="1"/>
    <col min="15366" max="15366" width="10.7109375" style="325" customWidth="1"/>
    <col min="15367" max="15367" width="2.42578125" style="325" bestFit="1" customWidth="1"/>
    <col min="15368" max="15368" width="8.5703125" style="325" customWidth="1"/>
    <col min="15369" max="15369" width="12.42578125" style="325" customWidth="1"/>
    <col min="15370" max="15370" width="2.140625" style="325" customWidth="1"/>
    <col min="15371" max="15371" width="9.42578125" style="325" customWidth="1"/>
    <col min="15372" max="15616" width="11" style="325"/>
    <col min="15617" max="15617" width="46.7109375" style="325" bestFit="1" customWidth="1"/>
    <col min="15618" max="15618" width="11.85546875" style="325" customWidth="1"/>
    <col min="15619" max="15619" width="12.42578125" style="325" customWidth="1"/>
    <col min="15620" max="15620" width="12.5703125" style="325" customWidth="1"/>
    <col min="15621" max="15621" width="11.7109375" style="325" customWidth="1"/>
    <col min="15622" max="15622" width="10.7109375" style="325" customWidth="1"/>
    <col min="15623" max="15623" width="2.42578125" style="325" bestFit="1" customWidth="1"/>
    <col min="15624" max="15624" width="8.5703125" style="325" customWidth="1"/>
    <col min="15625" max="15625" width="12.42578125" style="325" customWidth="1"/>
    <col min="15626" max="15626" width="2.140625" style="325" customWidth="1"/>
    <col min="15627" max="15627" width="9.42578125" style="325" customWidth="1"/>
    <col min="15628" max="15872" width="11" style="325"/>
    <col min="15873" max="15873" width="46.7109375" style="325" bestFit="1" customWidth="1"/>
    <col min="15874" max="15874" width="11.85546875" style="325" customWidth="1"/>
    <col min="15875" max="15875" width="12.42578125" style="325" customWidth="1"/>
    <col min="15876" max="15876" width="12.5703125" style="325" customWidth="1"/>
    <col min="15877" max="15877" width="11.7109375" style="325" customWidth="1"/>
    <col min="15878" max="15878" width="10.7109375" style="325" customWidth="1"/>
    <col min="15879" max="15879" width="2.42578125" style="325" bestFit="1" customWidth="1"/>
    <col min="15880" max="15880" width="8.5703125" style="325" customWidth="1"/>
    <col min="15881" max="15881" width="12.42578125" style="325" customWidth="1"/>
    <col min="15882" max="15882" width="2.140625" style="325" customWidth="1"/>
    <col min="15883" max="15883" width="9.42578125" style="325" customWidth="1"/>
    <col min="15884" max="16128" width="11" style="325"/>
    <col min="16129" max="16129" width="46.7109375" style="325" bestFit="1" customWidth="1"/>
    <col min="16130" max="16130" width="11.85546875" style="325" customWidth="1"/>
    <col min="16131" max="16131" width="12.42578125" style="325" customWidth="1"/>
    <col min="16132" max="16132" width="12.5703125" style="325" customWidth="1"/>
    <col min="16133" max="16133" width="11.7109375" style="325" customWidth="1"/>
    <col min="16134" max="16134" width="10.7109375" style="325" customWidth="1"/>
    <col min="16135" max="16135" width="2.42578125" style="325" bestFit="1" customWidth="1"/>
    <col min="16136" max="16136" width="8.5703125" style="325" customWidth="1"/>
    <col min="16137" max="16137" width="12.42578125" style="325" customWidth="1"/>
    <col min="16138" max="16138" width="2.140625" style="325" customWidth="1"/>
    <col min="16139" max="16139" width="9.42578125" style="325" customWidth="1"/>
    <col min="16140" max="16384" width="11" style="325"/>
  </cols>
  <sheetData>
    <row r="1" spans="1:11" ht="17.100000000000001" customHeight="1">
      <c r="A1" s="1780" t="s">
        <v>369</v>
      </c>
      <c r="B1" s="1780"/>
      <c r="C1" s="1780"/>
      <c r="D1" s="1780"/>
      <c r="E1" s="1780"/>
      <c r="F1" s="1780"/>
      <c r="G1" s="1780"/>
      <c r="H1" s="1780"/>
      <c r="I1" s="1780"/>
      <c r="J1" s="1780"/>
      <c r="K1" s="1780"/>
    </row>
    <row r="2" spans="1:11" ht="17.100000000000001" customHeight="1">
      <c r="A2" s="1792" t="s">
        <v>125</v>
      </c>
      <c r="B2" s="1792"/>
      <c r="C2" s="1792"/>
      <c r="D2" s="1792"/>
      <c r="E2" s="1792"/>
      <c r="F2" s="1792"/>
      <c r="G2" s="1792"/>
      <c r="H2" s="1792"/>
      <c r="I2" s="1792"/>
      <c r="J2" s="1792"/>
      <c r="K2" s="1792"/>
    </row>
    <row r="3" spans="1:11" ht="17.100000000000001" customHeight="1" thickBot="1">
      <c r="B3" s="326"/>
      <c r="C3" s="326"/>
      <c r="D3" s="326"/>
      <c r="E3" s="326"/>
      <c r="I3" s="1782" t="s">
        <v>2</v>
      </c>
      <c r="J3" s="1782"/>
      <c r="K3" s="1782"/>
    </row>
    <row r="4" spans="1:11" ht="24" customHeight="1" thickTop="1">
      <c r="A4" s="1796" t="s">
        <v>323</v>
      </c>
      <c r="B4" s="1142">
        <v>2016</v>
      </c>
      <c r="C4" s="1142">
        <v>2016</v>
      </c>
      <c r="D4" s="1142">
        <v>2017</v>
      </c>
      <c r="E4" s="1142">
        <v>2017</v>
      </c>
      <c r="F4" s="1799" t="s">
        <v>283</v>
      </c>
      <c r="G4" s="1800"/>
      <c r="H4" s="1800"/>
      <c r="I4" s="1800"/>
      <c r="J4" s="1800"/>
      <c r="K4" s="1801"/>
    </row>
    <row r="5" spans="1:11" ht="24" customHeight="1">
      <c r="A5" s="1797"/>
      <c r="B5" s="1151" t="s">
        <v>285</v>
      </c>
      <c r="C5" s="1151" t="s">
        <v>286</v>
      </c>
      <c r="D5" s="1151" t="s">
        <v>287</v>
      </c>
      <c r="E5" s="1151" t="s">
        <v>288</v>
      </c>
      <c r="F5" s="1785" t="s">
        <v>7</v>
      </c>
      <c r="G5" s="1786"/>
      <c r="H5" s="1787"/>
      <c r="I5" s="1152"/>
      <c r="J5" s="1153" t="s">
        <v>54</v>
      </c>
      <c r="K5" s="1154"/>
    </row>
    <row r="6" spans="1:11" ht="24" customHeight="1">
      <c r="A6" s="1798"/>
      <c r="B6" s="1151"/>
      <c r="C6" s="1151"/>
      <c r="D6" s="1151"/>
      <c r="E6" s="1151"/>
      <c r="F6" s="1146" t="s">
        <v>4</v>
      </c>
      <c r="G6" s="1147" t="s">
        <v>129</v>
      </c>
      <c r="H6" s="1148" t="s">
        <v>289</v>
      </c>
      <c r="I6" s="1149" t="s">
        <v>4</v>
      </c>
      <c r="J6" s="1147" t="s">
        <v>129</v>
      </c>
      <c r="K6" s="1150" t="s">
        <v>289</v>
      </c>
    </row>
    <row r="7" spans="1:11" ht="24" customHeight="1">
      <c r="A7" s="329" t="s">
        <v>370</v>
      </c>
      <c r="B7" s="330">
        <v>2016816.1615412112</v>
      </c>
      <c r="C7" s="330">
        <v>2096330.5892069302</v>
      </c>
      <c r="D7" s="330">
        <v>2299807.5981313302</v>
      </c>
      <c r="E7" s="330">
        <v>2409346.6953803338</v>
      </c>
      <c r="F7" s="331">
        <v>79514.427665719064</v>
      </c>
      <c r="G7" s="387"/>
      <c r="H7" s="333">
        <v>3.9425719201375151</v>
      </c>
      <c r="I7" s="334">
        <v>109539.09724900359</v>
      </c>
      <c r="J7" s="388"/>
      <c r="K7" s="336">
        <v>4.7629678820962127</v>
      </c>
    </row>
    <row r="8" spans="1:11" ht="24" customHeight="1">
      <c r="A8" s="338" t="s">
        <v>371</v>
      </c>
      <c r="B8" s="339">
        <v>183460.31188456566</v>
      </c>
      <c r="C8" s="339">
        <v>172093.31565281225</v>
      </c>
      <c r="D8" s="339">
        <v>199047.18817875491</v>
      </c>
      <c r="E8" s="339">
        <v>189530.04729037848</v>
      </c>
      <c r="F8" s="340">
        <v>-11366.996231753408</v>
      </c>
      <c r="G8" s="389"/>
      <c r="H8" s="342">
        <v>-6.1958884267598924</v>
      </c>
      <c r="I8" s="343">
        <v>-9517.1408883764234</v>
      </c>
      <c r="J8" s="342"/>
      <c r="K8" s="344">
        <v>-4.7813490737832112</v>
      </c>
    </row>
    <row r="9" spans="1:11" ht="24" customHeight="1">
      <c r="A9" s="338" t="s">
        <v>372</v>
      </c>
      <c r="B9" s="339">
        <v>166141.29436951483</v>
      </c>
      <c r="C9" s="339">
        <v>152315.80452307846</v>
      </c>
      <c r="D9" s="339">
        <v>187168.41522452762</v>
      </c>
      <c r="E9" s="339">
        <v>169069.39615968626</v>
      </c>
      <c r="F9" s="340">
        <v>-13825.489846436365</v>
      </c>
      <c r="G9" s="389"/>
      <c r="H9" s="342">
        <v>-8.3215253010411097</v>
      </c>
      <c r="I9" s="343">
        <v>-18099.019064841355</v>
      </c>
      <c r="J9" s="342"/>
      <c r="K9" s="344">
        <v>-9.6699109425752923</v>
      </c>
    </row>
    <row r="10" spans="1:11" ht="24" customHeight="1">
      <c r="A10" s="338" t="s">
        <v>373</v>
      </c>
      <c r="B10" s="339">
        <v>17319.017515050829</v>
      </c>
      <c r="C10" s="339">
        <v>19777.511129733779</v>
      </c>
      <c r="D10" s="339">
        <v>11878.772954227281</v>
      </c>
      <c r="E10" s="339">
        <v>20460.651130692226</v>
      </c>
      <c r="F10" s="340">
        <v>2458.4936146829496</v>
      </c>
      <c r="G10" s="389"/>
      <c r="H10" s="342">
        <v>14.195341118781322</v>
      </c>
      <c r="I10" s="343">
        <v>8581.8781764649448</v>
      </c>
      <c r="J10" s="342"/>
      <c r="K10" s="344">
        <v>72.245493785710622</v>
      </c>
    </row>
    <row r="11" spans="1:11" ht="24" customHeight="1">
      <c r="A11" s="338" t="s">
        <v>374</v>
      </c>
      <c r="B11" s="339">
        <v>873679.55724204762</v>
      </c>
      <c r="C11" s="339">
        <v>922608.31174807856</v>
      </c>
      <c r="D11" s="339">
        <v>814153.01116384647</v>
      </c>
      <c r="E11" s="339">
        <v>871863.94161367859</v>
      </c>
      <c r="F11" s="340">
        <v>48928.754506030935</v>
      </c>
      <c r="G11" s="389"/>
      <c r="H11" s="342">
        <v>5.600308957724133</v>
      </c>
      <c r="I11" s="343">
        <v>57710.930449832114</v>
      </c>
      <c r="J11" s="342"/>
      <c r="K11" s="344">
        <v>7.0884624460619872</v>
      </c>
    </row>
    <row r="12" spans="1:11" ht="24" customHeight="1">
      <c r="A12" s="338" t="s">
        <v>372</v>
      </c>
      <c r="B12" s="339">
        <v>858549.94956525438</v>
      </c>
      <c r="C12" s="339">
        <v>906977.81068821857</v>
      </c>
      <c r="D12" s="339">
        <v>800517.32135241595</v>
      </c>
      <c r="E12" s="339">
        <v>858613.1040070575</v>
      </c>
      <c r="F12" s="340">
        <v>48427.861122964183</v>
      </c>
      <c r="G12" s="389"/>
      <c r="H12" s="342">
        <v>5.6406573837068761</v>
      </c>
      <c r="I12" s="343">
        <v>58095.782654641545</v>
      </c>
      <c r="J12" s="342"/>
      <c r="K12" s="344">
        <v>7.2572798995145957</v>
      </c>
    </row>
    <row r="13" spans="1:11" ht="24" customHeight="1">
      <c r="A13" s="338" t="s">
        <v>373</v>
      </c>
      <c r="B13" s="339">
        <v>15129.60767679329</v>
      </c>
      <c r="C13" s="339">
        <v>15630.501059859997</v>
      </c>
      <c r="D13" s="339">
        <v>13635.689811430475</v>
      </c>
      <c r="E13" s="339">
        <v>13250.83760662112</v>
      </c>
      <c r="F13" s="340">
        <v>500.89338306670652</v>
      </c>
      <c r="G13" s="389"/>
      <c r="H13" s="342">
        <v>3.3106832230356318</v>
      </c>
      <c r="I13" s="343">
        <v>-384.85220480935459</v>
      </c>
      <c r="J13" s="342"/>
      <c r="K13" s="344">
        <v>-2.8223889669794491</v>
      </c>
    </row>
    <row r="14" spans="1:11" ht="24" customHeight="1">
      <c r="A14" s="338" t="s">
        <v>375</v>
      </c>
      <c r="B14" s="339">
        <v>615861.42639513535</v>
      </c>
      <c r="C14" s="339">
        <v>653531.49649913504</v>
      </c>
      <c r="D14" s="339">
        <v>993425.79717013601</v>
      </c>
      <c r="E14" s="339">
        <v>1019295.3515465944</v>
      </c>
      <c r="F14" s="340">
        <v>37670.070103999693</v>
      </c>
      <c r="G14" s="389"/>
      <c r="H14" s="342">
        <v>6.1166471042839206</v>
      </c>
      <c r="I14" s="343">
        <v>25869.5543764584</v>
      </c>
      <c r="J14" s="342"/>
      <c r="K14" s="344">
        <v>2.6040751559049689</v>
      </c>
    </row>
    <row r="15" spans="1:11" ht="24" customHeight="1">
      <c r="A15" s="338" t="s">
        <v>372</v>
      </c>
      <c r="B15" s="339">
        <v>594160.03697258001</v>
      </c>
      <c r="C15" s="339">
        <v>631035.27286970976</v>
      </c>
      <c r="D15" s="339">
        <v>947689.90851885022</v>
      </c>
      <c r="E15" s="339">
        <v>990076.30857316055</v>
      </c>
      <c r="F15" s="340">
        <v>36875.235897129751</v>
      </c>
      <c r="G15" s="389"/>
      <c r="H15" s="342">
        <v>6.2062800596653913</v>
      </c>
      <c r="I15" s="343">
        <v>42386.400054310332</v>
      </c>
      <c r="J15" s="342"/>
      <c r="K15" s="344">
        <v>4.4726022376408192</v>
      </c>
    </row>
    <row r="16" spans="1:11" ht="24" customHeight="1">
      <c r="A16" s="338" t="s">
        <v>373</v>
      </c>
      <c r="B16" s="339">
        <v>21701.389422555319</v>
      </c>
      <c r="C16" s="339">
        <v>22496.223629425273</v>
      </c>
      <c r="D16" s="339">
        <v>45735.888651285779</v>
      </c>
      <c r="E16" s="339">
        <v>29219.042973433818</v>
      </c>
      <c r="F16" s="340">
        <v>794.83420686995305</v>
      </c>
      <c r="G16" s="389"/>
      <c r="H16" s="342">
        <v>3.662595935188568</v>
      </c>
      <c r="I16" s="343">
        <v>-16516.845677851961</v>
      </c>
      <c r="J16" s="342"/>
      <c r="K16" s="344">
        <v>-36.113533955325522</v>
      </c>
    </row>
    <row r="17" spans="1:11" ht="24" customHeight="1">
      <c r="A17" s="338" t="s">
        <v>376</v>
      </c>
      <c r="B17" s="339">
        <v>327878.08059898199</v>
      </c>
      <c r="C17" s="339">
        <v>331060.72792850953</v>
      </c>
      <c r="D17" s="339">
        <v>272342.00779380416</v>
      </c>
      <c r="E17" s="339">
        <v>304972.11327222374</v>
      </c>
      <c r="F17" s="340">
        <v>3182.6473295275355</v>
      </c>
      <c r="G17" s="389"/>
      <c r="H17" s="342">
        <v>0.97068011491141348</v>
      </c>
      <c r="I17" s="343">
        <v>32630.105478419573</v>
      </c>
      <c r="J17" s="342"/>
      <c r="K17" s="344">
        <v>11.981297245603223</v>
      </c>
    </row>
    <row r="18" spans="1:11" ht="24" customHeight="1">
      <c r="A18" s="338" t="s">
        <v>372</v>
      </c>
      <c r="B18" s="339">
        <v>272644.68557928986</v>
      </c>
      <c r="C18" s="339">
        <v>280122.37315114611</v>
      </c>
      <c r="D18" s="339">
        <v>253252.78414650908</v>
      </c>
      <c r="E18" s="339">
        <v>261192.29318003386</v>
      </c>
      <c r="F18" s="340">
        <v>7477.6875718562515</v>
      </c>
      <c r="G18" s="389"/>
      <c r="H18" s="342">
        <v>2.742649304155099</v>
      </c>
      <c r="I18" s="343">
        <v>7939.5090335247805</v>
      </c>
      <c r="J18" s="342"/>
      <c r="K18" s="344">
        <v>3.1350135242468649</v>
      </c>
    </row>
    <row r="19" spans="1:11" ht="24" customHeight="1">
      <c r="A19" s="338" t="s">
        <v>373</v>
      </c>
      <c r="B19" s="339">
        <v>55233.395019692151</v>
      </c>
      <c r="C19" s="339">
        <v>50938.354777363442</v>
      </c>
      <c r="D19" s="339">
        <v>19089.223647295097</v>
      </c>
      <c r="E19" s="339">
        <v>43779.820092189853</v>
      </c>
      <c r="F19" s="340">
        <v>-4295.0402423287087</v>
      </c>
      <c r="G19" s="389"/>
      <c r="H19" s="342">
        <v>-7.7761655621520545</v>
      </c>
      <c r="I19" s="343">
        <v>24690.596444894756</v>
      </c>
      <c r="J19" s="342"/>
      <c r="K19" s="344">
        <v>129.34311473894519</v>
      </c>
    </row>
    <row r="20" spans="1:11" ht="24" customHeight="1">
      <c r="A20" s="338" t="s">
        <v>377</v>
      </c>
      <c r="B20" s="339">
        <v>15936.785420480495</v>
      </c>
      <c r="C20" s="339">
        <v>17036.737378394697</v>
      </c>
      <c r="D20" s="339">
        <v>20839.593824788502</v>
      </c>
      <c r="E20" s="339">
        <v>23685.241657458493</v>
      </c>
      <c r="F20" s="340">
        <v>1099.9519579142016</v>
      </c>
      <c r="G20" s="389"/>
      <c r="H20" s="342">
        <v>6.9019688029472004</v>
      </c>
      <c r="I20" s="343">
        <v>2845.6478326699907</v>
      </c>
      <c r="J20" s="342"/>
      <c r="K20" s="344">
        <v>13.65500621842792</v>
      </c>
    </row>
    <row r="21" spans="1:11" ht="24" customHeight="1">
      <c r="A21" s="329" t="s">
        <v>378</v>
      </c>
      <c r="B21" s="330">
        <v>6710.1528778900001</v>
      </c>
      <c r="C21" s="330">
        <v>5688.9338495000002</v>
      </c>
      <c r="D21" s="330">
        <v>6937.2709147099995</v>
      </c>
      <c r="E21" s="330">
        <v>13344.24169737</v>
      </c>
      <c r="F21" s="331">
        <v>-1021.2190283899999</v>
      </c>
      <c r="G21" s="387"/>
      <c r="H21" s="333">
        <v>-15.219012844773234</v>
      </c>
      <c r="I21" s="334">
        <v>6406.9707826600006</v>
      </c>
      <c r="J21" s="333"/>
      <c r="K21" s="336">
        <v>92.355781710563818</v>
      </c>
    </row>
    <row r="22" spans="1:11" ht="24" customHeight="1">
      <c r="A22" s="329" t="s">
        <v>379</v>
      </c>
      <c r="B22" s="330">
        <v>0</v>
      </c>
      <c r="C22" s="330">
        <v>0</v>
      </c>
      <c r="D22" s="330">
        <v>0</v>
      </c>
      <c r="E22" s="330">
        <v>0</v>
      </c>
      <c r="F22" s="331">
        <v>0</v>
      </c>
      <c r="G22" s="387"/>
      <c r="H22" s="333"/>
      <c r="I22" s="334">
        <v>0</v>
      </c>
      <c r="J22" s="333"/>
      <c r="K22" s="336"/>
    </row>
    <row r="23" spans="1:11" ht="24" customHeight="1">
      <c r="A23" s="407" t="s">
        <v>380</v>
      </c>
      <c r="B23" s="330">
        <v>473138.97003565606</v>
      </c>
      <c r="C23" s="330">
        <v>505228.81094670785</v>
      </c>
      <c r="D23" s="330">
        <v>580781.95762471505</v>
      </c>
      <c r="E23" s="330">
        <v>635351.75463689829</v>
      </c>
      <c r="F23" s="331">
        <v>32089.840911051782</v>
      </c>
      <c r="G23" s="387"/>
      <c r="H23" s="333">
        <v>6.7823288596653679</v>
      </c>
      <c r="I23" s="334">
        <v>54569.797012183233</v>
      </c>
      <c r="J23" s="333"/>
      <c r="K23" s="336">
        <v>9.3959180886684326</v>
      </c>
    </row>
    <row r="24" spans="1:11" ht="24" customHeight="1">
      <c r="A24" s="408" t="s">
        <v>381</v>
      </c>
      <c r="B24" s="339">
        <v>164981.37356090997</v>
      </c>
      <c r="C24" s="339">
        <v>181746.14756318799</v>
      </c>
      <c r="D24" s="339">
        <v>226966.58346701006</v>
      </c>
      <c r="E24" s="339">
        <v>241360.93590582002</v>
      </c>
      <c r="F24" s="340">
        <v>16764.77400227802</v>
      </c>
      <c r="G24" s="389"/>
      <c r="H24" s="342">
        <v>10.161616211837746</v>
      </c>
      <c r="I24" s="343">
        <v>14394.352438809961</v>
      </c>
      <c r="J24" s="342"/>
      <c r="K24" s="344">
        <v>6.342058032918402</v>
      </c>
    </row>
    <row r="25" spans="1:11" ht="24" customHeight="1">
      <c r="A25" s="408" t="s">
        <v>382</v>
      </c>
      <c r="B25" s="339">
        <v>107709.11948957611</v>
      </c>
      <c r="C25" s="339">
        <v>143864.47219852131</v>
      </c>
      <c r="D25" s="339">
        <v>139321.83933900099</v>
      </c>
      <c r="E25" s="339">
        <v>176908.98288412552</v>
      </c>
      <c r="F25" s="340">
        <v>36155.352708945196</v>
      </c>
      <c r="G25" s="389"/>
      <c r="H25" s="342">
        <v>33.56758729463408</v>
      </c>
      <c r="I25" s="343">
        <v>37587.143545124534</v>
      </c>
      <c r="J25" s="342"/>
      <c r="K25" s="344">
        <v>26.978644355725638</v>
      </c>
    </row>
    <row r="26" spans="1:11" ht="24" customHeight="1">
      <c r="A26" s="408" t="s">
        <v>383</v>
      </c>
      <c r="B26" s="339">
        <v>200448.47698516998</v>
      </c>
      <c r="C26" s="339">
        <v>179618.19118499852</v>
      </c>
      <c r="D26" s="339">
        <v>214493.53481870407</v>
      </c>
      <c r="E26" s="339">
        <v>217081.83584695272</v>
      </c>
      <c r="F26" s="340">
        <v>-20830.285800171463</v>
      </c>
      <c r="G26" s="389"/>
      <c r="H26" s="342">
        <v>-10.391840393834759</v>
      </c>
      <c r="I26" s="343">
        <v>2588.3010282486503</v>
      </c>
      <c r="J26" s="342"/>
      <c r="K26" s="344">
        <v>1.2067035169318061</v>
      </c>
    </row>
    <row r="27" spans="1:11" ht="24" customHeight="1">
      <c r="A27" s="409" t="s">
        <v>384</v>
      </c>
      <c r="B27" s="419">
        <v>2496665.2844547573</v>
      </c>
      <c r="C27" s="419">
        <v>2607248.3340031384</v>
      </c>
      <c r="D27" s="419">
        <v>2887526.8266707556</v>
      </c>
      <c r="E27" s="419">
        <v>3058042.6917146021</v>
      </c>
      <c r="F27" s="412">
        <v>110583.04954838101</v>
      </c>
      <c r="G27" s="413"/>
      <c r="H27" s="411">
        <v>4.4292300708835732</v>
      </c>
      <c r="I27" s="410">
        <v>170515.86504384642</v>
      </c>
      <c r="J27" s="411"/>
      <c r="K27" s="414">
        <v>5.9052564800046152</v>
      </c>
    </row>
    <row r="28" spans="1:11" ht="24" customHeight="1">
      <c r="A28" s="329" t="s">
        <v>385</v>
      </c>
      <c r="B28" s="330">
        <v>356855.54895214079</v>
      </c>
      <c r="C28" s="330">
        <v>327598.34987548378</v>
      </c>
      <c r="D28" s="330">
        <v>420686.95546611509</v>
      </c>
      <c r="E28" s="330">
        <v>321769.8144896031</v>
      </c>
      <c r="F28" s="331">
        <v>-29257.199076657009</v>
      </c>
      <c r="G28" s="387"/>
      <c r="H28" s="333">
        <v>-8.1986112203010197</v>
      </c>
      <c r="I28" s="334">
        <v>-98917.14097651199</v>
      </c>
      <c r="J28" s="333"/>
      <c r="K28" s="336">
        <v>-23.513241780200484</v>
      </c>
    </row>
    <row r="29" spans="1:11" ht="24" customHeight="1">
      <c r="A29" s="338" t="s">
        <v>386</v>
      </c>
      <c r="B29" s="339">
        <v>55901.051822580012</v>
      </c>
      <c r="C29" s="339">
        <v>52324.842128390017</v>
      </c>
      <c r="D29" s="339">
        <v>63082.488793020013</v>
      </c>
      <c r="E29" s="339">
        <v>58202.388822339999</v>
      </c>
      <c r="F29" s="340">
        <v>-3576.2096941899945</v>
      </c>
      <c r="G29" s="389"/>
      <c r="H29" s="342">
        <v>-6.3973924954761996</v>
      </c>
      <c r="I29" s="343">
        <v>-4880.0999706800139</v>
      </c>
      <c r="J29" s="342"/>
      <c r="K29" s="344">
        <v>-7.7360612494096621</v>
      </c>
    </row>
    <row r="30" spans="1:11" ht="24" customHeight="1">
      <c r="A30" s="338" t="s">
        <v>387</v>
      </c>
      <c r="B30" s="339">
        <v>154006.12404008</v>
      </c>
      <c r="C30" s="339">
        <v>116470.44398744009</v>
      </c>
      <c r="D30" s="339">
        <v>211593.09641270005</v>
      </c>
      <c r="E30" s="339">
        <v>106811.19917503002</v>
      </c>
      <c r="F30" s="340">
        <v>-37535.680052639917</v>
      </c>
      <c r="G30" s="389"/>
      <c r="H30" s="342">
        <v>-24.372848993246059</v>
      </c>
      <c r="I30" s="343">
        <v>-104781.89723767003</v>
      </c>
      <c r="J30" s="342"/>
      <c r="K30" s="344">
        <v>-49.520470664741829</v>
      </c>
    </row>
    <row r="31" spans="1:11" ht="24" customHeight="1">
      <c r="A31" s="338" t="s">
        <v>388</v>
      </c>
      <c r="B31" s="339">
        <v>999.91803626000012</v>
      </c>
      <c r="C31" s="339">
        <v>1709.18185765</v>
      </c>
      <c r="D31" s="339">
        <v>1092.8111314477501</v>
      </c>
      <c r="E31" s="339">
        <v>4069.7702120102481</v>
      </c>
      <c r="F31" s="340">
        <v>709.26382138999986</v>
      </c>
      <c r="G31" s="389"/>
      <c r="H31" s="342">
        <v>70.932196007071141</v>
      </c>
      <c r="I31" s="343">
        <v>2976.959080562498</v>
      </c>
      <c r="J31" s="342"/>
      <c r="K31" s="344">
        <v>272.4129536106243</v>
      </c>
    </row>
    <row r="32" spans="1:11" ht="24" customHeight="1">
      <c r="A32" s="338" t="s">
        <v>389</v>
      </c>
      <c r="B32" s="339">
        <v>145881.64549061077</v>
      </c>
      <c r="C32" s="339">
        <v>156342.54506003371</v>
      </c>
      <c r="D32" s="339">
        <v>144752.85440258734</v>
      </c>
      <c r="E32" s="339">
        <v>151918.54866372288</v>
      </c>
      <c r="F32" s="340">
        <v>10460.899569422938</v>
      </c>
      <c r="G32" s="389"/>
      <c r="H32" s="342">
        <v>7.1708127052187809</v>
      </c>
      <c r="I32" s="343">
        <v>7165.6942611355335</v>
      </c>
      <c r="J32" s="342"/>
      <c r="K32" s="344">
        <v>4.9502956544167827</v>
      </c>
    </row>
    <row r="33" spans="1:11" ht="24" customHeight="1">
      <c r="A33" s="338" t="s">
        <v>390</v>
      </c>
      <c r="B33" s="339">
        <v>66.80956261</v>
      </c>
      <c r="C33" s="339">
        <v>751.33684197000002</v>
      </c>
      <c r="D33" s="339">
        <v>165.70472636</v>
      </c>
      <c r="E33" s="339">
        <v>767.90761650000002</v>
      </c>
      <c r="F33" s="340">
        <v>684.52727935999997</v>
      </c>
      <c r="G33" s="389"/>
      <c r="H33" s="342">
        <v>1024.5947625131444</v>
      </c>
      <c r="I33" s="343">
        <v>602.20289014000002</v>
      </c>
      <c r="J33" s="342"/>
      <c r="K33" s="344">
        <v>363.41925988984207</v>
      </c>
    </row>
    <row r="34" spans="1:11" ht="24" customHeight="1">
      <c r="A34" s="390" t="s">
        <v>391</v>
      </c>
      <c r="B34" s="330">
        <v>1902718.228816129</v>
      </c>
      <c r="C34" s="330">
        <v>2035257.1098007313</v>
      </c>
      <c r="D34" s="330">
        <v>2240901.0345368525</v>
      </c>
      <c r="E34" s="330">
        <v>2487222.4376233015</v>
      </c>
      <c r="F34" s="331">
        <v>132538.88098460226</v>
      </c>
      <c r="G34" s="387"/>
      <c r="H34" s="333">
        <v>6.9657650290693818</v>
      </c>
      <c r="I34" s="334">
        <v>246321.40308644902</v>
      </c>
      <c r="J34" s="333"/>
      <c r="K34" s="336">
        <v>10.99206967599792</v>
      </c>
    </row>
    <row r="35" spans="1:11" ht="24" customHeight="1">
      <c r="A35" s="338" t="s">
        <v>392</v>
      </c>
      <c r="B35" s="339">
        <v>186369.1</v>
      </c>
      <c r="C35" s="339">
        <v>186927.80000000002</v>
      </c>
      <c r="D35" s="339">
        <v>213894.59999999998</v>
      </c>
      <c r="E35" s="339">
        <v>315640.2</v>
      </c>
      <c r="F35" s="340">
        <v>558.70000000001164</v>
      </c>
      <c r="G35" s="389"/>
      <c r="H35" s="342">
        <v>0.29978145518758825</v>
      </c>
      <c r="I35" s="343">
        <v>101745.60000000003</v>
      </c>
      <c r="J35" s="342"/>
      <c r="K35" s="344">
        <v>47.568101298490021</v>
      </c>
    </row>
    <row r="36" spans="1:11" ht="24" customHeight="1">
      <c r="A36" s="338" t="s">
        <v>393</v>
      </c>
      <c r="B36" s="339">
        <v>8195.9650202916546</v>
      </c>
      <c r="C36" s="339">
        <v>9504.7583925399995</v>
      </c>
      <c r="D36" s="339">
        <v>9194.8825246000015</v>
      </c>
      <c r="E36" s="339">
        <v>9864.13145411</v>
      </c>
      <c r="F36" s="340">
        <v>1308.7933722483449</v>
      </c>
      <c r="G36" s="389"/>
      <c r="H36" s="342">
        <v>15.9687525386946</v>
      </c>
      <c r="I36" s="343">
        <v>669.24892950999856</v>
      </c>
      <c r="J36" s="342"/>
      <c r="K36" s="344">
        <v>7.2784935285414365</v>
      </c>
    </row>
    <row r="37" spans="1:11" ht="24" customHeight="1">
      <c r="A37" s="345" t="s">
        <v>394</v>
      </c>
      <c r="B37" s="339">
        <v>15019.818723646509</v>
      </c>
      <c r="C37" s="339">
        <v>15995.36781195495</v>
      </c>
      <c r="D37" s="339">
        <v>18385.564805057082</v>
      </c>
      <c r="E37" s="339">
        <v>20205.434678831327</v>
      </c>
      <c r="F37" s="340">
        <v>975.54908830844033</v>
      </c>
      <c r="G37" s="389"/>
      <c r="H37" s="342">
        <v>6.4950789770357273</v>
      </c>
      <c r="I37" s="343">
        <v>1819.8698737742452</v>
      </c>
      <c r="J37" s="342"/>
      <c r="K37" s="344">
        <v>9.8983626180125661</v>
      </c>
    </row>
    <row r="38" spans="1:11" ht="24" customHeight="1">
      <c r="A38" s="415" t="s">
        <v>395</v>
      </c>
      <c r="B38" s="339">
        <v>1006.56234124</v>
      </c>
      <c r="C38" s="339">
        <v>1006.0830198000001</v>
      </c>
      <c r="D38" s="339">
        <v>853.65695507000009</v>
      </c>
      <c r="E38" s="339">
        <v>1053.6769550700001</v>
      </c>
      <c r="F38" s="340">
        <v>-0.47932143999992149</v>
      </c>
      <c r="G38" s="389"/>
      <c r="H38" s="342">
        <v>-4.7619647622564328E-2</v>
      </c>
      <c r="I38" s="343">
        <v>200.01999999999998</v>
      </c>
      <c r="J38" s="342"/>
      <c r="K38" s="344">
        <v>23.43095769466299</v>
      </c>
    </row>
    <row r="39" spans="1:11" ht="24" customHeight="1">
      <c r="A39" s="415" t="s">
        <v>396</v>
      </c>
      <c r="B39" s="339">
        <v>14013.256382406509</v>
      </c>
      <c r="C39" s="339">
        <v>14989.284792154949</v>
      </c>
      <c r="D39" s="339">
        <v>17531.907849987081</v>
      </c>
      <c r="E39" s="339">
        <v>19151.757723761326</v>
      </c>
      <c r="F39" s="340">
        <v>976.02840974844003</v>
      </c>
      <c r="G39" s="389"/>
      <c r="H39" s="342">
        <v>6.9650364134765494</v>
      </c>
      <c r="I39" s="343">
        <v>1619.8498737742448</v>
      </c>
      <c r="J39" s="342"/>
      <c r="K39" s="344">
        <v>9.2394386716756465</v>
      </c>
    </row>
    <row r="40" spans="1:11" ht="24" customHeight="1">
      <c r="A40" s="338" t="s">
        <v>397</v>
      </c>
      <c r="B40" s="339">
        <v>1687815.0752754379</v>
      </c>
      <c r="C40" s="339">
        <v>1819868.6013771526</v>
      </c>
      <c r="D40" s="339">
        <v>1993016.0883534446</v>
      </c>
      <c r="E40" s="339">
        <v>2140158.0539728221</v>
      </c>
      <c r="F40" s="340">
        <v>132053.5261017147</v>
      </c>
      <c r="G40" s="389"/>
      <c r="H40" s="342">
        <v>7.8239333227998697</v>
      </c>
      <c r="I40" s="343">
        <v>147141.96561937756</v>
      </c>
      <c r="J40" s="342"/>
      <c r="K40" s="344">
        <v>7.3828789681743485</v>
      </c>
    </row>
    <row r="41" spans="1:11" ht="24" customHeight="1">
      <c r="A41" s="345" t="s">
        <v>398</v>
      </c>
      <c r="B41" s="339">
        <v>1656838.759521269</v>
      </c>
      <c r="C41" s="339">
        <v>1780205.3443421209</v>
      </c>
      <c r="D41" s="339">
        <v>1959002.3911765886</v>
      </c>
      <c r="E41" s="339">
        <v>2091008.2113868229</v>
      </c>
      <c r="F41" s="340">
        <v>123366.58482085192</v>
      </c>
      <c r="G41" s="389"/>
      <c r="H41" s="342">
        <v>7.4459016673715279</v>
      </c>
      <c r="I41" s="343">
        <v>132005.82021023426</v>
      </c>
      <c r="J41" s="342"/>
      <c r="K41" s="344">
        <v>6.7384205759417561</v>
      </c>
    </row>
    <row r="42" spans="1:11" ht="24" customHeight="1">
      <c r="A42" s="345" t="s">
        <v>399</v>
      </c>
      <c r="B42" s="339">
        <v>30976.315754168936</v>
      </c>
      <c r="C42" s="339">
        <v>39663.257035031653</v>
      </c>
      <c r="D42" s="339">
        <v>34013.697176856032</v>
      </c>
      <c r="E42" s="339">
        <v>49149.842585999198</v>
      </c>
      <c r="F42" s="340">
        <v>8686.9412808627167</v>
      </c>
      <c r="G42" s="389"/>
      <c r="H42" s="342">
        <v>28.04381692711015</v>
      </c>
      <c r="I42" s="343">
        <v>15136.145409143166</v>
      </c>
      <c r="J42" s="342"/>
      <c r="K42" s="344">
        <v>44.50014748600239</v>
      </c>
    </row>
    <row r="43" spans="1:11" ht="24" customHeight="1">
      <c r="A43" s="338" t="s">
        <v>400</v>
      </c>
      <c r="B43" s="339">
        <v>5318.2697967530003</v>
      </c>
      <c r="C43" s="339">
        <v>2960.5822190836902</v>
      </c>
      <c r="D43" s="339">
        <v>6409.8988537510004</v>
      </c>
      <c r="E43" s="339">
        <v>1354.6175175380001</v>
      </c>
      <c r="F43" s="340">
        <v>-2357.68757766931</v>
      </c>
      <c r="G43" s="389"/>
      <c r="H43" s="342">
        <v>-44.331853549603018</v>
      </c>
      <c r="I43" s="343">
        <v>-5055.281336213</v>
      </c>
      <c r="J43" s="342"/>
      <c r="K43" s="344">
        <v>-78.866787940884691</v>
      </c>
    </row>
    <row r="44" spans="1:11" ht="24" customHeight="1">
      <c r="A44" s="416" t="s">
        <v>401</v>
      </c>
      <c r="B44" s="330">
        <v>49080</v>
      </c>
      <c r="C44" s="330">
        <v>49080</v>
      </c>
      <c r="D44" s="330">
        <v>0</v>
      </c>
      <c r="E44" s="330">
        <v>0</v>
      </c>
      <c r="F44" s="334">
        <v>0</v>
      </c>
      <c r="G44" s="387"/>
      <c r="H44" s="330">
        <v>0</v>
      </c>
      <c r="I44" s="334">
        <v>0</v>
      </c>
      <c r="J44" s="333"/>
      <c r="K44" s="336"/>
    </row>
    <row r="45" spans="1:11" s="402" customFormat="1" ht="24" customHeight="1" thickBot="1">
      <c r="A45" s="417" t="s">
        <v>402</v>
      </c>
      <c r="B45" s="365">
        <v>188011.50662741801</v>
      </c>
      <c r="C45" s="365">
        <v>195312.87255698009</v>
      </c>
      <c r="D45" s="365">
        <v>225938.83561146175</v>
      </c>
      <c r="E45" s="365">
        <v>249050.43538470918</v>
      </c>
      <c r="F45" s="366">
        <v>7301.3659295620746</v>
      </c>
      <c r="G45" s="398"/>
      <c r="H45" s="367">
        <v>3.8834675922421997</v>
      </c>
      <c r="I45" s="368">
        <v>23111.599773247435</v>
      </c>
      <c r="J45" s="367"/>
      <c r="K45" s="369">
        <v>10.229139984146665</v>
      </c>
    </row>
    <row r="46" spans="1:11" ht="17.100000000000001" customHeight="1" thickTop="1">
      <c r="A46" s="376" t="s">
        <v>317</v>
      </c>
      <c r="B46" s="418"/>
      <c r="C46" s="326"/>
      <c r="D46" s="372"/>
      <c r="E46" s="372"/>
      <c r="F46" s="343"/>
      <c r="G46" s="343"/>
      <c r="H46" s="343"/>
      <c r="I46" s="343"/>
      <c r="J46" s="343"/>
      <c r="K46" s="343"/>
    </row>
  </sheetData>
  <mergeCells count="6">
    <mergeCell ref="A1:K1"/>
    <mergeCell ref="A2:K2"/>
    <mergeCell ref="I3:K3"/>
    <mergeCell ref="F4:K4"/>
    <mergeCell ref="F5:H5"/>
    <mergeCell ref="A4:A6"/>
  </mergeCells>
  <pageMargins left="0.7" right="0.7" top="0.8" bottom="0.8" header="0.3" footer="0.3"/>
  <pageSetup scale="61" orientation="portrait" r:id="rId1"/>
</worksheet>
</file>

<file path=xl/worksheets/sheet28.xml><?xml version="1.0" encoding="utf-8"?>
<worksheet xmlns="http://schemas.openxmlformats.org/spreadsheetml/2006/main" xmlns:r="http://schemas.openxmlformats.org/officeDocument/2006/relationships">
  <sheetPr>
    <pageSetUpPr fitToPage="1"/>
  </sheetPr>
  <dimension ref="A1:K46"/>
  <sheetViews>
    <sheetView workbookViewId="0">
      <selection activeCell="P10" sqref="P10"/>
    </sheetView>
  </sheetViews>
  <sheetFormatPr defaultColWidth="11" defaultRowHeight="17.100000000000001" customHeight="1"/>
  <cols>
    <col min="1" max="1" width="51.42578125" style="208" bestFit="1" customWidth="1"/>
    <col min="2" max="2" width="11.85546875" style="208" customWidth="1"/>
    <col min="3" max="3" width="12.42578125" style="208" customWidth="1"/>
    <col min="4" max="4" width="12.5703125" style="208" customWidth="1"/>
    <col min="5" max="5" width="11.7109375" style="208" customWidth="1"/>
    <col min="6" max="6" width="10.7109375" style="208" customWidth="1"/>
    <col min="7" max="7" width="2.42578125" style="208" bestFit="1" customWidth="1"/>
    <col min="8" max="8" width="8.5703125" style="208" customWidth="1"/>
    <col min="9" max="9" width="12.42578125" style="208" customWidth="1"/>
    <col min="10" max="10" width="2.140625" style="208" customWidth="1"/>
    <col min="11" max="11" width="9.42578125" style="208" customWidth="1"/>
    <col min="12" max="256" width="11" style="325"/>
    <col min="257" max="257" width="46.7109375" style="325" bestFit="1" customWidth="1"/>
    <col min="258" max="258" width="11.85546875" style="325" customWidth="1"/>
    <col min="259" max="259" width="12.42578125" style="325" customWidth="1"/>
    <col min="260" max="260" width="12.5703125" style="325" customWidth="1"/>
    <col min="261" max="261" width="11.7109375" style="325" customWidth="1"/>
    <col min="262" max="262" width="10.7109375" style="325" customWidth="1"/>
    <col min="263" max="263" width="2.42578125" style="325" bestFit="1" customWidth="1"/>
    <col min="264" max="264" width="8.5703125" style="325" customWidth="1"/>
    <col min="265" max="265" width="12.42578125" style="325" customWidth="1"/>
    <col min="266" max="266" width="2.140625" style="325" customWidth="1"/>
    <col min="267" max="267" width="9.42578125" style="325" customWidth="1"/>
    <col min="268" max="512" width="11" style="325"/>
    <col min="513" max="513" width="46.7109375" style="325" bestFit="1" customWidth="1"/>
    <col min="514" max="514" width="11.85546875" style="325" customWidth="1"/>
    <col min="515" max="515" width="12.42578125" style="325" customWidth="1"/>
    <col min="516" max="516" width="12.5703125" style="325" customWidth="1"/>
    <col min="517" max="517" width="11.7109375" style="325" customWidth="1"/>
    <col min="518" max="518" width="10.7109375" style="325" customWidth="1"/>
    <col min="519" max="519" width="2.42578125" style="325" bestFit="1" customWidth="1"/>
    <col min="520" max="520" width="8.5703125" style="325" customWidth="1"/>
    <col min="521" max="521" width="12.42578125" style="325" customWidth="1"/>
    <col min="522" max="522" width="2.140625" style="325" customWidth="1"/>
    <col min="523" max="523" width="9.42578125" style="325" customWidth="1"/>
    <col min="524" max="768" width="11" style="325"/>
    <col min="769" max="769" width="46.7109375" style="325" bestFit="1" customWidth="1"/>
    <col min="770" max="770" width="11.85546875" style="325" customWidth="1"/>
    <col min="771" max="771" width="12.42578125" style="325" customWidth="1"/>
    <col min="772" max="772" width="12.5703125" style="325" customWidth="1"/>
    <col min="773" max="773" width="11.7109375" style="325" customWidth="1"/>
    <col min="774" max="774" width="10.7109375" style="325" customWidth="1"/>
    <col min="775" max="775" width="2.42578125" style="325" bestFit="1" customWidth="1"/>
    <col min="776" max="776" width="8.5703125" style="325" customWidth="1"/>
    <col min="777" max="777" width="12.42578125" style="325" customWidth="1"/>
    <col min="778" max="778" width="2.140625" style="325" customWidth="1"/>
    <col min="779" max="779" width="9.42578125" style="325" customWidth="1"/>
    <col min="780" max="1024" width="11" style="325"/>
    <col min="1025" max="1025" width="46.7109375" style="325" bestFit="1" customWidth="1"/>
    <col min="1026" max="1026" width="11.85546875" style="325" customWidth="1"/>
    <col min="1027" max="1027" width="12.42578125" style="325" customWidth="1"/>
    <col min="1028" max="1028" width="12.5703125" style="325" customWidth="1"/>
    <col min="1029" max="1029" width="11.7109375" style="325" customWidth="1"/>
    <col min="1030" max="1030" width="10.7109375" style="325" customWidth="1"/>
    <col min="1031" max="1031" width="2.42578125" style="325" bestFit="1" customWidth="1"/>
    <col min="1032" max="1032" width="8.5703125" style="325" customWidth="1"/>
    <col min="1033" max="1033" width="12.42578125" style="325" customWidth="1"/>
    <col min="1034" max="1034" width="2.140625" style="325" customWidth="1"/>
    <col min="1035" max="1035" width="9.42578125" style="325" customWidth="1"/>
    <col min="1036" max="1280" width="11" style="325"/>
    <col min="1281" max="1281" width="46.7109375" style="325" bestFit="1" customWidth="1"/>
    <col min="1282" max="1282" width="11.85546875" style="325" customWidth="1"/>
    <col min="1283" max="1283" width="12.42578125" style="325" customWidth="1"/>
    <col min="1284" max="1284" width="12.5703125" style="325" customWidth="1"/>
    <col min="1285" max="1285" width="11.7109375" style="325" customWidth="1"/>
    <col min="1286" max="1286" width="10.7109375" style="325" customWidth="1"/>
    <col min="1287" max="1287" width="2.42578125" style="325" bestFit="1" customWidth="1"/>
    <col min="1288" max="1288" width="8.5703125" style="325" customWidth="1"/>
    <col min="1289" max="1289" width="12.42578125" style="325" customWidth="1"/>
    <col min="1290" max="1290" width="2.140625" style="325" customWidth="1"/>
    <col min="1291" max="1291" width="9.42578125" style="325" customWidth="1"/>
    <col min="1292" max="1536" width="11" style="325"/>
    <col min="1537" max="1537" width="46.7109375" style="325" bestFit="1" customWidth="1"/>
    <col min="1538" max="1538" width="11.85546875" style="325" customWidth="1"/>
    <col min="1539" max="1539" width="12.42578125" style="325" customWidth="1"/>
    <col min="1540" max="1540" width="12.5703125" style="325" customWidth="1"/>
    <col min="1541" max="1541" width="11.7109375" style="325" customWidth="1"/>
    <col min="1542" max="1542" width="10.7109375" style="325" customWidth="1"/>
    <col min="1543" max="1543" width="2.42578125" style="325" bestFit="1" customWidth="1"/>
    <col min="1544" max="1544" width="8.5703125" style="325" customWidth="1"/>
    <col min="1545" max="1545" width="12.42578125" style="325" customWidth="1"/>
    <col min="1546" max="1546" width="2.140625" style="325" customWidth="1"/>
    <col min="1547" max="1547" width="9.42578125" style="325" customWidth="1"/>
    <col min="1548" max="1792" width="11" style="325"/>
    <col min="1793" max="1793" width="46.7109375" style="325" bestFit="1" customWidth="1"/>
    <col min="1794" max="1794" width="11.85546875" style="325" customWidth="1"/>
    <col min="1795" max="1795" width="12.42578125" style="325" customWidth="1"/>
    <col min="1796" max="1796" width="12.5703125" style="325" customWidth="1"/>
    <col min="1797" max="1797" width="11.7109375" style="325" customWidth="1"/>
    <col min="1798" max="1798" width="10.7109375" style="325" customWidth="1"/>
    <col min="1799" max="1799" width="2.42578125" style="325" bestFit="1" customWidth="1"/>
    <col min="1800" max="1800" width="8.5703125" style="325" customWidth="1"/>
    <col min="1801" max="1801" width="12.42578125" style="325" customWidth="1"/>
    <col min="1802" max="1802" width="2.140625" style="325" customWidth="1"/>
    <col min="1803" max="1803" width="9.42578125" style="325" customWidth="1"/>
    <col min="1804" max="2048" width="11" style="325"/>
    <col min="2049" max="2049" width="46.7109375" style="325" bestFit="1" customWidth="1"/>
    <col min="2050" max="2050" width="11.85546875" style="325" customWidth="1"/>
    <col min="2051" max="2051" width="12.42578125" style="325" customWidth="1"/>
    <col min="2052" max="2052" width="12.5703125" style="325" customWidth="1"/>
    <col min="2053" max="2053" width="11.7109375" style="325" customWidth="1"/>
    <col min="2054" max="2054" width="10.7109375" style="325" customWidth="1"/>
    <col min="2055" max="2055" width="2.42578125" style="325" bestFit="1" customWidth="1"/>
    <col min="2056" max="2056" width="8.5703125" style="325" customWidth="1"/>
    <col min="2057" max="2057" width="12.42578125" style="325" customWidth="1"/>
    <col min="2058" max="2058" width="2.140625" style="325" customWidth="1"/>
    <col min="2059" max="2059" width="9.42578125" style="325" customWidth="1"/>
    <col min="2060" max="2304" width="11" style="325"/>
    <col min="2305" max="2305" width="46.7109375" style="325" bestFit="1" customWidth="1"/>
    <col min="2306" max="2306" width="11.85546875" style="325" customWidth="1"/>
    <col min="2307" max="2307" width="12.42578125" style="325" customWidth="1"/>
    <col min="2308" max="2308" width="12.5703125" style="325" customWidth="1"/>
    <col min="2309" max="2309" width="11.7109375" style="325" customWidth="1"/>
    <col min="2310" max="2310" width="10.7109375" style="325" customWidth="1"/>
    <col min="2311" max="2311" width="2.42578125" style="325" bestFit="1" customWidth="1"/>
    <col min="2312" max="2312" width="8.5703125" style="325" customWidth="1"/>
    <col min="2313" max="2313" width="12.42578125" style="325" customWidth="1"/>
    <col min="2314" max="2314" width="2.140625" style="325" customWidth="1"/>
    <col min="2315" max="2315" width="9.42578125" style="325" customWidth="1"/>
    <col min="2316" max="2560" width="11" style="325"/>
    <col min="2561" max="2561" width="46.7109375" style="325" bestFit="1" customWidth="1"/>
    <col min="2562" max="2562" width="11.85546875" style="325" customWidth="1"/>
    <col min="2563" max="2563" width="12.42578125" style="325" customWidth="1"/>
    <col min="2564" max="2564" width="12.5703125" style="325" customWidth="1"/>
    <col min="2565" max="2565" width="11.7109375" style="325" customWidth="1"/>
    <col min="2566" max="2566" width="10.7109375" style="325" customWidth="1"/>
    <col min="2567" max="2567" width="2.42578125" style="325" bestFit="1" customWidth="1"/>
    <col min="2568" max="2568" width="8.5703125" style="325" customWidth="1"/>
    <col min="2569" max="2569" width="12.42578125" style="325" customWidth="1"/>
    <col min="2570" max="2570" width="2.140625" style="325" customWidth="1"/>
    <col min="2571" max="2571" width="9.42578125" style="325" customWidth="1"/>
    <col min="2572" max="2816" width="11" style="325"/>
    <col min="2817" max="2817" width="46.7109375" style="325" bestFit="1" customWidth="1"/>
    <col min="2818" max="2818" width="11.85546875" style="325" customWidth="1"/>
    <col min="2819" max="2819" width="12.42578125" style="325" customWidth="1"/>
    <col min="2820" max="2820" width="12.5703125" style="325" customWidth="1"/>
    <col min="2821" max="2821" width="11.7109375" style="325" customWidth="1"/>
    <col min="2822" max="2822" width="10.7109375" style="325" customWidth="1"/>
    <col min="2823" max="2823" width="2.42578125" style="325" bestFit="1" customWidth="1"/>
    <col min="2824" max="2824" width="8.5703125" style="325" customWidth="1"/>
    <col min="2825" max="2825" width="12.42578125" style="325" customWidth="1"/>
    <col min="2826" max="2826" width="2.140625" style="325" customWidth="1"/>
    <col min="2827" max="2827" width="9.42578125" style="325" customWidth="1"/>
    <col min="2828" max="3072" width="11" style="325"/>
    <col min="3073" max="3073" width="46.7109375" style="325" bestFit="1" customWidth="1"/>
    <col min="3074" max="3074" width="11.85546875" style="325" customWidth="1"/>
    <col min="3075" max="3075" width="12.42578125" style="325" customWidth="1"/>
    <col min="3076" max="3076" width="12.5703125" style="325" customWidth="1"/>
    <col min="3077" max="3077" width="11.7109375" style="325" customWidth="1"/>
    <col min="3078" max="3078" width="10.7109375" style="325" customWidth="1"/>
    <col min="3079" max="3079" width="2.42578125" style="325" bestFit="1" customWidth="1"/>
    <col min="3080" max="3080" width="8.5703125" style="325" customWidth="1"/>
    <col min="3081" max="3081" width="12.42578125" style="325" customWidth="1"/>
    <col min="3082" max="3082" width="2.140625" style="325" customWidth="1"/>
    <col min="3083" max="3083" width="9.42578125" style="325" customWidth="1"/>
    <col min="3084" max="3328" width="11" style="325"/>
    <col min="3329" max="3329" width="46.7109375" style="325" bestFit="1" customWidth="1"/>
    <col min="3330" max="3330" width="11.85546875" style="325" customWidth="1"/>
    <col min="3331" max="3331" width="12.42578125" style="325" customWidth="1"/>
    <col min="3332" max="3332" width="12.5703125" style="325" customWidth="1"/>
    <col min="3333" max="3333" width="11.7109375" style="325" customWidth="1"/>
    <col min="3334" max="3334" width="10.7109375" style="325" customWidth="1"/>
    <col min="3335" max="3335" width="2.42578125" style="325" bestFit="1" customWidth="1"/>
    <col min="3336" max="3336" width="8.5703125" style="325" customWidth="1"/>
    <col min="3337" max="3337" width="12.42578125" style="325" customWidth="1"/>
    <col min="3338" max="3338" width="2.140625" style="325" customWidth="1"/>
    <col min="3339" max="3339" width="9.42578125" style="325" customWidth="1"/>
    <col min="3340" max="3584" width="11" style="325"/>
    <col min="3585" max="3585" width="46.7109375" style="325" bestFit="1" customWidth="1"/>
    <col min="3586" max="3586" width="11.85546875" style="325" customWidth="1"/>
    <col min="3587" max="3587" width="12.42578125" style="325" customWidth="1"/>
    <col min="3588" max="3588" width="12.5703125" style="325" customWidth="1"/>
    <col min="3589" max="3589" width="11.7109375" style="325" customWidth="1"/>
    <col min="3590" max="3590" width="10.7109375" style="325" customWidth="1"/>
    <col min="3591" max="3591" width="2.42578125" style="325" bestFit="1" customWidth="1"/>
    <col min="3592" max="3592" width="8.5703125" style="325" customWidth="1"/>
    <col min="3593" max="3593" width="12.42578125" style="325" customWidth="1"/>
    <col min="3594" max="3594" width="2.140625" style="325" customWidth="1"/>
    <col min="3595" max="3595" width="9.42578125" style="325" customWidth="1"/>
    <col min="3596" max="3840" width="11" style="325"/>
    <col min="3841" max="3841" width="46.7109375" style="325" bestFit="1" customWidth="1"/>
    <col min="3842" max="3842" width="11.85546875" style="325" customWidth="1"/>
    <col min="3843" max="3843" width="12.42578125" style="325" customWidth="1"/>
    <col min="3844" max="3844" width="12.5703125" style="325" customWidth="1"/>
    <col min="3845" max="3845" width="11.7109375" style="325" customWidth="1"/>
    <col min="3846" max="3846" width="10.7109375" style="325" customWidth="1"/>
    <col min="3847" max="3847" width="2.42578125" style="325" bestFit="1" customWidth="1"/>
    <col min="3848" max="3848" width="8.5703125" style="325" customWidth="1"/>
    <col min="3849" max="3849" width="12.42578125" style="325" customWidth="1"/>
    <col min="3850" max="3850" width="2.140625" style="325" customWidth="1"/>
    <col min="3851" max="3851" width="9.42578125" style="325" customWidth="1"/>
    <col min="3852" max="4096" width="11" style="325"/>
    <col min="4097" max="4097" width="46.7109375" style="325" bestFit="1" customWidth="1"/>
    <col min="4098" max="4098" width="11.85546875" style="325" customWidth="1"/>
    <col min="4099" max="4099" width="12.42578125" style="325" customWidth="1"/>
    <col min="4100" max="4100" width="12.5703125" style="325" customWidth="1"/>
    <col min="4101" max="4101" width="11.7109375" style="325" customWidth="1"/>
    <col min="4102" max="4102" width="10.7109375" style="325" customWidth="1"/>
    <col min="4103" max="4103" width="2.42578125" style="325" bestFit="1" customWidth="1"/>
    <col min="4104" max="4104" width="8.5703125" style="325" customWidth="1"/>
    <col min="4105" max="4105" width="12.42578125" style="325" customWidth="1"/>
    <col min="4106" max="4106" width="2.140625" style="325" customWidth="1"/>
    <col min="4107" max="4107" width="9.42578125" style="325" customWidth="1"/>
    <col min="4108" max="4352" width="11" style="325"/>
    <col min="4353" max="4353" width="46.7109375" style="325" bestFit="1" customWidth="1"/>
    <col min="4354" max="4354" width="11.85546875" style="325" customWidth="1"/>
    <col min="4355" max="4355" width="12.42578125" style="325" customWidth="1"/>
    <col min="4356" max="4356" width="12.5703125" style="325" customWidth="1"/>
    <col min="4357" max="4357" width="11.7109375" style="325" customWidth="1"/>
    <col min="4358" max="4358" width="10.7109375" style="325" customWidth="1"/>
    <col min="4359" max="4359" width="2.42578125" style="325" bestFit="1" customWidth="1"/>
    <col min="4360" max="4360" width="8.5703125" style="325" customWidth="1"/>
    <col min="4361" max="4361" width="12.42578125" style="325" customWidth="1"/>
    <col min="4362" max="4362" width="2.140625" style="325" customWidth="1"/>
    <col min="4363" max="4363" width="9.42578125" style="325" customWidth="1"/>
    <col min="4364" max="4608" width="11" style="325"/>
    <col min="4609" max="4609" width="46.7109375" style="325" bestFit="1" customWidth="1"/>
    <col min="4610" max="4610" width="11.85546875" style="325" customWidth="1"/>
    <col min="4611" max="4611" width="12.42578125" style="325" customWidth="1"/>
    <col min="4612" max="4612" width="12.5703125" style="325" customWidth="1"/>
    <col min="4613" max="4613" width="11.7109375" style="325" customWidth="1"/>
    <col min="4614" max="4614" width="10.7109375" style="325" customWidth="1"/>
    <col min="4615" max="4615" width="2.42578125" style="325" bestFit="1" customWidth="1"/>
    <col min="4616" max="4616" width="8.5703125" style="325" customWidth="1"/>
    <col min="4617" max="4617" width="12.42578125" style="325" customWidth="1"/>
    <col min="4618" max="4618" width="2.140625" style="325" customWidth="1"/>
    <col min="4619" max="4619" width="9.42578125" style="325" customWidth="1"/>
    <col min="4620" max="4864" width="11" style="325"/>
    <col min="4865" max="4865" width="46.7109375" style="325" bestFit="1" customWidth="1"/>
    <col min="4866" max="4866" width="11.85546875" style="325" customWidth="1"/>
    <col min="4867" max="4867" width="12.42578125" style="325" customWidth="1"/>
    <col min="4868" max="4868" width="12.5703125" style="325" customWidth="1"/>
    <col min="4869" max="4869" width="11.7109375" style="325" customWidth="1"/>
    <col min="4870" max="4870" width="10.7109375" style="325" customWidth="1"/>
    <col min="4871" max="4871" width="2.42578125" style="325" bestFit="1" customWidth="1"/>
    <col min="4872" max="4872" width="8.5703125" style="325" customWidth="1"/>
    <col min="4873" max="4873" width="12.42578125" style="325" customWidth="1"/>
    <col min="4874" max="4874" width="2.140625" style="325" customWidth="1"/>
    <col min="4875" max="4875" width="9.42578125" style="325" customWidth="1"/>
    <col min="4876" max="5120" width="11" style="325"/>
    <col min="5121" max="5121" width="46.7109375" style="325" bestFit="1" customWidth="1"/>
    <col min="5122" max="5122" width="11.85546875" style="325" customWidth="1"/>
    <col min="5123" max="5123" width="12.42578125" style="325" customWidth="1"/>
    <col min="5124" max="5124" width="12.5703125" style="325" customWidth="1"/>
    <col min="5125" max="5125" width="11.7109375" style="325" customWidth="1"/>
    <col min="5126" max="5126" width="10.7109375" style="325" customWidth="1"/>
    <col min="5127" max="5127" width="2.42578125" style="325" bestFit="1" customWidth="1"/>
    <col min="5128" max="5128" width="8.5703125" style="325" customWidth="1"/>
    <col min="5129" max="5129" width="12.42578125" style="325" customWidth="1"/>
    <col min="5130" max="5130" width="2.140625" style="325" customWidth="1"/>
    <col min="5131" max="5131" width="9.42578125" style="325" customWidth="1"/>
    <col min="5132" max="5376" width="11" style="325"/>
    <col min="5377" max="5377" width="46.7109375" style="325" bestFit="1" customWidth="1"/>
    <col min="5378" max="5378" width="11.85546875" style="325" customWidth="1"/>
    <col min="5379" max="5379" width="12.42578125" style="325" customWidth="1"/>
    <col min="5380" max="5380" width="12.5703125" style="325" customWidth="1"/>
    <col min="5381" max="5381" width="11.7109375" style="325" customWidth="1"/>
    <col min="5382" max="5382" width="10.7109375" style="325" customWidth="1"/>
    <col min="5383" max="5383" width="2.42578125" style="325" bestFit="1" customWidth="1"/>
    <col min="5384" max="5384" width="8.5703125" style="325" customWidth="1"/>
    <col min="5385" max="5385" width="12.42578125" style="325" customWidth="1"/>
    <col min="5386" max="5386" width="2.140625" style="325" customWidth="1"/>
    <col min="5387" max="5387" width="9.42578125" style="325" customWidth="1"/>
    <col min="5388" max="5632" width="11" style="325"/>
    <col min="5633" max="5633" width="46.7109375" style="325" bestFit="1" customWidth="1"/>
    <col min="5634" max="5634" width="11.85546875" style="325" customWidth="1"/>
    <col min="5635" max="5635" width="12.42578125" style="325" customWidth="1"/>
    <col min="5636" max="5636" width="12.5703125" style="325" customWidth="1"/>
    <col min="5637" max="5637" width="11.7109375" style="325" customWidth="1"/>
    <col min="5638" max="5638" width="10.7109375" style="325" customWidth="1"/>
    <col min="5639" max="5639" width="2.42578125" style="325" bestFit="1" customWidth="1"/>
    <col min="5640" max="5640" width="8.5703125" style="325" customWidth="1"/>
    <col min="5641" max="5641" width="12.42578125" style="325" customWidth="1"/>
    <col min="5642" max="5642" width="2.140625" style="325" customWidth="1"/>
    <col min="5643" max="5643" width="9.42578125" style="325" customWidth="1"/>
    <col min="5644" max="5888" width="11" style="325"/>
    <col min="5889" max="5889" width="46.7109375" style="325" bestFit="1" customWidth="1"/>
    <col min="5890" max="5890" width="11.85546875" style="325" customWidth="1"/>
    <col min="5891" max="5891" width="12.42578125" style="325" customWidth="1"/>
    <col min="5892" max="5892" width="12.5703125" style="325" customWidth="1"/>
    <col min="5893" max="5893" width="11.7109375" style="325" customWidth="1"/>
    <col min="5894" max="5894" width="10.7109375" style="325" customWidth="1"/>
    <col min="5895" max="5895" width="2.42578125" style="325" bestFit="1" customWidth="1"/>
    <col min="5896" max="5896" width="8.5703125" style="325" customWidth="1"/>
    <col min="5897" max="5897" width="12.42578125" style="325" customWidth="1"/>
    <col min="5898" max="5898" width="2.140625" style="325" customWidth="1"/>
    <col min="5899" max="5899" width="9.42578125" style="325" customWidth="1"/>
    <col min="5900" max="6144" width="11" style="325"/>
    <col min="6145" max="6145" width="46.7109375" style="325" bestFit="1" customWidth="1"/>
    <col min="6146" max="6146" width="11.85546875" style="325" customWidth="1"/>
    <col min="6147" max="6147" width="12.42578125" style="325" customWidth="1"/>
    <col min="6148" max="6148" width="12.5703125" style="325" customWidth="1"/>
    <col min="6149" max="6149" width="11.7109375" style="325" customWidth="1"/>
    <col min="6150" max="6150" width="10.7109375" style="325" customWidth="1"/>
    <col min="6151" max="6151" width="2.42578125" style="325" bestFit="1" customWidth="1"/>
    <col min="6152" max="6152" width="8.5703125" style="325" customWidth="1"/>
    <col min="6153" max="6153" width="12.42578125" style="325" customWidth="1"/>
    <col min="6154" max="6154" width="2.140625" style="325" customWidth="1"/>
    <col min="6155" max="6155" width="9.42578125" style="325" customWidth="1"/>
    <col min="6156" max="6400" width="11" style="325"/>
    <col min="6401" max="6401" width="46.7109375" style="325" bestFit="1" customWidth="1"/>
    <col min="6402" max="6402" width="11.85546875" style="325" customWidth="1"/>
    <col min="6403" max="6403" width="12.42578125" style="325" customWidth="1"/>
    <col min="6404" max="6404" width="12.5703125" style="325" customWidth="1"/>
    <col min="6405" max="6405" width="11.7109375" style="325" customWidth="1"/>
    <col min="6406" max="6406" width="10.7109375" style="325" customWidth="1"/>
    <col min="6407" max="6407" width="2.42578125" style="325" bestFit="1" customWidth="1"/>
    <col min="6408" max="6408" width="8.5703125" style="325" customWidth="1"/>
    <col min="6409" max="6409" width="12.42578125" style="325" customWidth="1"/>
    <col min="6410" max="6410" width="2.140625" style="325" customWidth="1"/>
    <col min="6411" max="6411" width="9.42578125" style="325" customWidth="1"/>
    <col min="6412" max="6656" width="11" style="325"/>
    <col min="6657" max="6657" width="46.7109375" style="325" bestFit="1" customWidth="1"/>
    <col min="6658" max="6658" width="11.85546875" style="325" customWidth="1"/>
    <col min="6659" max="6659" width="12.42578125" style="325" customWidth="1"/>
    <col min="6660" max="6660" width="12.5703125" style="325" customWidth="1"/>
    <col min="6661" max="6661" width="11.7109375" style="325" customWidth="1"/>
    <col min="6662" max="6662" width="10.7109375" style="325" customWidth="1"/>
    <col min="6663" max="6663" width="2.42578125" style="325" bestFit="1" customWidth="1"/>
    <col min="6664" max="6664" width="8.5703125" style="325" customWidth="1"/>
    <col min="6665" max="6665" width="12.42578125" style="325" customWidth="1"/>
    <col min="6666" max="6666" width="2.140625" style="325" customWidth="1"/>
    <col min="6667" max="6667" width="9.42578125" style="325" customWidth="1"/>
    <col min="6668" max="6912" width="11" style="325"/>
    <col min="6913" max="6913" width="46.7109375" style="325" bestFit="1" customWidth="1"/>
    <col min="6914" max="6914" width="11.85546875" style="325" customWidth="1"/>
    <col min="6915" max="6915" width="12.42578125" style="325" customWidth="1"/>
    <col min="6916" max="6916" width="12.5703125" style="325" customWidth="1"/>
    <col min="6917" max="6917" width="11.7109375" style="325" customWidth="1"/>
    <col min="6918" max="6918" width="10.7109375" style="325" customWidth="1"/>
    <col min="6919" max="6919" width="2.42578125" style="325" bestFit="1" customWidth="1"/>
    <col min="6920" max="6920" width="8.5703125" style="325" customWidth="1"/>
    <col min="6921" max="6921" width="12.42578125" style="325" customWidth="1"/>
    <col min="6922" max="6922" width="2.140625" style="325" customWidth="1"/>
    <col min="6923" max="6923" width="9.42578125" style="325" customWidth="1"/>
    <col min="6924" max="7168" width="11" style="325"/>
    <col min="7169" max="7169" width="46.7109375" style="325" bestFit="1" customWidth="1"/>
    <col min="7170" max="7170" width="11.85546875" style="325" customWidth="1"/>
    <col min="7171" max="7171" width="12.42578125" style="325" customWidth="1"/>
    <col min="7172" max="7172" width="12.5703125" style="325" customWidth="1"/>
    <col min="7173" max="7173" width="11.7109375" style="325" customWidth="1"/>
    <col min="7174" max="7174" width="10.7109375" style="325" customWidth="1"/>
    <col min="7175" max="7175" width="2.42578125" style="325" bestFit="1" customWidth="1"/>
    <col min="7176" max="7176" width="8.5703125" style="325" customWidth="1"/>
    <col min="7177" max="7177" width="12.42578125" style="325" customWidth="1"/>
    <col min="7178" max="7178" width="2.140625" style="325" customWidth="1"/>
    <col min="7179" max="7179" width="9.42578125" style="325" customWidth="1"/>
    <col min="7180" max="7424" width="11" style="325"/>
    <col min="7425" max="7425" width="46.7109375" style="325" bestFit="1" customWidth="1"/>
    <col min="7426" max="7426" width="11.85546875" style="325" customWidth="1"/>
    <col min="7427" max="7427" width="12.42578125" style="325" customWidth="1"/>
    <col min="7428" max="7428" width="12.5703125" style="325" customWidth="1"/>
    <col min="7429" max="7429" width="11.7109375" style="325" customWidth="1"/>
    <col min="7430" max="7430" width="10.7109375" style="325" customWidth="1"/>
    <col min="7431" max="7431" width="2.42578125" style="325" bestFit="1" customWidth="1"/>
    <col min="7432" max="7432" width="8.5703125" style="325" customWidth="1"/>
    <col min="7433" max="7433" width="12.42578125" style="325" customWidth="1"/>
    <col min="7434" max="7434" width="2.140625" style="325" customWidth="1"/>
    <col min="7435" max="7435" width="9.42578125" style="325" customWidth="1"/>
    <col min="7436" max="7680" width="11" style="325"/>
    <col min="7681" max="7681" width="46.7109375" style="325" bestFit="1" customWidth="1"/>
    <col min="7682" max="7682" width="11.85546875" style="325" customWidth="1"/>
    <col min="7683" max="7683" width="12.42578125" style="325" customWidth="1"/>
    <col min="7684" max="7684" width="12.5703125" style="325" customWidth="1"/>
    <col min="7685" max="7685" width="11.7109375" style="325" customWidth="1"/>
    <col min="7686" max="7686" width="10.7109375" style="325" customWidth="1"/>
    <col min="7687" max="7687" width="2.42578125" style="325" bestFit="1" customWidth="1"/>
    <col min="7688" max="7688" width="8.5703125" style="325" customWidth="1"/>
    <col min="7689" max="7689" width="12.42578125" style="325" customWidth="1"/>
    <col min="7690" max="7690" width="2.140625" style="325" customWidth="1"/>
    <col min="7691" max="7691" width="9.42578125" style="325" customWidth="1"/>
    <col min="7692" max="7936" width="11" style="325"/>
    <col min="7937" max="7937" width="46.7109375" style="325" bestFit="1" customWidth="1"/>
    <col min="7938" max="7938" width="11.85546875" style="325" customWidth="1"/>
    <col min="7939" max="7939" width="12.42578125" style="325" customWidth="1"/>
    <col min="7940" max="7940" width="12.5703125" style="325" customWidth="1"/>
    <col min="7941" max="7941" width="11.7109375" style="325" customWidth="1"/>
    <col min="7942" max="7942" width="10.7109375" style="325" customWidth="1"/>
    <col min="7943" max="7943" width="2.42578125" style="325" bestFit="1" customWidth="1"/>
    <col min="7944" max="7944" width="8.5703125" style="325" customWidth="1"/>
    <col min="7945" max="7945" width="12.42578125" style="325" customWidth="1"/>
    <col min="7946" max="7946" width="2.140625" style="325" customWidth="1"/>
    <col min="7947" max="7947" width="9.42578125" style="325" customWidth="1"/>
    <col min="7948" max="8192" width="11" style="325"/>
    <col min="8193" max="8193" width="46.7109375" style="325" bestFit="1" customWidth="1"/>
    <col min="8194" max="8194" width="11.85546875" style="325" customWidth="1"/>
    <col min="8195" max="8195" width="12.42578125" style="325" customWidth="1"/>
    <col min="8196" max="8196" width="12.5703125" style="325" customWidth="1"/>
    <col min="8197" max="8197" width="11.7109375" style="325" customWidth="1"/>
    <col min="8198" max="8198" width="10.7109375" style="325" customWidth="1"/>
    <col min="8199" max="8199" width="2.42578125" style="325" bestFit="1" customWidth="1"/>
    <col min="8200" max="8200" width="8.5703125" style="325" customWidth="1"/>
    <col min="8201" max="8201" width="12.42578125" style="325" customWidth="1"/>
    <col min="8202" max="8202" width="2.140625" style="325" customWidth="1"/>
    <col min="8203" max="8203" width="9.42578125" style="325" customWidth="1"/>
    <col min="8204" max="8448" width="11" style="325"/>
    <col min="8449" max="8449" width="46.7109375" style="325" bestFit="1" customWidth="1"/>
    <col min="8450" max="8450" width="11.85546875" style="325" customWidth="1"/>
    <col min="8451" max="8451" width="12.42578125" style="325" customWidth="1"/>
    <col min="8452" max="8452" width="12.5703125" style="325" customWidth="1"/>
    <col min="8453" max="8453" width="11.7109375" style="325" customWidth="1"/>
    <col min="8454" max="8454" width="10.7109375" style="325" customWidth="1"/>
    <col min="8455" max="8455" width="2.42578125" style="325" bestFit="1" customWidth="1"/>
    <col min="8456" max="8456" width="8.5703125" style="325" customWidth="1"/>
    <col min="8457" max="8457" width="12.42578125" style="325" customWidth="1"/>
    <col min="8458" max="8458" width="2.140625" style="325" customWidth="1"/>
    <col min="8459" max="8459" width="9.42578125" style="325" customWidth="1"/>
    <col min="8460" max="8704" width="11" style="325"/>
    <col min="8705" max="8705" width="46.7109375" style="325" bestFit="1" customWidth="1"/>
    <col min="8706" max="8706" width="11.85546875" style="325" customWidth="1"/>
    <col min="8707" max="8707" width="12.42578125" style="325" customWidth="1"/>
    <col min="8708" max="8708" width="12.5703125" style="325" customWidth="1"/>
    <col min="8709" max="8709" width="11.7109375" style="325" customWidth="1"/>
    <col min="8710" max="8710" width="10.7109375" style="325" customWidth="1"/>
    <col min="8711" max="8711" width="2.42578125" style="325" bestFit="1" customWidth="1"/>
    <col min="8712" max="8712" width="8.5703125" style="325" customWidth="1"/>
    <col min="8713" max="8713" width="12.42578125" style="325" customWidth="1"/>
    <col min="8714" max="8714" width="2.140625" style="325" customWidth="1"/>
    <col min="8715" max="8715" width="9.42578125" style="325" customWidth="1"/>
    <col min="8716" max="8960" width="11" style="325"/>
    <col min="8961" max="8961" width="46.7109375" style="325" bestFit="1" customWidth="1"/>
    <col min="8962" max="8962" width="11.85546875" style="325" customWidth="1"/>
    <col min="8963" max="8963" width="12.42578125" style="325" customWidth="1"/>
    <col min="8964" max="8964" width="12.5703125" style="325" customWidth="1"/>
    <col min="8965" max="8965" width="11.7109375" style="325" customWidth="1"/>
    <col min="8966" max="8966" width="10.7109375" style="325" customWidth="1"/>
    <col min="8967" max="8967" width="2.42578125" style="325" bestFit="1" customWidth="1"/>
    <col min="8968" max="8968" width="8.5703125" style="325" customWidth="1"/>
    <col min="8969" max="8969" width="12.42578125" style="325" customWidth="1"/>
    <col min="8970" max="8970" width="2.140625" style="325" customWidth="1"/>
    <col min="8971" max="8971" width="9.42578125" style="325" customWidth="1"/>
    <col min="8972" max="9216" width="11" style="325"/>
    <col min="9217" max="9217" width="46.7109375" style="325" bestFit="1" customWidth="1"/>
    <col min="9218" max="9218" width="11.85546875" style="325" customWidth="1"/>
    <col min="9219" max="9219" width="12.42578125" style="325" customWidth="1"/>
    <col min="9220" max="9220" width="12.5703125" style="325" customWidth="1"/>
    <col min="9221" max="9221" width="11.7109375" style="325" customWidth="1"/>
    <col min="9222" max="9222" width="10.7109375" style="325" customWidth="1"/>
    <col min="9223" max="9223" width="2.42578125" style="325" bestFit="1" customWidth="1"/>
    <col min="9224" max="9224" width="8.5703125" style="325" customWidth="1"/>
    <col min="9225" max="9225" width="12.42578125" style="325" customWidth="1"/>
    <col min="9226" max="9226" width="2.140625" style="325" customWidth="1"/>
    <col min="9227" max="9227" width="9.42578125" style="325" customWidth="1"/>
    <col min="9228" max="9472" width="11" style="325"/>
    <col min="9473" max="9473" width="46.7109375" style="325" bestFit="1" customWidth="1"/>
    <col min="9474" max="9474" width="11.85546875" style="325" customWidth="1"/>
    <col min="9475" max="9475" width="12.42578125" style="325" customWidth="1"/>
    <col min="9476" max="9476" width="12.5703125" style="325" customWidth="1"/>
    <col min="9477" max="9477" width="11.7109375" style="325" customWidth="1"/>
    <col min="9478" max="9478" width="10.7109375" style="325" customWidth="1"/>
    <col min="9479" max="9479" width="2.42578125" style="325" bestFit="1" customWidth="1"/>
    <col min="9480" max="9480" width="8.5703125" style="325" customWidth="1"/>
    <col min="9481" max="9481" width="12.42578125" style="325" customWidth="1"/>
    <col min="9482" max="9482" width="2.140625" style="325" customWidth="1"/>
    <col min="9483" max="9483" width="9.42578125" style="325" customWidth="1"/>
    <col min="9484" max="9728" width="11" style="325"/>
    <col min="9729" max="9729" width="46.7109375" style="325" bestFit="1" customWidth="1"/>
    <col min="9730" max="9730" width="11.85546875" style="325" customWidth="1"/>
    <col min="9731" max="9731" width="12.42578125" style="325" customWidth="1"/>
    <col min="9732" max="9732" width="12.5703125" style="325" customWidth="1"/>
    <col min="9733" max="9733" width="11.7109375" style="325" customWidth="1"/>
    <col min="9734" max="9734" width="10.7109375" style="325" customWidth="1"/>
    <col min="9735" max="9735" width="2.42578125" style="325" bestFit="1" customWidth="1"/>
    <col min="9736" max="9736" width="8.5703125" style="325" customWidth="1"/>
    <col min="9737" max="9737" width="12.42578125" style="325" customWidth="1"/>
    <col min="9738" max="9738" width="2.140625" style="325" customWidth="1"/>
    <col min="9739" max="9739" width="9.42578125" style="325" customWidth="1"/>
    <col min="9740" max="9984" width="11" style="325"/>
    <col min="9985" max="9985" width="46.7109375" style="325" bestFit="1" customWidth="1"/>
    <col min="9986" max="9986" width="11.85546875" style="325" customWidth="1"/>
    <col min="9987" max="9987" width="12.42578125" style="325" customWidth="1"/>
    <col min="9988" max="9988" width="12.5703125" style="325" customWidth="1"/>
    <col min="9989" max="9989" width="11.7109375" style="325" customWidth="1"/>
    <col min="9990" max="9990" width="10.7109375" style="325" customWidth="1"/>
    <col min="9991" max="9991" width="2.42578125" style="325" bestFit="1" customWidth="1"/>
    <col min="9992" max="9992" width="8.5703125" style="325" customWidth="1"/>
    <col min="9993" max="9993" width="12.42578125" style="325" customWidth="1"/>
    <col min="9994" max="9994" width="2.140625" style="325" customWidth="1"/>
    <col min="9995" max="9995" width="9.42578125" style="325" customWidth="1"/>
    <col min="9996" max="10240" width="11" style="325"/>
    <col min="10241" max="10241" width="46.7109375" style="325" bestFit="1" customWidth="1"/>
    <col min="10242" max="10242" width="11.85546875" style="325" customWidth="1"/>
    <col min="10243" max="10243" width="12.42578125" style="325" customWidth="1"/>
    <col min="10244" max="10244" width="12.5703125" style="325" customWidth="1"/>
    <col min="10245" max="10245" width="11.7109375" style="325" customWidth="1"/>
    <col min="10246" max="10246" width="10.7109375" style="325" customWidth="1"/>
    <col min="10247" max="10247" width="2.42578125" style="325" bestFit="1" customWidth="1"/>
    <col min="10248" max="10248" width="8.5703125" style="325" customWidth="1"/>
    <col min="10249" max="10249" width="12.42578125" style="325" customWidth="1"/>
    <col min="10250" max="10250" width="2.140625" style="325" customWidth="1"/>
    <col min="10251" max="10251" width="9.42578125" style="325" customWidth="1"/>
    <col min="10252" max="10496" width="11" style="325"/>
    <col min="10497" max="10497" width="46.7109375" style="325" bestFit="1" customWidth="1"/>
    <col min="10498" max="10498" width="11.85546875" style="325" customWidth="1"/>
    <col min="10499" max="10499" width="12.42578125" style="325" customWidth="1"/>
    <col min="10500" max="10500" width="12.5703125" style="325" customWidth="1"/>
    <col min="10501" max="10501" width="11.7109375" style="325" customWidth="1"/>
    <col min="10502" max="10502" width="10.7109375" style="325" customWidth="1"/>
    <col min="10503" max="10503" width="2.42578125" style="325" bestFit="1" customWidth="1"/>
    <col min="10504" max="10504" width="8.5703125" style="325" customWidth="1"/>
    <col min="10505" max="10505" width="12.42578125" style="325" customWidth="1"/>
    <col min="10506" max="10506" width="2.140625" style="325" customWidth="1"/>
    <col min="10507" max="10507" width="9.42578125" style="325" customWidth="1"/>
    <col min="10508" max="10752" width="11" style="325"/>
    <col min="10753" max="10753" width="46.7109375" style="325" bestFit="1" customWidth="1"/>
    <col min="10754" max="10754" width="11.85546875" style="325" customWidth="1"/>
    <col min="10755" max="10755" width="12.42578125" style="325" customWidth="1"/>
    <col min="10756" max="10756" width="12.5703125" style="325" customWidth="1"/>
    <col min="10757" max="10757" width="11.7109375" style="325" customWidth="1"/>
    <col min="10758" max="10758" width="10.7109375" style="325" customWidth="1"/>
    <col min="10759" max="10759" width="2.42578125" style="325" bestFit="1" customWidth="1"/>
    <col min="10760" max="10760" width="8.5703125" style="325" customWidth="1"/>
    <col min="10761" max="10761" width="12.42578125" style="325" customWidth="1"/>
    <col min="10762" max="10762" width="2.140625" style="325" customWidth="1"/>
    <col min="10763" max="10763" width="9.42578125" style="325" customWidth="1"/>
    <col min="10764" max="11008" width="11" style="325"/>
    <col min="11009" max="11009" width="46.7109375" style="325" bestFit="1" customWidth="1"/>
    <col min="11010" max="11010" width="11.85546875" style="325" customWidth="1"/>
    <col min="11011" max="11011" width="12.42578125" style="325" customWidth="1"/>
    <col min="11012" max="11012" width="12.5703125" style="325" customWidth="1"/>
    <col min="11013" max="11013" width="11.7109375" style="325" customWidth="1"/>
    <col min="11014" max="11014" width="10.7109375" style="325" customWidth="1"/>
    <col min="11015" max="11015" width="2.42578125" style="325" bestFit="1" customWidth="1"/>
    <col min="11016" max="11016" width="8.5703125" style="325" customWidth="1"/>
    <col min="11017" max="11017" width="12.42578125" style="325" customWidth="1"/>
    <col min="11018" max="11018" width="2.140625" style="325" customWidth="1"/>
    <col min="11019" max="11019" width="9.42578125" style="325" customWidth="1"/>
    <col min="11020" max="11264" width="11" style="325"/>
    <col min="11265" max="11265" width="46.7109375" style="325" bestFit="1" customWidth="1"/>
    <col min="11266" max="11266" width="11.85546875" style="325" customWidth="1"/>
    <col min="11267" max="11267" width="12.42578125" style="325" customWidth="1"/>
    <col min="11268" max="11268" width="12.5703125" style="325" customWidth="1"/>
    <col min="11269" max="11269" width="11.7109375" style="325" customWidth="1"/>
    <col min="11270" max="11270" width="10.7109375" style="325" customWidth="1"/>
    <col min="11271" max="11271" width="2.42578125" style="325" bestFit="1" customWidth="1"/>
    <col min="11272" max="11272" width="8.5703125" style="325" customWidth="1"/>
    <col min="11273" max="11273" width="12.42578125" style="325" customWidth="1"/>
    <col min="11274" max="11274" width="2.140625" style="325" customWidth="1"/>
    <col min="11275" max="11275" width="9.42578125" style="325" customWidth="1"/>
    <col min="11276" max="11520" width="11" style="325"/>
    <col min="11521" max="11521" width="46.7109375" style="325" bestFit="1" customWidth="1"/>
    <col min="11522" max="11522" width="11.85546875" style="325" customWidth="1"/>
    <col min="11523" max="11523" width="12.42578125" style="325" customWidth="1"/>
    <col min="11524" max="11524" width="12.5703125" style="325" customWidth="1"/>
    <col min="11525" max="11525" width="11.7109375" style="325" customWidth="1"/>
    <col min="11526" max="11526" width="10.7109375" style="325" customWidth="1"/>
    <col min="11527" max="11527" width="2.42578125" style="325" bestFit="1" customWidth="1"/>
    <col min="11528" max="11528" width="8.5703125" style="325" customWidth="1"/>
    <col min="11529" max="11529" width="12.42578125" style="325" customWidth="1"/>
    <col min="11530" max="11530" width="2.140625" style="325" customWidth="1"/>
    <col min="11531" max="11531" width="9.42578125" style="325" customWidth="1"/>
    <col min="11532" max="11776" width="11" style="325"/>
    <col min="11777" max="11777" width="46.7109375" style="325" bestFit="1" customWidth="1"/>
    <col min="11778" max="11778" width="11.85546875" style="325" customWidth="1"/>
    <col min="11779" max="11779" width="12.42578125" style="325" customWidth="1"/>
    <col min="11780" max="11780" width="12.5703125" style="325" customWidth="1"/>
    <col min="11781" max="11781" width="11.7109375" style="325" customWidth="1"/>
    <col min="11782" max="11782" width="10.7109375" style="325" customWidth="1"/>
    <col min="11783" max="11783" width="2.42578125" style="325" bestFit="1" customWidth="1"/>
    <col min="11784" max="11784" width="8.5703125" style="325" customWidth="1"/>
    <col min="11785" max="11785" width="12.42578125" style="325" customWidth="1"/>
    <col min="11786" max="11786" width="2.140625" style="325" customWidth="1"/>
    <col min="11787" max="11787" width="9.42578125" style="325" customWidth="1"/>
    <col min="11788" max="12032" width="11" style="325"/>
    <col min="12033" max="12033" width="46.7109375" style="325" bestFit="1" customWidth="1"/>
    <col min="12034" max="12034" width="11.85546875" style="325" customWidth="1"/>
    <col min="12035" max="12035" width="12.42578125" style="325" customWidth="1"/>
    <col min="12036" max="12036" width="12.5703125" style="325" customWidth="1"/>
    <col min="12037" max="12037" width="11.7109375" style="325" customWidth="1"/>
    <col min="12038" max="12038" width="10.7109375" style="325" customWidth="1"/>
    <col min="12039" max="12039" width="2.42578125" style="325" bestFit="1" customWidth="1"/>
    <col min="12040" max="12040" width="8.5703125" style="325" customWidth="1"/>
    <col min="12041" max="12041" width="12.42578125" style="325" customWidth="1"/>
    <col min="12042" max="12042" width="2.140625" style="325" customWidth="1"/>
    <col min="12043" max="12043" width="9.42578125" style="325" customWidth="1"/>
    <col min="12044" max="12288" width="11" style="325"/>
    <col min="12289" max="12289" width="46.7109375" style="325" bestFit="1" customWidth="1"/>
    <col min="12290" max="12290" width="11.85546875" style="325" customWidth="1"/>
    <col min="12291" max="12291" width="12.42578125" style="325" customWidth="1"/>
    <col min="12292" max="12292" width="12.5703125" style="325" customWidth="1"/>
    <col min="12293" max="12293" width="11.7109375" style="325" customWidth="1"/>
    <col min="12294" max="12294" width="10.7109375" style="325" customWidth="1"/>
    <col min="12295" max="12295" width="2.42578125" style="325" bestFit="1" customWidth="1"/>
    <col min="12296" max="12296" width="8.5703125" style="325" customWidth="1"/>
    <col min="12297" max="12297" width="12.42578125" style="325" customWidth="1"/>
    <col min="12298" max="12298" width="2.140625" style="325" customWidth="1"/>
    <col min="12299" max="12299" width="9.42578125" style="325" customWidth="1"/>
    <col min="12300" max="12544" width="11" style="325"/>
    <col min="12545" max="12545" width="46.7109375" style="325" bestFit="1" customWidth="1"/>
    <col min="12546" max="12546" width="11.85546875" style="325" customWidth="1"/>
    <col min="12547" max="12547" width="12.42578125" style="325" customWidth="1"/>
    <col min="12548" max="12548" width="12.5703125" style="325" customWidth="1"/>
    <col min="12549" max="12549" width="11.7109375" style="325" customWidth="1"/>
    <col min="12550" max="12550" width="10.7109375" style="325" customWidth="1"/>
    <col min="12551" max="12551" width="2.42578125" style="325" bestFit="1" customWidth="1"/>
    <col min="12552" max="12552" width="8.5703125" style="325" customWidth="1"/>
    <col min="12553" max="12553" width="12.42578125" style="325" customWidth="1"/>
    <col min="12554" max="12554" width="2.140625" style="325" customWidth="1"/>
    <col min="12555" max="12555" width="9.42578125" style="325" customWidth="1"/>
    <col min="12556" max="12800" width="11" style="325"/>
    <col min="12801" max="12801" width="46.7109375" style="325" bestFit="1" customWidth="1"/>
    <col min="12802" max="12802" width="11.85546875" style="325" customWidth="1"/>
    <col min="12803" max="12803" width="12.42578125" style="325" customWidth="1"/>
    <col min="12804" max="12804" width="12.5703125" style="325" customWidth="1"/>
    <col min="12805" max="12805" width="11.7109375" style="325" customWidth="1"/>
    <col min="12806" max="12806" width="10.7109375" style="325" customWidth="1"/>
    <col min="12807" max="12807" width="2.42578125" style="325" bestFit="1" customWidth="1"/>
    <col min="12808" max="12808" width="8.5703125" style="325" customWidth="1"/>
    <col min="12809" max="12809" width="12.42578125" style="325" customWidth="1"/>
    <col min="12810" max="12810" width="2.140625" style="325" customWidth="1"/>
    <col min="12811" max="12811" width="9.42578125" style="325" customWidth="1"/>
    <col min="12812" max="13056" width="11" style="325"/>
    <col min="13057" max="13057" width="46.7109375" style="325" bestFit="1" customWidth="1"/>
    <col min="13058" max="13058" width="11.85546875" style="325" customWidth="1"/>
    <col min="13059" max="13059" width="12.42578125" style="325" customWidth="1"/>
    <col min="13060" max="13060" width="12.5703125" style="325" customWidth="1"/>
    <col min="13061" max="13061" width="11.7109375" style="325" customWidth="1"/>
    <col min="13062" max="13062" width="10.7109375" style="325" customWidth="1"/>
    <col min="13063" max="13063" width="2.42578125" style="325" bestFit="1" customWidth="1"/>
    <col min="13064" max="13064" width="8.5703125" style="325" customWidth="1"/>
    <col min="13065" max="13065" width="12.42578125" style="325" customWidth="1"/>
    <col min="13066" max="13066" width="2.140625" style="325" customWidth="1"/>
    <col min="13067" max="13067" width="9.42578125" style="325" customWidth="1"/>
    <col min="13068" max="13312" width="11" style="325"/>
    <col min="13313" max="13313" width="46.7109375" style="325" bestFit="1" customWidth="1"/>
    <col min="13314" max="13314" width="11.85546875" style="325" customWidth="1"/>
    <col min="13315" max="13315" width="12.42578125" style="325" customWidth="1"/>
    <col min="13316" max="13316" width="12.5703125" style="325" customWidth="1"/>
    <col min="13317" max="13317" width="11.7109375" style="325" customWidth="1"/>
    <col min="13318" max="13318" width="10.7109375" style="325" customWidth="1"/>
    <col min="13319" max="13319" width="2.42578125" style="325" bestFit="1" customWidth="1"/>
    <col min="13320" max="13320" width="8.5703125" style="325" customWidth="1"/>
    <col min="13321" max="13321" width="12.42578125" style="325" customWidth="1"/>
    <col min="13322" max="13322" width="2.140625" style="325" customWidth="1"/>
    <col min="13323" max="13323" width="9.42578125" style="325" customWidth="1"/>
    <col min="13324" max="13568" width="11" style="325"/>
    <col min="13569" max="13569" width="46.7109375" style="325" bestFit="1" customWidth="1"/>
    <col min="13570" max="13570" width="11.85546875" style="325" customWidth="1"/>
    <col min="13571" max="13571" width="12.42578125" style="325" customWidth="1"/>
    <col min="13572" max="13572" width="12.5703125" style="325" customWidth="1"/>
    <col min="13573" max="13573" width="11.7109375" style="325" customWidth="1"/>
    <col min="13574" max="13574" width="10.7109375" style="325" customWidth="1"/>
    <col min="13575" max="13575" width="2.42578125" style="325" bestFit="1" customWidth="1"/>
    <col min="13576" max="13576" width="8.5703125" style="325" customWidth="1"/>
    <col min="13577" max="13577" width="12.42578125" style="325" customWidth="1"/>
    <col min="13578" max="13578" width="2.140625" style="325" customWidth="1"/>
    <col min="13579" max="13579" width="9.42578125" style="325" customWidth="1"/>
    <col min="13580" max="13824" width="11" style="325"/>
    <col min="13825" max="13825" width="46.7109375" style="325" bestFit="1" customWidth="1"/>
    <col min="13826" max="13826" width="11.85546875" style="325" customWidth="1"/>
    <col min="13827" max="13827" width="12.42578125" style="325" customWidth="1"/>
    <col min="13828" max="13828" width="12.5703125" style="325" customWidth="1"/>
    <col min="13829" max="13829" width="11.7109375" style="325" customWidth="1"/>
    <col min="13830" max="13830" width="10.7109375" style="325" customWidth="1"/>
    <col min="13831" max="13831" width="2.42578125" style="325" bestFit="1" customWidth="1"/>
    <col min="13832" max="13832" width="8.5703125" style="325" customWidth="1"/>
    <col min="13833" max="13833" width="12.42578125" style="325" customWidth="1"/>
    <col min="13834" max="13834" width="2.140625" style="325" customWidth="1"/>
    <col min="13835" max="13835" width="9.42578125" style="325" customWidth="1"/>
    <col min="13836" max="14080" width="11" style="325"/>
    <col min="14081" max="14081" width="46.7109375" style="325" bestFit="1" customWidth="1"/>
    <col min="14082" max="14082" width="11.85546875" style="325" customWidth="1"/>
    <col min="14083" max="14083" width="12.42578125" style="325" customWidth="1"/>
    <col min="14084" max="14084" width="12.5703125" style="325" customWidth="1"/>
    <col min="14085" max="14085" width="11.7109375" style="325" customWidth="1"/>
    <col min="14086" max="14086" width="10.7109375" style="325" customWidth="1"/>
    <col min="14087" max="14087" width="2.42578125" style="325" bestFit="1" customWidth="1"/>
    <col min="14088" max="14088" width="8.5703125" style="325" customWidth="1"/>
    <col min="14089" max="14089" width="12.42578125" style="325" customWidth="1"/>
    <col min="14090" max="14090" width="2.140625" style="325" customWidth="1"/>
    <col min="14091" max="14091" width="9.42578125" style="325" customWidth="1"/>
    <col min="14092" max="14336" width="11" style="325"/>
    <col min="14337" max="14337" width="46.7109375" style="325" bestFit="1" customWidth="1"/>
    <col min="14338" max="14338" width="11.85546875" style="325" customWidth="1"/>
    <col min="14339" max="14339" width="12.42578125" style="325" customWidth="1"/>
    <col min="14340" max="14340" width="12.5703125" style="325" customWidth="1"/>
    <col min="14341" max="14341" width="11.7109375" style="325" customWidth="1"/>
    <col min="14342" max="14342" width="10.7109375" style="325" customWidth="1"/>
    <col min="14343" max="14343" width="2.42578125" style="325" bestFit="1" customWidth="1"/>
    <col min="14344" max="14344" width="8.5703125" style="325" customWidth="1"/>
    <col min="14345" max="14345" width="12.42578125" style="325" customWidth="1"/>
    <col min="14346" max="14346" width="2.140625" style="325" customWidth="1"/>
    <col min="14347" max="14347" width="9.42578125" style="325" customWidth="1"/>
    <col min="14348" max="14592" width="11" style="325"/>
    <col min="14593" max="14593" width="46.7109375" style="325" bestFit="1" customWidth="1"/>
    <col min="14594" max="14594" width="11.85546875" style="325" customWidth="1"/>
    <col min="14595" max="14595" width="12.42578125" style="325" customWidth="1"/>
    <col min="14596" max="14596" width="12.5703125" style="325" customWidth="1"/>
    <col min="14597" max="14597" width="11.7109375" style="325" customWidth="1"/>
    <col min="14598" max="14598" width="10.7109375" style="325" customWidth="1"/>
    <col min="14599" max="14599" width="2.42578125" style="325" bestFit="1" customWidth="1"/>
    <col min="14600" max="14600" width="8.5703125" style="325" customWidth="1"/>
    <col min="14601" max="14601" width="12.42578125" style="325" customWidth="1"/>
    <col min="14602" max="14602" width="2.140625" style="325" customWidth="1"/>
    <col min="14603" max="14603" width="9.42578125" style="325" customWidth="1"/>
    <col min="14604" max="14848" width="11" style="325"/>
    <col min="14849" max="14849" width="46.7109375" style="325" bestFit="1" customWidth="1"/>
    <col min="14850" max="14850" width="11.85546875" style="325" customWidth="1"/>
    <col min="14851" max="14851" width="12.42578125" style="325" customWidth="1"/>
    <col min="14852" max="14852" width="12.5703125" style="325" customWidth="1"/>
    <col min="14853" max="14853" width="11.7109375" style="325" customWidth="1"/>
    <col min="14854" max="14854" width="10.7109375" style="325" customWidth="1"/>
    <col min="14855" max="14855" width="2.42578125" style="325" bestFit="1" customWidth="1"/>
    <col min="14856" max="14856" width="8.5703125" style="325" customWidth="1"/>
    <col min="14857" max="14857" width="12.42578125" style="325" customWidth="1"/>
    <col min="14858" max="14858" width="2.140625" style="325" customWidth="1"/>
    <col min="14859" max="14859" width="9.42578125" style="325" customWidth="1"/>
    <col min="14860" max="15104" width="11" style="325"/>
    <col min="15105" max="15105" width="46.7109375" style="325" bestFit="1" customWidth="1"/>
    <col min="15106" max="15106" width="11.85546875" style="325" customWidth="1"/>
    <col min="15107" max="15107" width="12.42578125" style="325" customWidth="1"/>
    <col min="15108" max="15108" width="12.5703125" style="325" customWidth="1"/>
    <col min="15109" max="15109" width="11.7109375" style="325" customWidth="1"/>
    <col min="15110" max="15110" width="10.7109375" style="325" customWidth="1"/>
    <col min="15111" max="15111" width="2.42578125" style="325" bestFit="1" customWidth="1"/>
    <col min="15112" max="15112" width="8.5703125" style="325" customWidth="1"/>
    <col min="15113" max="15113" width="12.42578125" style="325" customWidth="1"/>
    <col min="15114" max="15114" width="2.140625" style="325" customWidth="1"/>
    <col min="15115" max="15115" width="9.42578125" style="325" customWidth="1"/>
    <col min="15116" max="15360" width="11" style="325"/>
    <col min="15361" max="15361" width="46.7109375" style="325" bestFit="1" customWidth="1"/>
    <col min="15362" max="15362" width="11.85546875" style="325" customWidth="1"/>
    <col min="15363" max="15363" width="12.42578125" style="325" customWidth="1"/>
    <col min="15364" max="15364" width="12.5703125" style="325" customWidth="1"/>
    <col min="15365" max="15365" width="11.7109375" style="325" customWidth="1"/>
    <col min="15366" max="15366" width="10.7109375" style="325" customWidth="1"/>
    <col min="15367" max="15367" width="2.42578125" style="325" bestFit="1" customWidth="1"/>
    <col min="15368" max="15368" width="8.5703125" style="325" customWidth="1"/>
    <col min="15369" max="15369" width="12.42578125" style="325" customWidth="1"/>
    <col min="15370" max="15370" width="2.140625" style="325" customWidth="1"/>
    <col min="15371" max="15371" width="9.42578125" style="325" customWidth="1"/>
    <col min="15372" max="15616" width="11" style="325"/>
    <col min="15617" max="15617" width="46.7109375" style="325" bestFit="1" customWidth="1"/>
    <col min="15618" max="15618" width="11.85546875" style="325" customWidth="1"/>
    <col min="15619" max="15619" width="12.42578125" style="325" customWidth="1"/>
    <col min="15620" max="15620" width="12.5703125" style="325" customWidth="1"/>
    <col min="15621" max="15621" width="11.7109375" style="325" customWidth="1"/>
    <col min="15622" max="15622" width="10.7109375" style="325" customWidth="1"/>
    <col min="15623" max="15623" width="2.42578125" style="325" bestFit="1" customWidth="1"/>
    <col min="15624" max="15624" width="8.5703125" style="325" customWidth="1"/>
    <col min="15625" max="15625" width="12.42578125" style="325" customWidth="1"/>
    <col min="15626" max="15626" width="2.140625" style="325" customWidth="1"/>
    <col min="15627" max="15627" width="9.42578125" style="325" customWidth="1"/>
    <col min="15628" max="15872" width="11" style="325"/>
    <col min="15873" max="15873" width="46.7109375" style="325" bestFit="1" customWidth="1"/>
    <col min="15874" max="15874" width="11.85546875" style="325" customWidth="1"/>
    <col min="15875" max="15875" width="12.42578125" style="325" customWidth="1"/>
    <col min="15876" max="15876" width="12.5703125" style="325" customWidth="1"/>
    <col min="15877" max="15877" width="11.7109375" style="325" customWidth="1"/>
    <col min="15878" max="15878" width="10.7109375" style="325" customWidth="1"/>
    <col min="15879" max="15879" width="2.42578125" style="325" bestFit="1" customWidth="1"/>
    <col min="15880" max="15880" width="8.5703125" style="325" customWidth="1"/>
    <col min="15881" max="15881" width="12.42578125" style="325" customWidth="1"/>
    <col min="15882" max="15882" width="2.140625" style="325" customWidth="1"/>
    <col min="15883" max="15883" width="9.42578125" style="325" customWidth="1"/>
    <col min="15884" max="16128" width="11" style="325"/>
    <col min="16129" max="16129" width="46.7109375" style="325" bestFit="1" customWidth="1"/>
    <col min="16130" max="16130" width="11.85546875" style="325" customWidth="1"/>
    <col min="16131" max="16131" width="12.42578125" style="325" customWidth="1"/>
    <col min="16132" max="16132" width="12.5703125" style="325" customWidth="1"/>
    <col min="16133" max="16133" width="11.7109375" style="325" customWidth="1"/>
    <col min="16134" max="16134" width="10.7109375" style="325" customWidth="1"/>
    <col min="16135" max="16135" width="2.42578125" style="325" bestFit="1" customWidth="1"/>
    <col min="16136" max="16136" width="8.5703125" style="325" customWidth="1"/>
    <col min="16137" max="16137" width="12.42578125" style="325" customWidth="1"/>
    <col min="16138" max="16138" width="2.140625" style="325" customWidth="1"/>
    <col min="16139" max="16139" width="9.42578125" style="325" customWidth="1"/>
    <col min="16140" max="16384" width="11" style="325"/>
  </cols>
  <sheetData>
    <row r="1" spans="1:11" s="208" customFormat="1" ht="17.100000000000001" customHeight="1">
      <c r="A1" s="1780" t="s">
        <v>403</v>
      </c>
      <c r="B1" s="1780"/>
      <c r="C1" s="1780"/>
      <c r="D1" s="1780"/>
      <c r="E1" s="1780"/>
      <c r="F1" s="1780"/>
      <c r="G1" s="1780"/>
      <c r="H1" s="1780"/>
      <c r="I1" s="1780"/>
      <c r="J1" s="1780"/>
      <c r="K1" s="1780"/>
    </row>
    <row r="2" spans="1:11" s="208" customFormat="1" ht="17.100000000000001" customHeight="1">
      <c r="A2" s="1792" t="s">
        <v>126</v>
      </c>
      <c r="B2" s="1792"/>
      <c r="C2" s="1792"/>
      <c r="D2" s="1792"/>
      <c r="E2" s="1792"/>
      <c r="F2" s="1792"/>
      <c r="G2" s="1792"/>
      <c r="H2" s="1792"/>
      <c r="I2" s="1792"/>
      <c r="J2" s="1792"/>
      <c r="K2" s="1792"/>
    </row>
    <row r="3" spans="1:11" s="208" customFormat="1" ht="17.100000000000001" customHeight="1" thickBot="1">
      <c r="B3" s="326"/>
      <c r="C3" s="326"/>
      <c r="D3" s="326"/>
      <c r="E3" s="326"/>
      <c r="I3" s="1782" t="s">
        <v>2</v>
      </c>
      <c r="J3" s="1782"/>
      <c r="K3" s="1782"/>
    </row>
    <row r="4" spans="1:11" s="208" customFormat="1" ht="22.5" customHeight="1" thickTop="1">
      <c r="A4" s="1796" t="s">
        <v>323</v>
      </c>
      <c r="B4" s="1142">
        <v>2016</v>
      </c>
      <c r="C4" s="1142">
        <v>2016</v>
      </c>
      <c r="D4" s="1142">
        <v>2017</v>
      </c>
      <c r="E4" s="1142">
        <v>2017</v>
      </c>
      <c r="F4" s="1799" t="s">
        <v>283</v>
      </c>
      <c r="G4" s="1800"/>
      <c r="H4" s="1800"/>
      <c r="I4" s="1800"/>
      <c r="J4" s="1800"/>
      <c r="K4" s="1801"/>
    </row>
    <row r="5" spans="1:11" s="208" customFormat="1" ht="22.5" customHeight="1">
      <c r="A5" s="1797"/>
      <c r="B5" s="1151" t="s">
        <v>285</v>
      </c>
      <c r="C5" s="1151" t="s">
        <v>286</v>
      </c>
      <c r="D5" s="1151" t="s">
        <v>287</v>
      </c>
      <c r="E5" s="1151" t="s">
        <v>288</v>
      </c>
      <c r="F5" s="1785" t="s">
        <v>7</v>
      </c>
      <c r="G5" s="1786"/>
      <c r="H5" s="1787"/>
      <c r="I5" s="1802" t="s">
        <v>54</v>
      </c>
      <c r="J5" s="1802"/>
      <c r="K5" s="1803"/>
    </row>
    <row r="6" spans="1:11" s="208" customFormat="1" ht="22.5" customHeight="1">
      <c r="A6" s="1798"/>
      <c r="B6" s="1151"/>
      <c r="C6" s="1151"/>
      <c r="D6" s="1151"/>
      <c r="E6" s="1151"/>
      <c r="F6" s="1146" t="s">
        <v>4</v>
      </c>
      <c r="G6" s="1147" t="s">
        <v>129</v>
      </c>
      <c r="H6" s="1148" t="s">
        <v>289</v>
      </c>
      <c r="I6" s="1149" t="s">
        <v>4</v>
      </c>
      <c r="J6" s="1147" t="s">
        <v>129</v>
      </c>
      <c r="K6" s="1150" t="s">
        <v>289</v>
      </c>
    </row>
    <row r="7" spans="1:11" s="208" customFormat="1" ht="22.5" customHeight="1">
      <c r="A7" s="329" t="s">
        <v>370</v>
      </c>
      <c r="B7" s="330">
        <v>1753430.639797833</v>
      </c>
      <c r="C7" s="330">
        <v>1823507.7646362195</v>
      </c>
      <c r="D7" s="330">
        <v>2080385.6646142392</v>
      </c>
      <c r="E7" s="330">
        <v>2163480.9572637472</v>
      </c>
      <c r="F7" s="331">
        <v>70077.124838386429</v>
      </c>
      <c r="G7" s="387"/>
      <c r="H7" s="333">
        <v>3.9965723905945993</v>
      </c>
      <c r="I7" s="334">
        <v>83095.292649507988</v>
      </c>
      <c r="J7" s="388"/>
      <c r="K7" s="336">
        <v>3.9942254007463629</v>
      </c>
    </row>
    <row r="8" spans="1:11" s="208" customFormat="1" ht="22.5" customHeight="1">
      <c r="A8" s="338" t="s">
        <v>371</v>
      </c>
      <c r="B8" s="339">
        <v>175087.20586657317</v>
      </c>
      <c r="C8" s="339">
        <v>165003.55902851932</v>
      </c>
      <c r="D8" s="339">
        <v>191702.31867643047</v>
      </c>
      <c r="E8" s="339">
        <v>183789.50598363727</v>
      </c>
      <c r="F8" s="340">
        <v>-10083.646838053857</v>
      </c>
      <c r="G8" s="389"/>
      <c r="H8" s="342">
        <v>-5.7592139803397133</v>
      </c>
      <c r="I8" s="343">
        <v>-7912.8126927932026</v>
      </c>
      <c r="J8" s="342"/>
      <c r="K8" s="344">
        <v>-4.1276562262916805</v>
      </c>
    </row>
    <row r="9" spans="1:11" s="208" customFormat="1" ht="22.5" customHeight="1">
      <c r="A9" s="338" t="s">
        <v>372</v>
      </c>
      <c r="B9" s="339">
        <v>157821.02541387235</v>
      </c>
      <c r="C9" s="339">
        <v>145310.48683160555</v>
      </c>
      <c r="D9" s="339">
        <v>179874.84184021319</v>
      </c>
      <c r="E9" s="339">
        <v>163302.65988247184</v>
      </c>
      <c r="F9" s="340">
        <v>-12510.538582266803</v>
      </c>
      <c r="G9" s="389"/>
      <c r="H9" s="342">
        <v>-7.9270417547085179</v>
      </c>
      <c r="I9" s="343">
        <v>-16572.181957741355</v>
      </c>
      <c r="J9" s="342"/>
      <c r="K9" s="344">
        <v>-9.2131738870201705</v>
      </c>
    </row>
    <row r="10" spans="1:11" s="208" customFormat="1" ht="22.5" customHeight="1">
      <c r="A10" s="338" t="s">
        <v>373</v>
      </c>
      <c r="B10" s="339">
        <v>17266.180452700828</v>
      </c>
      <c r="C10" s="339">
        <v>19693.072196913781</v>
      </c>
      <c r="D10" s="339">
        <v>11827.476836217282</v>
      </c>
      <c r="E10" s="339">
        <v>20486.846101165429</v>
      </c>
      <c r="F10" s="340">
        <v>2426.8917442129532</v>
      </c>
      <c r="G10" s="389"/>
      <c r="H10" s="342">
        <v>14.055753389472606</v>
      </c>
      <c r="I10" s="343">
        <v>8659.3692649481472</v>
      </c>
      <c r="J10" s="342"/>
      <c r="K10" s="344">
        <v>73.214003162804985</v>
      </c>
    </row>
    <row r="11" spans="1:11" s="208" customFormat="1" ht="22.5" customHeight="1">
      <c r="A11" s="338" t="s">
        <v>374</v>
      </c>
      <c r="B11" s="339">
        <v>698691.20718652371</v>
      </c>
      <c r="C11" s="339">
        <v>738016.3280046843</v>
      </c>
      <c r="D11" s="339">
        <v>703028.07165185921</v>
      </c>
      <c r="E11" s="339">
        <v>749508.21090580767</v>
      </c>
      <c r="F11" s="340">
        <v>39325.120818160591</v>
      </c>
      <c r="G11" s="389"/>
      <c r="H11" s="342">
        <v>5.628397840658999</v>
      </c>
      <c r="I11" s="343">
        <v>46480.139253948466</v>
      </c>
      <c r="J11" s="342"/>
      <c r="K11" s="344">
        <v>6.6114201022922332</v>
      </c>
    </row>
    <row r="12" spans="1:11" s="208" customFormat="1" ht="22.5" customHeight="1">
      <c r="A12" s="338" t="s">
        <v>372</v>
      </c>
      <c r="B12" s="339">
        <v>683588.6654231404</v>
      </c>
      <c r="C12" s="339">
        <v>722415.25955139077</v>
      </c>
      <c r="D12" s="339">
        <v>689422.49125566869</v>
      </c>
      <c r="E12" s="339">
        <v>736273.5987827566</v>
      </c>
      <c r="F12" s="340">
        <v>38826.594128250377</v>
      </c>
      <c r="G12" s="389"/>
      <c r="H12" s="342">
        <v>5.6798183018755539</v>
      </c>
      <c r="I12" s="343">
        <v>46851.107527087908</v>
      </c>
      <c r="J12" s="342"/>
      <c r="K12" s="344">
        <v>6.7957033780195353</v>
      </c>
    </row>
    <row r="13" spans="1:11" s="208" customFormat="1" ht="22.5" customHeight="1">
      <c r="A13" s="338" t="s">
        <v>373</v>
      </c>
      <c r="B13" s="339">
        <v>15102.541763383291</v>
      </c>
      <c r="C13" s="339">
        <v>15601.068453293514</v>
      </c>
      <c r="D13" s="339">
        <v>13605.580396190475</v>
      </c>
      <c r="E13" s="339">
        <v>13234.61212305112</v>
      </c>
      <c r="F13" s="340">
        <v>498.52668991022256</v>
      </c>
      <c r="G13" s="389"/>
      <c r="H13" s="342">
        <v>3.3009456137967463</v>
      </c>
      <c r="I13" s="343">
        <v>-370.96827313935501</v>
      </c>
      <c r="J13" s="342"/>
      <c r="K13" s="344">
        <v>-2.7265891078283224</v>
      </c>
    </row>
    <row r="14" spans="1:11" s="208" customFormat="1" ht="22.5" customHeight="1">
      <c r="A14" s="338" t="s">
        <v>375</v>
      </c>
      <c r="B14" s="339">
        <v>523230.70966334542</v>
      </c>
      <c r="C14" s="339">
        <v>561134.11802572524</v>
      </c>
      <c r="D14" s="339">
        <v>879821.76348567591</v>
      </c>
      <c r="E14" s="339">
        <v>888622.39073253388</v>
      </c>
      <c r="F14" s="340">
        <v>37903.408362379821</v>
      </c>
      <c r="G14" s="389"/>
      <c r="H14" s="342">
        <v>7.2441100383361379</v>
      </c>
      <c r="I14" s="343">
        <v>8800.62724685797</v>
      </c>
      <c r="J14" s="342"/>
      <c r="K14" s="344">
        <v>1.0002738750166471</v>
      </c>
    </row>
    <row r="15" spans="1:11" s="208" customFormat="1" ht="22.5" customHeight="1">
      <c r="A15" s="338" t="s">
        <v>372</v>
      </c>
      <c r="B15" s="339">
        <v>501530.38724079012</v>
      </c>
      <c r="C15" s="339">
        <v>538639.28267889994</v>
      </c>
      <c r="D15" s="339">
        <v>834086.90333439014</v>
      </c>
      <c r="E15" s="339">
        <v>859404.39025910001</v>
      </c>
      <c r="F15" s="340">
        <v>37108.895438109816</v>
      </c>
      <c r="G15" s="389"/>
      <c r="H15" s="342">
        <v>7.3991320131702079</v>
      </c>
      <c r="I15" s="343">
        <v>25317.486924709869</v>
      </c>
      <c r="J15" s="342"/>
      <c r="K15" s="344">
        <v>3.0353536092581406</v>
      </c>
    </row>
    <row r="16" spans="1:11" s="208" customFormat="1" ht="22.5" customHeight="1">
      <c r="A16" s="338" t="s">
        <v>373</v>
      </c>
      <c r="B16" s="339">
        <v>21700.32242255532</v>
      </c>
      <c r="C16" s="339">
        <v>22494.835346825272</v>
      </c>
      <c r="D16" s="339">
        <v>45734.860151285779</v>
      </c>
      <c r="E16" s="339">
        <v>29218.000473433818</v>
      </c>
      <c r="F16" s="340">
        <v>794.51292426995133</v>
      </c>
      <c r="G16" s="389"/>
      <c r="H16" s="342">
        <v>3.6612954812327319</v>
      </c>
      <c r="I16" s="343">
        <v>-16516.85967785196</v>
      </c>
      <c r="J16" s="342"/>
      <c r="K16" s="344">
        <v>-36.114376699121948</v>
      </c>
    </row>
    <row r="17" spans="1:11" s="208" customFormat="1" ht="22.5" customHeight="1">
      <c r="A17" s="338" t="s">
        <v>376</v>
      </c>
      <c r="B17" s="339">
        <v>340707.80008729029</v>
      </c>
      <c r="C17" s="339">
        <v>342583.60948296601</v>
      </c>
      <c r="D17" s="339">
        <v>285228.66263810528</v>
      </c>
      <c r="E17" s="339">
        <v>318153.20973478974</v>
      </c>
      <c r="F17" s="340">
        <v>1875.809395675722</v>
      </c>
      <c r="G17" s="389"/>
      <c r="H17" s="342">
        <v>0.55056250405630114</v>
      </c>
      <c r="I17" s="343">
        <v>32924.547096684459</v>
      </c>
      <c r="J17" s="342"/>
      <c r="K17" s="344">
        <v>11.543211257999948</v>
      </c>
    </row>
    <row r="18" spans="1:11" s="208" customFormat="1" ht="22.5" customHeight="1">
      <c r="A18" s="338" t="s">
        <v>372</v>
      </c>
      <c r="B18" s="339">
        <v>285473.85906074889</v>
      </c>
      <c r="C18" s="339">
        <v>291644.71171281458</v>
      </c>
      <c r="D18" s="339">
        <v>266139.35568892118</v>
      </c>
      <c r="E18" s="339">
        <v>274373.21174191247</v>
      </c>
      <c r="F18" s="340">
        <v>6170.8526520656887</v>
      </c>
      <c r="G18" s="389"/>
      <c r="H18" s="342">
        <v>2.1616174147673992</v>
      </c>
      <c r="I18" s="343">
        <v>8233.8560529912938</v>
      </c>
      <c r="J18" s="342"/>
      <c r="K18" s="344">
        <v>3.0938137772511531</v>
      </c>
    </row>
    <row r="19" spans="1:11" s="208" customFormat="1" ht="22.5" customHeight="1">
      <c r="A19" s="338" t="s">
        <v>373</v>
      </c>
      <c r="B19" s="339">
        <v>55233.941026541404</v>
      </c>
      <c r="C19" s="339">
        <v>50938.897770151438</v>
      </c>
      <c r="D19" s="339">
        <v>19089.306949184098</v>
      </c>
      <c r="E19" s="339">
        <v>43779.997992877252</v>
      </c>
      <c r="F19" s="340">
        <v>-4295.0432563899667</v>
      </c>
      <c r="G19" s="389"/>
      <c r="H19" s="342">
        <v>-7.776094148932958</v>
      </c>
      <c r="I19" s="343">
        <v>24690.691043693154</v>
      </c>
      <c r="J19" s="342"/>
      <c r="K19" s="344">
        <v>129.34304587075889</v>
      </c>
    </row>
    <row r="20" spans="1:11" s="208" customFormat="1" ht="22.5" customHeight="1">
      <c r="A20" s="338" t="s">
        <v>377</v>
      </c>
      <c r="B20" s="339">
        <v>15713.716994100498</v>
      </c>
      <c r="C20" s="339">
        <v>16770.150094324694</v>
      </c>
      <c r="D20" s="339">
        <v>20604.848162168502</v>
      </c>
      <c r="E20" s="339">
        <v>23407.639906978497</v>
      </c>
      <c r="F20" s="340">
        <v>1056.4331002241961</v>
      </c>
      <c r="G20" s="389"/>
      <c r="H20" s="342">
        <v>6.7229994063200929</v>
      </c>
      <c r="I20" s="343">
        <v>2802.7917448099943</v>
      </c>
      <c r="J20" s="342"/>
      <c r="K20" s="344">
        <v>13.602583832459661</v>
      </c>
    </row>
    <row r="21" spans="1:11" s="208" customFormat="1" ht="22.5" customHeight="1">
      <c r="A21" s="329" t="s">
        <v>378</v>
      </c>
      <c r="B21" s="330">
        <v>6516.2528778900005</v>
      </c>
      <c r="C21" s="330">
        <v>5681.7338495000004</v>
      </c>
      <c r="D21" s="330">
        <v>6243.6105196099998</v>
      </c>
      <c r="E21" s="330">
        <v>13011.123157090002</v>
      </c>
      <c r="F21" s="331">
        <v>-834.51902839000013</v>
      </c>
      <c r="G21" s="387"/>
      <c r="H21" s="333">
        <v>-12.806731783254891</v>
      </c>
      <c r="I21" s="334">
        <v>6767.512637480002</v>
      </c>
      <c r="J21" s="333"/>
      <c r="K21" s="336">
        <v>108.39101215914293</v>
      </c>
    </row>
    <row r="22" spans="1:11" s="208" customFormat="1" ht="22.5" customHeight="1">
      <c r="A22" s="329" t="s">
        <v>379</v>
      </c>
      <c r="B22" s="330">
        <v>0</v>
      </c>
      <c r="C22" s="330">
        <v>0</v>
      </c>
      <c r="D22" s="330">
        <v>0</v>
      </c>
      <c r="E22" s="330">
        <v>0</v>
      </c>
      <c r="F22" s="331">
        <v>0</v>
      </c>
      <c r="G22" s="387"/>
      <c r="H22" s="333"/>
      <c r="I22" s="334">
        <v>0</v>
      </c>
      <c r="J22" s="333"/>
      <c r="K22" s="336"/>
    </row>
    <row r="23" spans="1:11" s="208" customFormat="1" ht="22.5" customHeight="1">
      <c r="A23" s="407" t="s">
        <v>380</v>
      </c>
      <c r="B23" s="330">
        <v>381269.36728289392</v>
      </c>
      <c r="C23" s="330">
        <v>409451.73351206619</v>
      </c>
      <c r="D23" s="330">
        <v>496399.10076305363</v>
      </c>
      <c r="E23" s="330">
        <v>543791.26174099487</v>
      </c>
      <c r="F23" s="331">
        <v>28182.366229172272</v>
      </c>
      <c r="G23" s="387"/>
      <c r="H23" s="333">
        <v>7.3917205649153415</v>
      </c>
      <c r="I23" s="334">
        <v>47392.160977941239</v>
      </c>
      <c r="J23" s="333"/>
      <c r="K23" s="336">
        <v>9.5471891276779246</v>
      </c>
    </row>
    <row r="24" spans="1:11" s="208" customFormat="1" ht="22.5" customHeight="1">
      <c r="A24" s="408" t="s">
        <v>381</v>
      </c>
      <c r="B24" s="339">
        <v>122538.92297315999</v>
      </c>
      <c r="C24" s="339">
        <v>137398.45056121799</v>
      </c>
      <c r="D24" s="339">
        <v>186759.51443042001</v>
      </c>
      <c r="E24" s="339">
        <v>198269.11044055002</v>
      </c>
      <c r="F24" s="340">
        <v>14859.527588058001</v>
      </c>
      <c r="G24" s="389"/>
      <c r="H24" s="342">
        <v>12.126373586058628</v>
      </c>
      <c r="I24" s="343">
        <v>11509.596010130015</v>
      </c>
      <c r="J24" s="342"/>
      <c r="K24" s="344">
        <v>6.1627896416587031</v>
      </c>
    </row>
    <row r="25" spans="1:11" s="208" customFormat="1" ht="22.5" customHeight="1">
      <c r="A25" s="408" t="s">
        <v>382</v>
      </c>
      <c r="B25" s="339">
        <v>88058.106449622312</v>
      </c>
      <c r="C25" s="339">
        <v>113521.83612292232</v>
      </c>
      <c r="D25" s="339">
        <v>121570.39214395515</v>
      </c>
      <c r="E25" s="339">
        <v>146865.60876691469</v>
      </c>
      <c r="F25" s="340">
        <v>25463.729673300011</v>
      </c>
      <c r="G25" s="389"/>
      <c r="H25" s="342">
        <v>28.916962560247317</v>
      </c>
      <c r="I25" s="343">
        <v>25295.216622959546</v>
      </c>
      <c r="J25" s="342"/>
      <c r="K25" s="344">
        <v>20.807053573543403</v>
      </c>
    </row>
    <row r="26" spans="1:11" s="208" customFormat="1" ht="22.5" customHeight="1">
      <c r="A26" s="408" t="s">
        <v>383</v>
      </c>
      <c r="B26" s="339">
        <v>170672.33786011161</v>
      </c>
      <c r="C26" s="339">
        <v>158531.44682792586</v>
      </c>
      <c r="D26" s="339">
        <v>188069.19418867846</v>
      </c>
      <c r="E26" s="339">
        <v>198656.54253353016</v>
      </c>
      <c r="F26" s="340">
        <v>-12140.891032185755</v>
      </c>
      <c r="G26" s="389"/>
      <c r="H26" s="342">
        <v>-7.1135669578375431</v>
      </c>
      <c r="I26" s="343">
        <v>10587.348344851693</v>
      </c>
      <c r="J26" s="342"/>
      <c r="K26" s="344">
        <v>5.6294963088053889</v>
      </c>
    </row>
    <row r="27" spans="1:11" s="208" customFormat="1" ht="22.5" customHeight="1">
      <c r="A27" s="409" t="s">
        <v>384</v>
      </c>
      <c r="B27" s="419">
        <v>2141216.2599586169</v>
      </c>
      <c r="C27" s="419">
        <v>2238641.2319977856</v>
      </c>
      <c r="D27" s="419">
        <v>2583028.3758969028</v>
      </c>
      <c r="E27" s="419">
        <v>2720283.3421618324</v>
      </c>
      <c r="F27" s="412">
        <v>97424.972039168701</v>
      </c>
      <c r="G27" s="413"/>
      <c r="H27" s="411">
        <v>4.5499828233628126</v>
      </c>
      <c r="I27" s="410">
        <v>137254.96626492962</v>
      </c>
      <c r="J27" s="411"/>
      <c r="K27" s="414">
        <v>5.3137227428742699</v>
      </c>
    </row>
    <row r="28" spans="1:11" s="208" customFormat="1" ht="22.5" customHeight="1">
      <c r="A28" s="329" t="s">
        <v>385</v>
      </c>
      <c r="B28" s="330">
        <v>328336.9859457548</v>
      </c>
      <c r="C28" s="330">
        <v>300564.23252134578</v>
      </c>
      <c r="D28" s="330">
        <v>395624.47801085119</v>
      </c>
      <c r="E28" s="330">
        <v>298006.22546248912</v>
      </c>
      <c r="F28" s="331">
        <v>-27772.75342440902</v>
      </c>
      <c r="G28" s="387"/>
      <c r="H28" s="333">
        <v>-8.4586125271301018</v>
      </c>
      <c r="I28" s="334">
        <v>-97618.25254836207</v>
      </c>
      <c r="J28" s="333"/>
      <c r="K28" s="336">
        <v>-24.674472378244651</v>
      </c>
    </row>
    <row r="29" spans="1:11" s="208" customFormat="1" ht="22.5" customHeight="1">
      <c r="A29" s="338" t="s">
        <v>386</v>
      </c>
      <c r="B29" s="339">
        <v>47060.550543040008</v>
      </c>
      <c r="C29" s="339">
        <v>43120.469137350003</v>
      </c>
      <c r="D29" s="339">
        <v>55471.976032439998</v>
      </c>
      <c r="E29" s="339">
        <v>50463.041094780005</v>
      </c>
      <c r="F29" s="340">
        <v>-3940.0814056900053</v>
      </c>
      <c r="G29" s="389"/>
      <c r="H29" s="342">
        <v>-8.3723657293098128</v>
      </c>
      <c r="I29" s="343">
        <v>-5008.934937659993</v>
      </c>
      <c r="J29" s="342"/>
      <c r="K29" s="344">
        <v>-9.0296674031059752</v>
      </c>
    </row>
    <row r="30" spans="1:11" s="208" customFormat="1" ht="22.5" customHeight="1">
      <c r="A30" s="338" t="s">
        <v>404</v>
      </c>
      <c r="B30" s="339">
        <v>134715.85834726001</v>
      </c>
      <c r="C30" s="339">
        <v>98987.812847650086</v>
      </c>
      <c r="D30" s="339">
        <v>194425.91190588006</v>
      </c>
      <c r="E30" s="339">
        <v>91130.242792840028</v>
      </c>
      <c r="F30" s="340">
        <v>-35728.045499609929</v>
      </c>
      <c r="G30" s="389"/>
      <c r="H30" s="342">
        <v>-26.521039124817037</v>
      </c>
      <c r="I30" s="343">
        <v>-103295.66911304003</v>
      </c>
      <c r="J30" s="342"/>
      <c r="K30" s="344">
        <v>-53.128550665121523</v>
      </c>
    </row>
    <row r="31" spans="1:11" s="208" customFormat="1" ht="22.5" customHeight="1">
      <c r="A31" s="338" t="s">
        <v>388</v>
      </c>
      <c r="B31" s="339">
        <v>928.10821719000012</v>
      </c>
      <c r="C31" s="339">
        <v>1578.7945366500001</v>
      </c>
      <c r="D31" s="339">
        <v>996.72497615775001</v>
      </c>
      <c r="E31" s="339">
        <v>3891.1374705202484</v>
      </c>
      <c r="F31" s="340">
        <v>650.68631945999994</v>
      </c>
      <c r="G31" s="389"/>
      <c r="H31" s="342">
        <v>70.108884654642907</v>
      </c>
      <c r="I31" s="343">
        <v>2894.4124943624984</v>
      </c>
      <c r="J31" s="342"/>
      <c r="K31" s="344">
        <v>290.39229111325136</v>
      </c>
    </row>
    <row r="32" spans="1:11" s="208" customFormat="1" ht="22.5" customHeight="1">
      <c r="A32" s="338" t="s">
        <v>389</v>
      </c>
      <c r="B32" s="339">
        <v>145568.34853165474</v>
      </c>
      <c r="C32" s="339">
        <v>156146.01115772568</v>
      </c>
      <c r="D32" s="339">
        <v>144564.82237001334</v>
      </c>
      <c r="E32" s="339">
        <v>151755.75930434887</v>
      </c>
      <c r="F32" s="340">
        <v>10577.662626070931</v>
      </c>
      <c r="G32" s="389"/>
      <c r="H32" s="342">
        <v>7.2664578067743566</v>
      </c>
      <c r="I32" s="343">
        <v>7190.9369343355356</v>
      </c>
      <c r="J32" s="342"/>
      <c r="K32" s="344">
        <v>4.9741955314207411</v>
      </c>
    </row>
    <row r="33" spans="1:11" s="208" customFormat="1" ht="22.5" customHeight="1">
      <c r="A33" s="338" t="s">
        <v>390</v>
      </c>
      <c r="B33" s="339">
        <v>64.12030661</v>
      </c>
      <c r="C33" s="339">
        <v>731.14484197000002</v>
      </c>
      <c r="D33" s="339">
        <v>165.04272635999999</v>
      </c>
      <c r="E33" s="339">
        <v>766.04480000000001</v>
      </c>
      <c r="F33" s="340">
        <v>667.02453536000007</v>
      </c>
      <c r="G33" s="389"/>
      <c r="H33" s="342">
        <v>1040.2703458937813</v>
      </c>
      <c r="I33" s="343">
        <v>601.00207364000005</v>
      </c>
      <c r="J33" s="342"/>
      <c r="K33" s="344">
        <v>364.14938537131428</v>
      </c>
    </row>
    <row r="34" spans="1:11" s="208" customFormat="1" ht="22.5" customHeight="1">
      <c r="A34" s="390" t="s">
        <v>391</v>
      </c>
      <c r="B34" s="330">
        <v>1594927.4625929503</v>
      </c>
      <c r="C34" s="330">
        <v>1712934.5451486388</v>
      </c>
      <c r="D34" s="330">
        <v>1970122.3306548186</v>
      </c>
      <c r="E34" s="330">
        <v>2185402.6569791441</v>
      </c>
      <c r="F34" s="331">
        <v>118007.08255568845</v>
      </c>
      <c r="G34" s="387"/>
      <c r="H34" s="333">
        <v>7.3988996567805447</v>
      </c>
      <c r="I34" s="334">
        <v>215280.32632432552</v>
      </c>
      <c r="J34" s="333"/>
      <c r="K34" s="336">
        <v>10.927256798960896</v>
      </c>
    </row>
    <row r="35" spans="1:11" s="208" customFormat="1" ht="22.5" customHeight="1">
      <c r="A35" s="338" t="s">
        <v>392</v>
      </c>
      <c r="B35" s="339">
        <v>176963</v>
      </c>
      <c r="C35" s="339">
        <v>177233.6</v>
      </c>
      <c r="D35" s="339">
        <v>203061.8</v>
      </c>
      <c r="E35" s="339">
        <v>298796.90000000002</v>
      </c>
      <c r="F35" s="340">
        <v>270.60000000000582</v>
      </c>
      <c r="G35" s="389"/>
      <c r="H35" s="342">
        <v>0.15291332086368664</v>
      </c>
      <c r="I35" s="343">
        <v>95735.100000000035</v>
      </c>
      <c r="J35" s="342"/>
      <c r="K35" s="344">
        <v>47.145795023977946</v>
      </c>
    </row>
    <row r="36" spans="1:11" s="208" customFormat="1" ht="22.5" customHeight="1">
      <c r="A36" s="338" t="s">
        <v>393</v>
      </c>
      <c r="B36" s="339">
        <v>7875.8269747999993</v>
      </c>
      <c r="C36" s="339">
        <v>9091.3266363099992</v>
      </c>
      <c r="D36" s="339">
        <v>8874.3822978200005</v>
      </c>
      <c r="E36" s="339">
        <v>9535.1591361900009</v>
      </c>
      <c r="F36" s="340">
        <v>1215.4996615099999</v>
      </c>
      <c r="G36" s="389"/>
      <c r="H36" s="342">
        <v>15.433295645005796</v>
      </c>
      <c r="I36" s="343">
        <v>660.77683837000041</v>
      </c>
      <c r="J36" s="342"/>
      <c r="K36" s="344">
        <v>7.4458910625511452</v>
      </c>
    </row>
    <row r="37" spans="1:11" s="208" customFormat="1" ht="22.5" customHeight="1">
      <c r="A37" s="345" t="s">
        <v>394</v>
      </c>
      <c r="B37" s="339">
        <v>15311.150437202248</v>
      </c>
      <c r="C37" s="339">
        <v>20194.854302566604</v>
      </c>
      <c r="D37" s="339">
        <v>16701.310774274891</v>
      </c>
      <c r="E37" s="339">
        <v>16773.005864357139</v>
      </c>
      <c r="F37" s="340">
        <v>4883.7038653643558</v>
      </c>
      <c r="G37" s="389"/>
      <c r="H37" s="342">
        <v>31.896387442567232</v>
      </c>
      <c r="I37" s="343">
        <v>71.695090082248498</v>
      </c>
      <c r="J37" s="342"/>
      <c r="K37" s="344">
        <v>0.42927822283674161</v>
      </c>
    </row>
    <row r="38" spans="1:11" s="208" customFormat="1" ht="22.5" customHeight="1">
      <c r="A38" s="415" t="s">
        <v>395</v>
      </c>
      <c r="B38" s="339">
        <v>1006.56234124</v>
      </c>
      <c r="C38" s="339">
        <v>1006.0830198000001</v>
      </c>
      <c r="D38" s="339">
        <v>853.65695507000009</v>
      </c>
      <c r="E38" s="339">
        <v>1053.6769550700001</v>
      </c>
      <c r="F38" s="340">
        <v>-0.47932143999992149</v>
      </c>
      <c r="G38" s="389"/>
      <c r="H38" s="342">
        <v>-4.7619647622564328E-2</v>
      </c>
      <c r="I38" s="343">
        <v>200.01999999999998</v>
      </c>
      <c r="J38" s="342"/>
      <c r="K38" s="344">
        <v>23.43095769466299</v>
      </c>
    </row>
    <row r="39" spans="1:11" s="208" customFormat="1" ht="22.5" customHeight="1">
      <c r="A39" s="415" t="s">
        <v>396</v>
      </c>
      <c r="B39" s="339">
        <v>14304.588095962248</v>
      </c>
      <c r="C39" s="339">
        <v>19188.771282766604</v>
      </c>
      <c r="D39" s="339">
        <v>15847.65381920489</v>
      </c>
      <c r="E39" s="339">
        <v>15719.32890928714</v>
      </c>
      <c r="F39" s="340">
        <v>4884.1831868043555</v>
      </c>
      <c r="G39" s="389"/>
      <c r="H39" s="342">
        <v>34.144172163775991</v>
      </c>
      <c r="I39" s="343">
        <v>-128.32490991775012</v>
      </c>
      <c r="J39" s="342"/>
      <c r="K39" s="344">
        <v>-0.80974074384588279</v>
      </c>
    </row>
    <row r="40" spans="1:11" s="208" customFormat="1" ht="22.5" customHeight="1">
      <c r="A40" s="338" t="s">
        <v>397</v>
      </c>
      <c r="B40" s="339">
        <v>1389459.2153841951</v>
      </c>
      <c r="C40" s="339">
        <v>1503454.1819906784</v>
      </c>
      <c r="D40" s="339">
        <v>1735074.9387289728</v>
      </c>
      <c r="E40" s="339">
        <v>1858942.9744610591</v>
      </c>
      <c r="F40" s="340">
        <v>113994.96660648333</v>
      </c>
      <c r="G40" s="389"/>
      <c r="H40" s="342">
        <v>8.2042686351871748</v>
      </c>
      <c r="I40" s="343">
        <v>123868.03573208628</v>
      </c>
      <c r="J40" s="342"/>
      <c r="K40" s="344">
        <v>7.1390597009501882</v>
      </c>
    </row>
    <row r="41" spans="1:11" s="208" customFormat="1" ht="22.5" customHeight="1">
      <c r="A41" s="345" t="s">
        <v>398</v>
      </c>
      <c r="B41" s="339">
        <v>1367279.7512012066</v>
      </c>
      <c r="C41" s="339">
        <v>1473912.6320053043</v>
      </c>
      <c r="D41" s="339">
        <v>1708985.2290884757</v>
      </c>
      <c r="E41" s="339">
        <v>1819891.57175028</v>
      </c>
      <c r="F41" s="340">
        <v>106632.88080409775</v>
      </c>
      <c r="G41" s="389"/>
      <c r="H41" s="342">
        <v>7.7989073348315703</v>
      </c>
      <c r="I41" s="343">
        <v>110906.34266180429</v>
      </c>
      <c r="J41" s="342"/>
      <c r="K41" s="344">
        <v>6.4896021787712339</v>
      </c>
    </row>
    <row r="42" spans="1:11" s="208" customFormat="1" ht="22.5" customHeight="1">
      <c r="A42" s="345" t="s">
        <v>399</v>
      </c>
      <c r="B42" s="339">
        <v>22179.46418298842</v>
      </c>
      <c r="C42" s="339">
        <v>29541.549985373997</v>
      </c>
      <c r="D42" s="339">
        <v>26089.709640497029</v>
      </c>
      <c r="E42" s="339">
        <v>39051.402710779206</v>
      </c>
      <c r="F42" s="340">
        <v>7362.0858023855762</v>
      </c>
      <c r="G42" s="389"/>
      <c r="H42" s="342">
        <v>33.193253640600901</v>
      </c>
      <c r="I42" s="343">
        <v>12961.693070282177</v>
      </c>
      <c r="J42" s="342"/>
      <c r="K42" s="344">
        <v>49.681246931789339</v>
      </c>
    </row>
    <row r="43" spans="1:11" s="208" customFormat="1" ht="22.5" customHeight="1">
      <c r="A43" s="358" t="s">
        <v>400</v>
      </c>
      <c r="B43" s="359">
        <v>5318.2697967530003</v>
      </c>
      <c r="C43" s="359">
        <v>2960.5822190836902</v>
      </c>
      <c r="D43" s="359">
        <v>6409.8988537510004</v>
      </c>
      <c r="E43" s="359">
        <v>1354.6175175380001</v>
      </c>
      <c r="F43" s="360">
        <v>-2357.68757766931</v>
      </c>
      <c r="G43" s="420"/>
      <c r="H43" s="361">
        <v>-44.331853549603018</v>
      </c>
      <c r="I43" s="362">
        <v>-5055.281336213</v>
      </c>
      <c r="J43" s="361"/>
      <c r="K43" s="363">
        <v>-78.866787940884691</v>
      </c>
    </row>
    <row r="44" spans="1:11" s="208" customFormat="1" ht="22.5" customHeight="1">
      <c r="A44" s="416" t="s">
        <v>401</v>
      </c>
      <c r="B44" s="359">
        <v>49020</v>
      </c>
      <c r="C44" s="359">
        <v>49020</v>
      </c>
      <c r="D44" s="359">
        <v>0</v>
      </c>
      <c r="E44" s="359">
        <v>0</v>
      </c>
      <c r="F44" s="360">
        <v>0</v>
      </c>
      <c r="G44" s="387"/>
      <c r="H44" s="330"/>
      <c r="I44" s="362">
        <v>0</v>
      </c>
      <c r="J44" s="333"/>
      <c r="K44" s="336"/>
    </row>
    <row r="45" spans="1:11" s="208" customFormat="1" ht="22.5" customHeight="1" thickBot="1">
      <c r="A45" s="417" t="s">
        <v>402</v>
      </c>
      <c r="B45" s="365">
        <v>168931.81505315704</v>
      </c>
      <c r="C45" s="365">
        <v>176122.45253875758</v>
      </c>
      <c r="D45" s="365">
        <v>217281.56618032465</v>
      </c>
      <c r="E45" s="365">
        <v>236874.45550472883</v>
      </c>
      <c r="F45" s="366">
        <v>7190.6374856005423</v>
      </c>
      <c r="G45" s="398"/>
      <c r="H45" s="367">
        <v>4.2565324260192767</v>
      </c>
      <c r="I45" s="368">
        <v>19592.889324404183</v>
      </c>
      <c r="J45" s="367"/>
      <c r="K45" s="369">
        <v>9.0172809727189662</v>
      </c>
    </row>
    <row r="46" spans="1:11" s="208" customFormat="1" ht="17.100000000000001" customHeight="1" thickTop="1">
      <c r="A46" s="376" t="s">
        <v>317</v>
      </c>
      <c r="B46" s="418"/>
      <c r="C46" s="326"/>
      <c r="D46" s="372"/>
      <c r="E46" s="372"/>
      <c r="F46" s="343"/>
      <c r="G46" s="343"/>
      <c r="H46" s="343"/>
      <c r="I46" s="343"/>
      <c r="J46" s="343"/>
      <c r="K46" s="343"/>
    </row>
  </sheetData>
  <mergeCells count="7">
    <mergeCell ref="A1:K1"/>
    <mergeCell ref="A2:K2"/>
    <mergeCell ref="I3:K3"/>
    <mergeCell ref="F4:K4"/>
    <mergeCell ref="F5:H5"/>
    <mergeCell ref="I5:K5"/>
    <mergeCell ref="A4:A6"/>
  </mergeCells>
  <pageMargins left="0.7" right="0.7" top="0.8" bottom="0.8" header="0.3" footer="0.3"/>
  <pageSetup scale="62" orientation="portrait" r:id="rId1"/>
</worksheet>
</file>

<file path=xl/worksheets/sheet29.xml><?xml version="1.0" encoding="utf-8"?>
<worksheet xmlns="http://schemas.openxmlformats.org/spreadsheetml/2006/main" xmlns:r="http://schemas.openxmlformats.org/officeDocument/2006/relationships">
  <sheetPr>
    <pageSetUpPr fitToPage="1"/>
  </sheetPr>
  <dimension ref="A1:K46"/>
  <sheetViews>
    <sheetView workbookViewId="0">
      <selection activeCell="N8" sqref="N8"/>
    </sheetView>
  </sheetViews>
  <sheetFormatPr defaultColWidth="11" defaultRowHeight="17.100000000000001" customHeight="1"/>
  <cols>
    <col min="1" max="1" width="51.42578125" style="208" bestFit="1" customWidth="1"/>
    <col min="2" max="5" width="14" style="208" customWidth="1"/>
    <col min="6" max="6" width="10.7109375" style="208" customWidth="1"/>
    <col min="7" max="7" width="2.42578125" style="208" bestFit="1" customWidth="1"/>
    <col min="8" max="8" width="8.5703125" style="208" customWidth="1"/>
    <col min="9" max="9" width="12.42578125" style="208" customWidth="1"/>
    <col min="10" max="10" width="2.140625" style="208" customWidth="1"/>
    <col min="11" max="11" width="9.42578125" style="208" customWidth="1"/>
    <col min="12" max="256" width="11" style="325"/>
    <col min="257" max="257" width="46.7109375" style="325" bestFit="1" customWidth="1"/>
    <col min="258" max="258" width="11.85546875" style="325" customWidth="1"/>
    <col min="259" max="259" width="12.42578125" style="325" customWidth="1"/>
    <col min="260" max="260" width="12.5703125" style="325" customWidth="1"/>
    <col min="261" max="261" width="11.7109375" style="325" customWidth="1"/>
    <col min="262" max="262" width="10.7109375" style="325" customWidth="1"/>
    <col min="263" max="263" width="2.42578125" style="325" bestFit="1" customWidth="1"/>
    <col min="264" max="264" width="8.5703125" style="325" customWidth="1"/>
    <col min="265" max="265" width="12.42578125" style="325" customWidth="1"/>
    <col min="266" max="266" width="2.140625" style="325" customWidth="1"/>
    <col min="267" max="267" width="9.42578125" style="325" customWidth="1"/>
    <col min="268" max="512" width="11" style="325"/>
    <col min="513" max="513" width="46.7109375" style="325" bestFit="1" customWidth="1"/>
    <col min="514" max="514" width="11.85546875" style="325" customWidth="1"/>
    <col min="515" max="515" width="12.42578125" style="325" customWidth="1"/>
    <col min="516" max="516" width="12.5703125" style="325" customWidth="1"/>
    <col min="517" max="517" width="11.7109375" style="325" customWidth="1"/>
    <col min="518" max="518" width="10.7109375" style="325" customWidth="1"/>
    <col min="519" max="519" width="2.42578125" style="325" bestFit="1" customWidth="1"/>
    <col min="520" max="520" width="8.5703125" style="325" customWidth="1"/>
    <col min="521" max="521" width="12.42578125" style="325" customWidth="1"/>
    <col min="522" max="522" width="2.140625" style="325" customWidth="1"/>
    <col min="523" max="523" width="9.42578125" style="325" customWidth="1"/>
    <col min="524" max="768" width="11" style="325"/>
    <col min="769" max="769" width="46.7109375" style="325" bestFit="1" customWidth="1"/>
    <col min="770" max="770" width="11.85546875" style="325" customWidth="1"/>
    <col min="771" max="771" width="12.42578125" style="325" customWidth="1"/>
    <col min="772" max="772" width="12.5703125" style="325" customWidth="1"/>
    <col min="773" max="773" width="11.7109375" style="325" customWidth="1"/>
    <col min="774" max="774" width="10.7109375" style="325" customWidth="1"/>
    <col min="775" max="775" width="2.42578125" style="325" bestFit="1" customWidth="1"/>
    <col min="776" max="776" width="8.5703125" style="325" customWidth="1"/>
    <col min="777" max="777" width="12.42578125" style="325" customWidth="1"/>
    <col min="778" max="778" width="2.140625" style="325" customWidth="1"/>
    <col min="779" max="779" width="9.42578125" style="325" customWidth="1"/>
    <col min="780" max="1024" width="11" style="325"/>
    <col min="1025" max="1025" width="46.7109375" style="325" bestFit="1" customWidth="1"/>
    <col min="1026" max="1026" width="11.85546875" style="325" customWidth="1"/>
    <col min="1027" max="1027" width="12.42578125" style="325" customWidth="1"/>
    <col min="1028" max="1028" width="12.5703125" style="325" customWidth="1"/>
    <col min="1029" max="1029" width="11.7109375" style="325" customWidth="1"/>
    <col min="1030" max="1030" width="10.7109375" style="325" customWidth="1"/>
    <col min="1031" max="1031" width="2.42578125" style="325" bestFit="1" customWidth="1"/>
    <col min="1032" max="1032" width="8.5703125" style="325" customWidth="1"/>
    <col min="1033" max="1033" width="12.42578125" style="325" customWidth="1"/>
    <col min="1034" max="1034" width="2.140625" style="325" customWidth="1"/>
    <col min="1035" max="1035" width="9.42578125" style="325" customWidth="1"/>
    <col min="1036" max="1280" width="11" style="325"/>
    <col min="1281" max="1281" width="46.7109375" style="325" bestFit="1" customWidth="1"/>
    <col min="1282" max="1282" width="11.85546875" style="325" customWidth="1"/>
    <col min="1283" max="1283" width="12.42578125" style="325" customWidth="1"/>
    <col min="1284" max="1284" width="12.5703125" style="325" customWidth="1"/>
    <col min="1285" max="1285" width="11.7109375" style="325" customWidth="1"/>
    <col min="1286" max="1286" width="10.7109375" style="325" customWidth="1"/>
    <col min="1287" max="1287" width="2.42578125" style="325" bestFit="1" customWidth="1"/>
    <col min="1288" max="1288" width="8.5703125" style="325" customWidth="1"/>
    <col min="1289" max="1289" width="12.42578125" style="325" customWidth="1"/>
    <col min="1290" max="1290" width="2.140625" style="325" customWidth="1"/>
    <col min="1291" max="1291" width="9.42578125" style="325" customWidth="1"/>
    <col min="1292" max="1536" width="11" style="325"/>
    <col min="1537" max="1537" width="46.7109375" style="325" bestFit="1" customWidth="1"/>
    <col min="1538" max="1538" width="11.85546875" style="325" customWidth="1"/>
    <col min="1539" max="1539" width="12.42578125" style="325" customWidth="1"/>
    <col min="1540" max="1540" width="12.5703125" style="325" customWidth="1"/>
    <col min="1541" max="1541" width="11.7109375" style="325" customWidth="1"/>
    <col min="1542" max="1542" width="10.7109375" style="325" customWidth="1"/>
    <col min="1543" max="1543" width="2.42578125" style="325" bestFit="1" customWidth="1"/>
    <col min="1544" max="1544" width="8.5703125" style="325" customWidth="1"/>
    <col min="1545" max="1545" width="12.42578125" style="325" customWidth="1"/>
    <col min="1546" max="1546" width="2.140625" style="325" customWidth="1"/>
    <col min="1547" max="1547" width="9.42578125" style="325" customWidth="1"/>
    <col min="1548" max="1792" width="11" style="325"/>
    <col min="1793" max="1793" width="46.7109375" style="325" bestFit="1" customWidth="1"/>
    <col min="1794" max="1794" width="11.85546875" style="325" customWidth="1"/>
    <col min="1795" max="1795" width="12.42578125" style="325" customWidth="1"/>
    <col min="1796" max="1796" width="12.5703125" style="325" customWidth="1"/>
    <col min="1797" max="1797" width="11.7109375" style="325" customWidth="1"/>
    <col min="1798" max="1798" width="10.7109375" style="325" customWidth="1"/>
    <col min="1799" max="1799" width="2.42578125" style="325" bestFit="1" customWidth="1"/>
    <col min="1800" max="1800" width="8.5703125" style="325" customWidth="1"/>
    <col min="1801" max="1801" width="12.42578125" style="325" customWidth="1"/>
    <col min="1802" max="1802" width="2.140625" style="325" customWidth="1"/>
    <col min="1803" max="1803" width="9.42578125" style="325" customWidth="1"/>
    <col min="1804" max="2048" width="11" style="325"/>
    <col min="2049" max="2049" width="46.7109375" style="325" bestFit="1" customWidth="1"/>
    <col min="2050" max="2050" width="11.85546875" style="325" customWidth="1"/>
    <col min="2051" max="2051" width="12.42578125" style="325" customWidth="1"/>
    <col min="2052" max="2052" width="12.5703125" style="325" customWidth="1"/>
    <col min="2053" max="2053" width="11.7109375" style="325" customWidth="1"/>
    <col min="2054" max="2054" width="10.7109375" style="325" customWidth="1"/>
    <col min="2055" max="2055" width="2.42578125" style="325" bestFit="1" customWidth="1"/>
    <col min="2056" max="2056" width="8.5703125" style="325" customWidth="1"/>
    <col min="2057" max="2057" width="12.42578125" style="325" customWidth="1"/>
    <col min="2058" max="2058" width="2.140625" style="325" customWidth="1"/>
    <col min="2059" max="2059" width="9.42578125" style="325" customWidth="1"/>
    <col min="2060" max="2304" width="11" style="325"/>
    <col min="2305" max="2305" width="46.7109375" style="325" bestFit="1" customWidth="1"/>
    <col min="2306" max="2306" width="11.85546875" style="325" customWidth="1"/>
    <col min="2307" max="2307" width="12.42578125" style="325" customWidth="1"/>
    <col min="2308" max="2308" width="12.5703125" style="325" customWidth="1"/>
    <col min="2309" max="2309" width="11.7109375" style="325" customWidth="1"/>
    <col min="2310" max="2310" width="10.7109375" style="325" customWidth="1"/>
    <col min="2311" max="2311" width="2.42578125" style="325" bestFit="1" customWidth="1"/>
    <col min="2312" max="2312" width="8.5703125" style="325" customWidth="1"/>
    <col min="2313" max="2313" width="12.42578125" style="325" customWidth="1"/>
    <col min="2314" max="2314" width="2.140625" style="325" customWidth="1"/>
    <col min="2315" max="2315" width="9.42578125" style="325" customWidth="1"/>
    <col min="2316" max="2560" width="11" style="325"/>
    <col min="2561" max="2561" width="46.7109375" style="325" bestFit="1" customWidth="1"/>
    <col min="2562" max="2562" width="11.85546875" style="325" customWidth="1"/>
    <col min="2563" max="2563" width="12.42578125" style="325" customWidth="1"/>
    <col min="2564" max="2564" width="12.5703125" style="325" customWidth="1"/>
    <col min="2565" max="2565" width="11.7109375" style="325" customWidth="1"/>
    <col min="2566" max="2566" width="10.7109375" style="325" customWidth="1"/>
    <col min="2567" max="2567" width="2.42578125" style="325" bestFit="1" customWidth="1"/>
    <col min="2568" max="2568" width="8.5703125" style="325" customWidth="1"/>
    <col min="2569" max="2569" width="12.42578125" style="325" customWidth="1"/>
    <col min="2570" max="2570" width="2.140625" style="325" customWidth="1"/>
    <col min="2571" max="2571" width="9.42578125" style="325" customWidth="1"/>
    <col min="2572" max="2816" width="11" style="325"/>
    <col min="2817" max="2817" width="46.7109375" style="325" bestFit="1" customWidth="1"/>
    <col min="2818" max="2818" width="11.85546875" style="325" customWidth="1"/>
    <col min="2819" max="2819" width="12.42578125" style="325" customWidth="1"/>
    <col min="2820" max="2820" width="12.5703125" style="325" customWidth="1"/>
    <col min="2821" max="2821" width="11.7109375" style="325" customWidth="1"/>
    <col min="2822" max="2822" width="10.7109375" style="325" customWidth="1"/>
    <col min="2823" max="2823" width="2.42578125" style="325" bestFit="1" customWidth="1"/>
    <col min="2824" max="2824" width="8.5703125" style="325" customWidth="1"/>
    <col min="2825" max="2825" width="12.42578125" style="325" customWidth="1"/>
    <col min="2826" max="2826" width="2.140625" style="325" customWidth="1"/>
    <col min="2827" max="2827" width="9.42578125" style="325" customWidth="1"/>
    <col min="2828" max="3072" width="11" style="325"/>
    <col min="3073" max="3073" width="46.7109375" style="325" bestFit="1" customWidth="1"/>
    <col min="3074" max="3074" width="11.85546875" style="325" customWidth="1"/>
    <col min="3075" max="3075" width="12.42578125" style="325" customWidth="1"/>
    <col min="3076" max="3076" width="12.5703125" style="325" customWidth="1"/>
    <col min="3077" max="3077" width="11.7109375" style="325" customWidth="1"/>
    <col min="3078" max="3078" width="10.7109375" style="325" customWidth="1"/>
    <col min="3079" max="3079" width="2.42578125" style="325" bestFit="1" customWidth="1"/>
    <col min="3080" max="3080" width="8.5703125" style="325" customWidth="1"/>
    <col min="3081" max="3081" width="12.42578125" style="325" customWidth="1"/>
    <col min="3082" max="3082" width="2.140625" style="325" customWidth="1"/>
    <col min="3083" max="3083" width="9.42578125" style="325" customWidth="1"/>
    <col min="3084" max="3328" width="11" style="325"/>
    <col min="3329" max="3329" width="46.7109375" style="325" bestFit="1" customWidth="1"/>
    <col min="3330" max="3330" width="11.85546875" style="325" customWidth="1"/>
    <col min="3331" max="3331" width="12.42578125" style="325" customWidth="1"/>
    <col min="3332" max="3332" width="12.5703125" style="325" customWidth="1"/>
    <col min="3333" max="3333" width="11.7109375" style="325" customWidth="1"/>
    <col min="3334" max="3334" width="10.7109375" style="325" customWidth="1"/>
    <col min="3335" max="3335" width="2.42578125" style="325" bestFit="1" customWidth="1"/>
    <col min="3336" max="3336" width="8.5703125" style="325" customWidth="1"/>
    <col min="3337" max="3337" width="12.42578125" style="325" customWidth="1"/>
    <col min="3338" max="3338" width="2.140625" style="325" customWidth="1"/>
    <col min="3339" max="3339" width="9.42578125" style="325" customWidth="1"/>
    <col min="3340" max="3584" width="11" style="325"/>
    <col min="3585" max="3585" width="46.7109375" style="325" bestFit="1" customWidth="1"/>
    <col min="3586" max="3586" width="11.85546875" style="325" customWidth="1"/>
    <col min="3587" max="3587" width="12.42578125" style="325" customWidth="1"/>
    <col min="3588" max="3588" width="12.5703125" style="325" customWidth="1"/>
    <col min="3589" max="3589" width="11.7109375" style="325" customWidth="1"/>
    <col min="3590" max="3590" width="10.7109375" style="325" customWidth="1"/>
    <col min="3591" max="3591" width="2.42578125" style="325" bestFit="1" customWidth="1"/>
    <col min="3592" max="3592" width="8.5703125" style="325" customWidth="1"/>
    <col min="3593" max="3593" width="12.42578125" style="325" customWidth="1"/>
    <col min="3594" max="3594" width="2.140625" style="325" customWidth="1"/>
    <col min="3595" max="3595" width="9.42578125" style="325" customWidth="1"/>
    <col min="3596" max="3840" width="11" style="325"/>
    <col min="3841" max="3841" width="46.7109375" style="325" bestFit="1" customWidth="1"/>
    <col min="3842" max="3842" width="11.85546875" style="325" customWidth="1"/>
    <col min="3843" max="3843" width="12.42578125" style="325" customWidth="1"/>
    <col min="3844" max="3844" width="12.5703125" style="325" customWidth="1"/>
    <col min="3845" max="3845" width="11.7109375" style="325" customWidth="1"/>
    <col min="3846" max="3846" width="10.7109375" style="325" customWidth="1"/>
    <col min="3847" max="3847" width="2.42578125" style="325" bestFit="1" customWidth="1"/>
    <col min="3848" max="3848" width="8.5703125" style="325" customWidth="1"/>
    <col min="3849" max="3849" width="12.42578125" style="325" customWidth="1"/>
    <col min="3850" max="3850" width="2.140625" style="325" customWidth="1"/>
    <col min="3851" max="3851" width="9.42578125" style="325" customWidth="1"/>
    <col min="3852" max="4096" width="11" style="325"/>
    <col min="4097" max="4097" width="46.7109375" style="325" bestFit="1" customWidth="1"/>
    <col min="4098" max="4098" width="11.85546875" style="325" customWidth="1"/>
    <col min="4099" max="4099" width="12.42578125" style="325" customWidth="1"/>
    <col min="4100" max="4100" width="12.5703125" style="325" customWidth="1"/>
    <col min="4101" max="4101" width="11.7109375" style="325" customWidth="1"/>
    <col min="4102" max="4102" width="10.7109375" style="325" customWidth="1"/>
    <col min="4103" max="4103" width="2.42578125" style="325" bestFit="1" customWidth="1"/>
    <col min="4104" max="4104" width="8.5703125" style="325" customWidth="1"/>
    <col min="4105" max="4105" width="12.42578125" style="325" customWidth="1"/>
    <col min="4106" max="4106" width="2.140625" style="325" customWidth="1"/>
    <col min="4107" max="4107" width="9.42578125" style="325" customWidth="1"/>
    <col min="4108" max="4352" width="11" style="325"/>
    <col min="4353" max="4353" width="46.7109375" style="325" bestFit="1" customWidth="1"/>
    <col min="4354" max="4354" width="11.85546875" style="325" customWidth="1"/>
    <col min="4355" max="4355" width="12.42578125" style="325" customWidth="1"/>
    <col min="4356" max="4356" width="12.5703125" style="325" customWidth="1"/>
    <col min="4357" max="4357" width="11.7109375" style="325" customWidth="1"/>
    <col min="4358" max="4358" width="10.7109375" style="325" customWidth="1"/>
    <col min="4359" max="4359" width="2.42578125" style="325" bestFit="1" customWidth="1"/>
    <col min="4360" max="4360" width="8.5703125" style="325" customWidth="1"/>
    <col min="4361" max="4361" width="12.42578125" style="325" customWidth="1"/>
    <col min="4362" max="4362" width="2.140625" style="325" customWidth="1"/>
    <col min="4363" max="4363" width="9.42578125" style="325" customWidth="1"/>
    <col min="4364" max="4608" width="11" style="325"/>
    <col min="4609" max="4609" width="46.7109375" style="325" bestFit="1" customWidth="1"/>
    <col min="4610" max="4610" width="11.85546875" style="325" customWidth="1"/>
    <col min="4611" max="4611" width="12.42578125" style="325" customWidth="1"/>
    <col min="4612" max="4612" width="12.5703125" style="325" customWidth="1"/>
    <col min="4613" max="4613" width="11.7109375" style="325" customWidth="1"/>
    <col min="4614" max="4614" width="10.7109375" style="325" customWidth="1"/>
    <col min="4615" max="4615" width="2.42578125" style="325" bestFit="1" customWidth="1"/>
    <col min="4616" max="4616" width="8.5703125" style="325" customWidth="1"/>
    <col min="4617" max="4617" width="12.42578125" style="325" customWidth="1"/>
    <col min="4618" max="4618" width="2.140625" style="325" customWidth="1"/>
    <col min="4619" max="4619" width="9.42578125" style="325" customWidth="1"/>
    <col min="4620" max="4864" width="11" style="325"/>
    <col min="4865" max="4865" width="46.7109375" style="325" bestFit="1" customWidth="1"/>
    <col min="4866" max="4866" width="11.85546875" style="325" customWidth="1"/>
    <col min="4867" max="4867" width="12.42578125" style="325" customWidth="1"/>
    <col min="4868" max="4868" width="12.5703125" style="325" customWidth="1"/>
    <col min="4869" max="4869" width="11.7109375" style="325" customWidth="1"/>
    <col min="4870" max="4870" width="10.7109375" style="325" customWidth="1"/>
    <col min="4871" max="4871" width="2.42578125" style="325" bestFit="1" customWidth="1"/>
    <col min="4872" max="4872" width="8.5703125" style="325" customWidth="1"/>
    <col min="4873" max="4873" width="12.42578125" style="325" customWidth="1"/>
    <col min="4874" max="4874" width="2.140625" style="325" customWidth="1"/>
    <col min="4875" max="4875" width="9.42578125" style="325" customWidth="1"/>
    <col min="4876" max="5120" width="11" style="325"/>
    <col min="5121" max="5121" width="46.7109375" style="325" bestFit="1" customWidth="1"/>
    <col min="5122" max="5122" width="11.85546875" style="325" customWidth="1"/>
    <col min="5123" max="5123" width="12.42578125" style="325" customWidth="1"/>
    <col min="5124" max="5124" width="12.5703125" style="325" customWidth="1"/>
    <col min="5125" max="5125" width="11.7109375" style="325" customWidth="1"/>
    <col min="5126" max="5126" width="10.7109375" style="325" customWidth="1"/>
    <col min="5127" max="5127" width="2.42578125" style="325" bestFit="1" customWidth="1"/>
    <col min="5128" max="5128" width="8.5703125" style="325" customWidth="1"/>
    <col min="5129" max="5129" width="12.42578125" style="325" customWidth="1"/>
    <col min="5130" max="5130" width="2.140625" style="325" customWidth="1"/>
    <col min="5131" max="5131" width="9.42578125" style="325" customWidth="1"/>
    <col min="5132" max="5376" width="11" style="325"/>
    <col min="5377" max="5377" width="46.7109375" style="325" bestFit="1" customWidth="1"/>
    <col min="5378" max="5378" width="11.85546875" style="325" customWidth="1"/>
    <col min="5379" max="5379" width="12.42578125" style="325" customWidth="1"/>
    <col min="5380" max="5380" width="12.5703125" style="325" customWidth="1"/>
    <col min="5381" max="5381" width="11.7109375" style="325" customWidth="1"/>
    <col min="5382" max="5382" width="10.7109375" style="325" customWidth="1"/>
    <col min="5383" max="5383" width="2.42578125" style="325" bestFit="1" customWidth="1"/>
    <col min="5384" max="5384" width="8.5703125" style="325" customWidth="1"/>
    <col min="5385" max="5385" width="12.42578125" style="325" customWidth="1"/>
    <col min="5386" max="5386" width="2.140625" style="325" customWidth="1"/>
    <col min="5387" max="5387" width="9.42578125" style="325" customWidth="1"/>
    <col min="5388" max="5632" width="11" style="325"/>
    <col min="5633" max="5633" width="46.7109375" style="325" bestFit="1" customWidth="1"/>
    <col min="5634" max="5634" width="11.85546875" style="325" customWidth="1"/>
    <col min="5635" max="5635" width="12.42578125" style="325" customWidth="1"/>
    <col min="5636" max="5636" width="12.5703125" style="325" customWidth="1"/>
    <col min="5637" max="5637" width="11.7109375" style="325" customWidth="1"/>
    <col min="5638" max="5638" width="10.7109375" style="325" customWidth="1"/>
    <col min="5639" max="5639" width="2.42578125" style="325" bestFit="1" customWidth="1"/>
    <col min="5640" max="5640" width="8.5703125" style="325" customWidth="1"/>
    <col min="5641" max="5641" width="12.42578125" style="325" customWidth="1"/>
    <col min="5642" max="5642" width="2.140625" style="325" customWidth="1"/>
    <col min="5643" max="5643" width="9.42578125" style="325" customWidth="1"/>
    <col min="5644" max="5888" width="11" style="325"/>
    <col min="5889" max="5889" width="46.7109375" style="325" bestFit="1" customWidth="1"/>
    <col min="5890" max="5890" width="11.85546875" style="325" customWidth="1"/>
    <col min="5891" max="5891" width="12.42578125" style="325" customWidth="1"/>
    <col min="5892" max="5892" width="12.5703125" style="325" customWidth="1"/>
    <col min="5893" max="5893" width="11.7109375" style="325" customWidth="1"/>
    <col min="5894" max="5894" width="10.7109375" style="325" customWidth="1"/>
    <col min="5895" max="5895" width="2.42578125" style="325" bestFit="1" customWidth="1"/>
    <col min="5896" max="5896" width="8.5703125" style="325" customWidth="1"/>
    <col min="5897" max="5897" width="12.42578125" style="325" customWidth="1"/>
    <col min="5898" max="5898" width="2.140625" style="325" customWidth="1"/>
    <col min="5899" max="5899" width="9.42578125" style="325" customWidth="1"/>
    <col min="5900" max="6144" width="11" style="325"/>
    <col min="6145" max="6145" width="46.7109375" style="325" bestFit="1" customWidth="1"/>
    <col min="6146" max="6146" width="11.85546875" style="325" customWidth="1"/>
    <col min="6147" max="6147" width="12.42578125" style="325" customWidth="1"/>
    <col min="6148" max="6148" width="12.5703125" style="325" customWidth="1"/>
    <col min="6149" max="6149" width="11.7109375" style="325" customWidth="1"/>
    <col min="6150" max="6150" width="10.7109375" style="325" customWidth="1"/>
    <col min="6151" max="6151" width="2.42578125" style="325" bestFit="1" customWidth="1"/>
    <col min="6152" max="6152" width="8.5703125" style="325" customWidth="1"/>
    <col min="6153" max="6153" width="12.42578125" style="325" customWidth="1"/>
    <col min="6154" max="6154" width="2.140625" style="325" customWidth="1"/>
    <col min="6155" max="6155" width="9.42578125" style="325" customWidth="1"/>
    <col min="6156" max="6400" width="11" style="325"/>
    <col min="6401" max="6401" width="46.7109375" style="325" bestFit="1" customWidth="1"/>
    <col min="6402" max="6402" width="11.85546875" style="325" customWidth="1"/>
    <col min="6403" max="6403" width="12.42578125" style="325" customWidth="1"/>
    <col min="6404" max="6404" width="12.5703125" style="325" customWidth="1"/>
    <col min="6405" max="6405" width="11.7109375" style="325" customWidth="1"/>
    <col min="6406" max="6406" width="10.7109375" style="325" customWidth="1"/>
    <col min="6407" max="6407" width="2.42578125" style="325" bestFit="1" customWidth="1"/>
    <col min="6408" max="6408" width="8.5703125" style="325" customWidth="1"/>
    <col min="6409" max="6409" width="12.42578125" style="325" customWidth="1"/>
    <col min="6410" max="6410" width="2.140625" style="325" customWidth="1"/>
    <col min="6411" max="6411" width="9.42578125" style="325" customWidth="1"/>
    <col min="6412" max="6656" width="11" style="325"/>
    <col min="6657" max="6657" width="46.7109375" style="325" bestFit="1" customWidth="1"/>
    <col min="6658" max="6658" width="11.85546875" style="325" customWidth="1"/>
    <col min="6659" max="6659" width="12.42578125" style="325" customWidth="1"/>
    <col min="6660" max="6660" width="12.5703125" style="325" customWidth="1"/>
    <col min="6661" max="6661" width="11.7109375" style="325" customWidth="1"/>
    <col min="6662" max="6662" width="10.7109375" style="325" customWidth="1"/>
    <col min="6663" max="6663" width="2.42578125" style="325" bestFit="1" customWidth="1"/>
    <col min="6664" max="6664" width="8.5703125" style="325" customWidth="1"/>
    <col min="6665" max="6665" width="12.42578125" style="325" customWidth="1"/>
    <col min="6666" max="6666" width="2.140625" style="325" customWidth="1"/>
    <col min="6667" max="6667" width="9.42578125" style="325" customWidth="1"/>
    <col min="6668" max="6912" width="11" style="325"/>
    <col min="6913" max="6913" width="46.7109375" style="325" bestFit="1" customWidth="1"/>
    <col min="6914" max="6914" width="11.85546875" style="325" customWidth="1"/>
    <col min="6915" max="6915" width="12.42578125" style="325" customWidth="1"/>
    <col min="6916" max="6916" width="12.5703125" style="325" customWidth="1"/>
    <col min="6917" max="6917" width="11.7109375" style="325" customWidth="1"/>
    <col min="6918" max="6918" width="10.7109375" style="325" customWidth="1"/>
    <col min="6919" max="6919" width="2.42578125" style="325" bestFit="1" customWidth="1"/>
    <col min="6920" max="6920" width="8.5703125" style="325" customWidth="1"/>
    <col min="6921" max="6921" width="12.42578125" style="325" customWidth="1"/>
    <col min="6922" max="6922" width="2.140625" style="325" customWidth="1"/>
    <col min="6923" max="6923" width="9.42578125" style="325" customWidth="1"/>
    <col min="6924" max="7168" width="11" style="325"/>
    <col min="7169" max="7169" width="46.7109375" style="325" bestFit="1" customWidth="1"/>
    <col min="7170" max="7170" width="11.85546875" style="325" customWidth="1"/>
    <col min="7171" max="7171" width="12.42578125" style="325" customWidth="1"/>
    <col min="7172" max="7172" width="12.5703125" style="325" customWidth="1"/>
    <col min="7173" max="7173" width="11.7109375" style="325" customWidth="1"/>
    <col min="7174" max="7174" width="10.7109375" style="325" customWidth="1"/>
    <col min="7175" max="7175" width="2.42578125" style="325" bestFit="1" customWidth="1"/>
    <col min="7176" max="7176" width="8.5703125" style="325" customWidth="1"/>
    <col min="7177" max="7177" width="12.42578125" style="325" customWidth="1"/>
    <col min="7178" max="7178" width="2.140625" style="325" customWidth="1"/>
    <col min="7179" max="7179" width="9.42578125" style="325" customWidth="1"/>
    <col min="7180" max="7424" width="11" style="325"/>
    <col min="7425" max="7425" width="46.7109375" style="325" bestFit="1" customWidth="1"/>
    <col min="7426" max="7426" width="11.85546875" style="325" customWidth="1"/>
    <col min="7427" max="7427" width="12.42578125" style="325" customWidth="1"/>
    <col min="7428" max="7428" width="12.5703125" style="325" customWidth="1"/>
    <col min="7429" max="7429" width="11.7109375" style="325" customWidth="1"/>
    <col min="7430" max="7430" width="10.7109375" style="325" customWidth="1"/>
    <col min="7431" max="7431" width="2.42578125" style="325" bestFit="1" customWidth="1"/>
    <col min="7432" max="7432" width="8.5703125" style="325" customWidth="1"/>
    <col min="7433" max="7433" width="12.42578125" style="325" customWidth="1"/>
    <col min="7434" max="7434" width="2.140625" style="325" customWidth="1"/>
    <col min="7435" max="7435" width="9.42578125" style="325" customWidth="1"/>
    <col min="7436" max="7680" width="11" style="325"/>
    <col min="7681" max="7681" width="46.7109375" style="325" bestFit="1" customWidth="1"/>
    <col min="7682" max="7682" width="11.85546875" style="325" customWidth="1"/>
    <col min="7683" max="7683" width="12.42578125" style="325" customWidth="1"/>
    <col min="7684" max="7684" width="12.5703125" style="325" customWidth="1"/>
    <col min="7685" max="7685" width="11.7109375" style="325" customWidth="1"/>
    <col min="7686" max="7686" width="10.7109375" style="325" customWidth="1"/>
    <col min="7687" max="7687" width="2.42578125" style="325" bestFit="1" customWidth="1"/>
    <col min="7688" max="7688" width="8.5703125" style="325" customWidth="1"/>
    <col min="7689" max="7689" width="12.42578125" style="325" customWidth="1"/>
    <col min="7690" max="7690" width="2.140625" style="325" customWidth="1"/>
    <col min="7691" max="7691" width="9.42578125" style="325" customWidth="1"/>
    <col min="7692" max="7936" width="11" style="325"/>
    <col min="7937" max="7937" width="46.7109375" style="325" bestFit="1" customWidth="1"/>
    <col min="7938" max="7938" width="11.85546875" style="325" customWidth="1"/>
    <col min="7939" max="7939" width="12.42578125" style="325" customWidth="1"/>
    <col min="7940" max="7940" width="12.5703125" style="325" customWidth="1"/>
    <col min="7941" max="7941" width="11.7109375" style="325" customWidth="1"/>
    <col min="7942" max="7942" width="10.7109375" style="325" customWidth="1"/>
    <col min="7943" max="7943" width="2.42578125" style="325" bestFit="1" customWidth="1"/>
    <col min="7944" max="7944" width="8.5703125" style="325" customWidth="1"/>
    <col min="7945" max="7945" width="12.42578125" style="325" customWidth="1"/>
    <col min="7946" max="7946" width="2.140625" style="325" customWidth="1"/>
    <col min="7947" max="7947" width="9.42578125" style="325" customWidth="1"/>
    <col min="7948" max="8192" width="11" style="325"/>
    <col min="8193" max="8193" width="46.7109375" style="325" bestFit="1" customWidth="1"/>
    <col min="8194" max="8194" width="11.85546875" style="325" customWidth="1"/>
    <col min="8195" max="8195" width="12.42578125" style="325" customWidth="1"/>
    <col min="8196" max="8196" width="12.5703125" style="325" customWidth="1"/>
    <col min="8197" max="8197" width="11.7109375" style="325" customWidth="1"/>
    <col min="8198" max="8198" width="10.7109375" style="325" customWidth="1"/>
    <col min="8199" max="8199" width="2.42578125" style="325" bestFit="1" customWidth="1"/>
    <col min="8200" max="8200" width="8.5703125" style="325" customWidth="1"/>
    <col min="8201" max="8201" width="12.42578125" style="325" customWidth="1"/>
    <col min="8202" max="8202" width="2.140625" style="325" customWidth="1"/>
    <col min="8203" max="8203" width="9.42578125" style="325" customWidth="1"/>
    <col min="8204" max="8448" width="11" style="325"/>
    <col min="8449" max="8449" width="46.7109375" style="325" bestFit="1" customWidth="1"/>
    <col min="8450" max="8450" width="11.85546875" style="325" customWidth="1"/>
    <col min="8451" max="8451" width="12.42578125" style="325" customWidth="1"/>
    <col min="8452" max="8452" width="12.5703125" style="325" customWidth="1"/>
    <col min="8453" max="8453" width="11.7109375" style="325" customWidth="1"/>
    <col min="8454" max="8454" width="10.7109375" style="325" customWidth="1"/>
    <col min="8455" max="8455" width="2.42578125" style="325" bestFit="1" customWidth="1"/>
    <col min="8456" max="8456" width="8.5703125" style="325" customWidth="1"/>
    <col min="8457" max="8457" width="12.42578125" style="325" customWidth="1"/>
    <col min="8458" max="8458" width="2.140625" style="325" customWidth="1"/>
    <col min="8459" max="8459" width="9.42578125" style="325" customWidth="1"/>
    <col min="8460" max="8704" width="11" style="325"/>
    <col min="8705" max="8705" width="46.7109375" style="325" bestFit="1" customWidth="1"/>
    <col min="8706" max="8706" width="11.85546875" style="325" customWidth="1"/>
    <col min="8707" max="8707" width="12.42578125" style="325" customWidth="1"/>
    <col min="8708" max="8708" width="12.5703125" style="325" customWidth="1"/>
    <col min="8709" max="8709" width="11.7109375" style="325" customWidth="1"/>
    <col min="8710" max="8710" width="10.7109375" style="325" customWidth="1"/>
    <col min="8711" max="8711" width="2.42578125" style="325" bestFit="1" customWidth="1"/>
    <col min="8712" max="8712" width="8.5703125" style="325" customWidth="1"/>
    <col min="8713" max="8713" width="12.42578125" style="325" customWidth="1"/>
    <col min="8714" max="8714" width="2.140625" style="325" customWidth="1"/>
    <col min="8715" max="8715" width="9.42578125" style="325" customWidth="1"/>
    <col min="8716" max="8960" width="11" style="325"/>
    <col min="8961" max="8961" width="46.7109375" style="325" bestFit="1" customWidth="1"/>
    <col min="8962" max="8962" width="11.85546875" style="325" customWidth="1"/>
    <col min="8963" max="8963" width="12.42578125" style="325" customWidth="1"/>
    <col min="8964" max="8964" width="12.5703125" style="325" customWidth="1"/>
    <col min="8965" max="8965" width="11.7109375" style="325" customWidth="1"/>
    <col min="8966" max="8966" width="10.7109375" style="325" customWidth="1"/>
    <col min="8967" max="8967" width="2.42578125" style="325" bestFit="1" customWidth="1"/>
    <col min="8968" max="8968" width="8.5703125" style="325" customWidth="1"/>
    <col min="8969" max="8969" width="12.42578125" style="325" customWidth="1"/>
    <col min="8970" max="8970" width="2.140625" style="325" customWidth="1"/>
    <col min="8971" max="8971" width="9.42578125" style="325" customWidth="1"/>
    <col min="8972" max="9216" width="11" style="325"/>
    <col min="9217" max="9217" width="46.7109375" style="325" bestFit="1" customWidth="1"/>
    <col min="9218" max="9218" width="11.85546875" style="325" customWidth="1"/>
    <col min="9219" max="9219" width="12.42578125" style="325" customWidth="1"/>
    <col min="9220" max="9220" width="12.5703125" style="325" customWidth="1"/>
    <col min="9221" max="9221" width="11.7109375" style="325" customWidth="1"/>
    <col min="9222" max="9222" width="10.7109375" style="325" customWidth="1"/>
    <col min="9223" max="9223" width="2.42578125" style="325" bestFit="1" customWidth="1"/>
    <col min="9224" max="9224" width="8.5703125" style="325" customWidth="1"/>
    <col min="9225" max="9225" width="12.42578125" style="325" customWidth="1"/>
    <col min="9226" max="9226" width="2.140625" style="325" customWidth="1"/>
    <col min="9227" max="9227" width="9.42578125" style="325" customWidth="1"/>
    <col min="9228" max="9472" width="11" style="325"/>
    <col min="9473" max="9473" width="46.7109375" style="325" bestFit="1" customWidth="1"/>
    <col min="9474" max="9474" width="11.85546875" style="325" customWidth="1"/>
    <col min="9475" max="9475" width="12.42578125" style="325" customWidth="1"/>
    <col min="9476" max="9476" width="12.5703125" style="325" customWidth="1"/>
    <col min="9477" max="9477" width="11.7109375" style="325" customWidth="1"/>
    <col min="9478" max="9478" width="10.7109375" style="325" customWidth="1"/>
    <col min="9479" max="9479" width="2.42578125" style="325" bestFit="1" customWidth="1"/>
    <col min="9480" max="9480" width="8.5703125" style="325" customWidth="1"/>
    <col min="9481" max="9481" width="12.42578125" style="325" customWidth="1"/>
    <col min="9482" max="9482" width="2.140625" style="325" customWidth="1"/>
    <col min="9483" max="9483" width="9.42578125" style="325" customWidth="1"/>
    <col min="9484" max="9728" width="11" style="325"/>
    <col min="9729" max="9729" width="46.7109375" style="325" bestFit="1" customWidth="1"/>
    <col min="9730" max="9730" width="11.85546875" style="325" customWidth="1"/>
    <col min="9731" max="9731" width="12.42578125" style="325" customWidth="1"/>
    <col min="9732" max="9732" width="12.5703125" style="325" customWidth="1"/>
    <col min="9733" max="9733" width="11.7109375" style="325" customWidth="1"/>
    <col min="9734" max="9734" width="10.7109375" style="325" customWidth="1"/>
    <col min="9735" max="9735" width="2.42578125" style="325" bestFit="1" customWidth="1"/>
    <col min="9736" max="9736" width="8.5703125" style="325" customWidth="1"/>
    <col min="9737" max="9737" width="12.42578125" style="325" customWidth="1"/>
    <col min="9738" max="9738" width="2.140625" style="325" customWidth="1"/>
    <col min="9739" max="9739" width="9.42578125" style="325" customWidth="1"/>
    <col min="9740" max="9984" width="11" style="325"/>
    <col min="9985" max="9985" width="46.7109375" style="325" bestFit="1" customWidth="1"/>
    <col min="9986" max="9986" width="11.85546875" style="325" customWidth="1"/>
    <col min="9987" max="9987" width="12.42578125" style="325" customWidth="1"/>
    <col min="9988" max="9988" width="12.5703125" style="325" customWidth="1"/>
    <col min="9989" max="9989" width="11.7109375" style="325" customWidth="1"/>
    <col min="9990" max="9990" width="10.7109375" style="325" customWidth="1"/>
    <col min="9991" max="9991" width="2.42578125" style="325" bestFit="1" customWidth="1"/>
    <col min="9992" max="9992" width="8.5703125" style="325" customWidth="1"/>
    <col min="9993" max="9993" width="12.42578125" style="325" customWidth="1"/>
    <col min="9994" max="9994" width="2.140625" style="325" customWidth="1"/>
    <col min="9995" max="9995" width="9.42578125" style="325" customWidth="1"/>
    <col min="9996" max="10240" width="11" style="325"/>
    <col min="10241" max="10241" width="46.7109375" style="325" bestFit="1" customWidth="1"/>
    <col min="10242" max="10242" width="11.85546875" style="325" customWidth="1"/>
    <col min="10243" max="10243" width="12.42578125" style="325" customWidth="1"/>
    <col min="10244" max="10244" width="12.5703125" style="325" customWidth="1"/>
    <col min="10245" max="10245" width="11.7109375" style="325" customWidth="1"/>
    <col min="10246" max="10246" width="10.7109375" style="325" customWidth="1"/>
    <col min="10247" max="10247" width="2.42578125" style="325" bestFit="1" customWidth="1"/>
    <col min="10248" max="10248" width="8.5703125" style="325" customWidth="1"/>
    <col min="10249" max="10249" width="12.42578125" style="325" customWidth="1"/>
    <col min="10250" max="10250" width="2.140625" style="325" customWidth="1"/>
    <col min="10251" max="10251" width="9.42578125" style="325" customWidth="1"/>
    <col min="10252" max="10496" width="11" style="325"/>
    <col min="10497" max="10497" width="46.7109375" style="325" bestFit="1" customWidth="1"/>
    <col min="10498" max="10498" width="11.85546875" style="325" customWidth="1"/>
    <col min="10499" max="10499" width="12.42578125" style="325" customWidth="1"/>
    <col min="10500" max="10500" width="12.5703125" style="325" customWidth="1"/>
    <col min="10501" max="10501" width="11.7109375" style="325" customWidth="1"/>
    <col min="10502" max="10502" width="10.7109375" style="325" customWidth="1"/>
    <col min="10503" max="10503" width="2.42578125" style="325" bestFit="1" customWidth="1"/>
    <col min="10504" max="10504" width="8.5703125" style="325" customWidth="1"/>
    <col min="10505" max="10505" width="12.42578125" style="325" customWidth="1"/>
    <col min="10506" max="10506" width="2.140625" style="325" customWidth="1"/>
    <col min="10507" max="10507" width="9.42578125" style="325" customWidth="1"/>
    <col min="10508" max="10752" width="11" style="325"/>
    <col min="10753" max="10753" width="46.7109375" style="325" bestFit="1" customWidth="1"/>
    <col min="10754" max="10754" width="11.85546875" style="325" customWidth="1"/>
    <col min="10755" max="10755" width="12.42578125" style="325" customWidth="1"/>
    <col min="10756" max="10756" width="12.5703125" style="325" customWidth="1"/>
    <col min="10757" max="10757" width="11.7109375" style="325" customWidth="1"/>
    <col min="10758" max="10758" width="10.7109375" style="325" customWidth="1"/>
    <col min="10759" max="10759" width="2.42578125" style="325" bestFit="1" customWidth="1"/>
    <col min="10760" max="10760" width="8.5703125" style="325" customWidth="1"/>
    <col min="10761" max="10761" width="12.42578125" style="325" customWidth="1"/>
    <col min="10762" max="10762" width="2.140625" style="325" customWidth="1"/>
    <col min="10763" max="10763" width="9.42578125" style="325" customWidth="1"/>
    <col min="10764" max="11008" width="11" style="325"/>
    <col min="11009" max="11009" width="46.7109375" style="325" bestFit="1" customWidth="1"/>
    <col min="11010" max="11010" width="11.85546875" style="325" customWidth="1"/>
    <col min="11011" max="11011" width="12.42578125" style="325" customWidth="1"/>
    <col min="11012" max="11012" width="12.5703125" style="325" customWidth="1"/>
    <col min="11013" max="11013" width="11.7109375" style="325" customWidth="1"/>
    <col min="11014" max="11014" width="10.7109375" style="325" customWidth="1"/>
    <col min="11015" max="11015" width="2.42578125" style="325" bestFit="1" customWidth="1"/>
    <col min="11016" max="11016" width="8.5703125" style="325" customWidth="1"/>
    <col min="11017" max="11017" width="12.42578125" style="325" customWidth="1"/>
    <col min="11018" max="11018" width="2.140625" style="325" customWidth="1"/>
    <col min="11019" max="11019" width="9.42578125" style="325" customWidth="1"/>
    <col min="11020" max="11264" width="11" style="325"/>
    <col min="11265" max="11265" width="46.7109375" style="325" bestFit="1" customWidth="1"/>
    <col min="11266" max="11266" width="11.85546875" style="325" customWidth="1"/>
    <col min="11267" max="11267" width="12.42578125" style="325" customWidth="1"/>
    <col min="11268" max="11268" width="12.5703125" style="325" customWidth="1"/>
    <col min="11269" max="11269" width="11.7109375" style="325" customWidth="1"/>
    <col min="11270" max="11270" width="10.7109375" style="325" customWidth="1"/>
    <col min="11271" max="11271" width="2.42578125" style="325" bestFit="1" customWidth="1"/>
    <col min="11272" max="11272" width="8.5703125" style="325" customWidth="1"/>
    <col min="11273" max="11273" width="12.42578125" style="325" customWidth="1"/>
    <col min="11274" max="11274" width="2.140625" style="325" customWidth="1"/>
    <col min="11275" max="11275" width="9.42578125" style="325" customWidth="1"/>
    <col min="11276" max="11520" width="11" style="325"/>
    <col min="11521" max="11521" width="46.7109375" style="325" bestFit="1" customWidth="1"/>
    <col min="11522" max="11522" width="11.85546875" style="325" customWidth="1"/>
    <col min="11523" max="11523" width="12.42578125" style="325" customWidth="1"/>
    <col min="11524" max="11524" width="12.5703125" style="325" customWidth="1"/>
    <col min="11525" max="11525" width="11.7109375" style="325" customWidth="1"/>
    <col min="11526" max="11526" width="10.7109375" style="325" customWidth="1"/>
    <col min="11527" max="11527" width="2.42578125" style="325" bestFit="1" customWidth="1"/>
    <col min="11528" max="11528" width="8.5703125" style="325" customWidth="1"/>
    <col min="11529" max="11529" width="12.42578125" style="325" customWidth="1"/>
    <col min="11530" max="11530" width="2.140625" style="325" customWidth="1"/>
    <col min="11531" max="11531" width="9.42578125" style="325" customWidth="1"/>
    <col min="11532" max="11776" width="11" style="325"/>
    <col min="11777" max="11777" width="46.7109375" style="325" bestFit="1" customWidth="1"/>
    <col min="11778" max="11778" width="11.85546875" style="325" customWidth="1"/>
    <col min="11779" max="11779" width="12.42578125" style="325" customWidth="1"/>
    <col min="11780" max="11780" width="12.5703125" style="325" customWidth="1"/>
    <col min="11781" max="11781" width="11.7109375" style="325" customWidth="1"/>
    <col min="11782" max="11782" width="10.7109375" style="325" customWidth="1"/>
    <col min="11783" max="11783" width="2.42578125" style="325" bestFit="1" customWidth="1"/>
    <col min="11784" max="11784" width="8.5703125" style="325" customWidth="1"/>
    <col min="11785" max="11785" width="12.42578125" style="325" customWidth="1"/>
    <col min="11786" max="11786" width="2.140625" style="325" customWidth="1"/>
    <col min="11787" max="11787" width="9.42578125" style="325" customWidth="1"/>
    <col min="11788" max="12032" width="11" style="325"/>
    <col min="12033" max="12033" width="46.7109375" style="325" bestFit="1" customWidth="1"/>
    <col min="12034" max="12034" width="11.85546875" style="325" customWidth="1"/>
    <col min="12035" max="12035" width="12.42578125" style="325" customWidth="1"/>
    <col min="12036" max="12036" width="12.5703125" style="325" customWidth="1"/>
    <col min="12037" max="12037" width="11.7109375" style="325" customWidth="1"/>
    <col min="12038" max="12038" width="10.7109375" style="325" customWidth="1"/>
    <col min="12039" max="12039" width="2.42578125" style="325" bestFit="1" customWidth="1"/>
    <col min="12040" max="12040" width="8.5703125" style="325" customWidth="1"/>
    <col min="12041" max="12041" width="12.42578125" style="325" customWidth="1"/>
    <col min="12042" max="12042" width="2.140625" style="325" customWidth="1"/>
    <col min="12043" max="12043" width="9.42578125" style="325" customWidth="1"/>
    <col min="12044" max="12288" width="11" style="325"/>
    <col min="12289" max="12289" width="46.7109375" style="325" bestFit="1" customWidth="1"/>
    <col min="12290" max="12290" width="11.85546875" style="325" customWidth="1"/>
    <col min="12291" max="12291" width="12.42578125" style="325" customWidth="1"/>
    <col min="12292" max="12292" width="12.5703125" style="325" customWidth="1"/>
    <col min="12293" max="12293" width="11.7109375" style="325" customWidth="1"/>
    <col min="12294" max="12294" width="10.7109375" style="325" customWidth="1"/>
    <col min="12295" max="12295" width="2.42578125" style="325" bestFit="1" customWidth="1"/>
    <col min="12296" max="12296" width="8.5703125" style="325" customWidth="1"/>
    <col min="12297" max="12297" width="12.42578125" style="325" customWidth="1"/>
    <col min="12298" max="12298" width="2.140625" style="325" customWidth="1"/>
    <col min="12299" max="12299" width="9.42578125" style="325" customWidth="1"/>
    <col min="12300" max="12544" width="11" style="325"/>
    <col min="12545" max="12545" width="46.7109375" style="325" bestFit="1" customWidth="1"/>
    <col min="12546" max="12546" width="11.85546875" style="325" customWidth="1"/>
    <col min="12547" max="12547" width="12.42578125" style="325" customWidth="1"/>
    <col min="12548" max="12548" width="12.5703125" style="325" customWidth="1"/>
    <col min="12549" max="12549" width="11.7109375" style="325" customWidth="1"/>
    <col min="12550" max="12550" width="10.7109375" style="325" customWidth="1"/>
    <col min="12551" max="12551" width="2.42578125" style="325" bestFit="1" customWidth="1"/>
    <col min="12552" max="12552" width="8.5703125" style="325" customWidth="1"/>
    <col min="12553" max="12553" width="12.42578125" style="325" customWidth="1"/>
    <col min="12554" max="12554" width="2.140625" style="325" customWidth="1"/>
    <col min="12555" max="12555" width="9.42578125" style="325" customWidth="1"/>
    <col min="12556" max="12800" width="11" style="325"/>
    <col min="12801" max="12801" width="46.7109375" style="325" bestFit="1" customWidth="1"/>
    <col min="12802" max="12802" width="11.85546875" style="325" customWidth="1"/>
    <col min="12803" max="12803" width="12.42578125" style="325" customWidth="1"/>
    <col min="12804" max="12804" width="12.5703125" style="325" customWidth="1"/>
    <col min="12805" max="12805" width="11.7109375" style="325" customWidth="1"/>
    <col min="12806" max="12806" width="10.7109375" style="325" customWidth="1"/>
    <col min="12807" max="12807" width="2.42578125" style="325" bestFit="1" customWidth="1"/>
    <col min="12808" max="12808" width="8.5703125" style="325" customWidth="1"/>
    <col min="12809" max="12809" width="12.42578125" style="325" customWidth="1"/>
    <col min="12810" max="12810" width="2.140625" style="325" customWidth="1"/>
    <col min="12811" max="12811" width="9.42578125" style="325" customWidth="1"/>
    <col min="12812" max="13056" width="11" style="325"/>
    <col min="13057" max="13057" width="46.7109375" style="325" bestFit="1" customWidth="1"/>
    <col min="13058" max="13058" width="11.85546875" style="325" customWidth="1"/>
    <col min="13059" max="13059" width="12.42578125" style="325" customWidth="1"/>
    <col min="13060" max="13060" width="12.5703125" style="325" customWidth="1"/>
    <col min="13061" max="13061" width="11.7109375" style="325" customWidth="1"/>
    <col min="13062" max="13062" width="10.7109375" style="325" customWidth="1"/>
    <col min="13063" max="13063" width="2.42578125" style="325" bestFit="1" customWidth="1"/>
    <col min="13064" max="13064" width="8.5703125" style="325" customWidth="1"/>
    <col min="13065" max="13065" width="12.42578125" style="325" customWidth="1"/>
    <col min="13066" max="13066" width="2.140625" style="325" customWidth="1"/>
    <col min="13067" max="13067" width="9.42578125" style="325" customWidth="1"/>
    <col min="13068" max="13312" width="11" style="325"/>
    <col min="13313" max="13313" width="46.7109375" style="325" bestFit="1" customWidth="1"/>
    <col min="13314" max="13314" width="11.85546875" style="325" customWidth="1"/>
    <col min="13315" max="13315" width="12.42578125" style="325" customWidth="1"/>
    <col min="13316" max="13316" width="12.5703125" style="325" customWidth="1"/>
    <col min="13317" max="13317" width="11.7109375" style="325" customWidth="1"/>
    <col min="13318" max="13318" width="10.7109375" style="325" customWidth="1"/>
    <col min="13319" max="13319" width="2.42578125" style="325" bestFit="1" customWidth="1"/>
    <col min="13320" max="13320" width="8.5703125" style="325" customWidth="1"/>
    <col min="13321" max="13321" width="12.42578125" style="325" customWidth="1"/>
    <col min="13322" max="13322" width="2.140625" style="325" customWidth="1"/>
    <col min="13323" max="13323" width="9.42578125" style="325" customWidth="1"/>
    <col min="13324" max="13568" width="11" style="325"/>
    <col min="13569" max="13569" width="46.7109375" style="325" bestFit="1" customWidth="1"/>
    <col min="13570" max="13570" width="11.85546875" style="325" customWidth="1"/>
    <col min="13571" max="13571" width="12.42578125" style="325" customWidth="1"/>
    <col min="13572" max="13572" width="12.5703125" style="325" customWidth="1"/>
    <col min="13573" max="13573" width="11.7109375" style="325" customWidth="1"/>
    <col min="13574" max="13574" width="10.7109375" style="325" customWidth="1"/>
    <col min="13575" max="13575" width="2.42578125" style="325" bestFit="1" customWidth="1"/>
    <col min="13576" max="13576" width="8.5703125" style="325" customWidth="1"/>
    <col min="13577" max="13577" width="12.42578125" style="325" customWidth="1"/>
    <col min="13578" max="13578" width="2.140625" style="325" customWidth="1"/>
    <col min="13579" max="13579" width="9.42578125" style="325" customWidth="1"/>
    <col min="13580" max="13824" width="11" style="325"/>
    <col min="13825" max="13825" width="46.7109375" style="325" bestFit="1" customWidth="1"/>
    <col min="13826" max="13826" width="11.85546875" style="325" customWidth="1"/>
    <col min="13827" max="13827" width="12.42578125" style="325" customWidth="1"/>
    <col min="13828" max="13828" width="12.5703125" style="325" customWidth="1"/>
    <col min="13829" max="13829" width="11.7109375" style="325" customWidth="1"/>
    <col min="13830" max="13830" width="10.7109375" style="325" customWidth="1"/>
    <col min="13831" max="13831" width="2.42578125" style="325" bestFit="1" customWidth="1"/>
    <col min="13832" max="13832" width="8.5703125" style="325" customWidth="1"/>
    <col min="13833" max="13833" width="12.42578125" style="325" customWidth="1"/>
    <col min="13834" max="13834" width="2.140625" style="325" customWidth="1"/>
    <col min="13835" max="13835" width="9.42578125" style="325" customWidth="1"/>
    <col min="13836" max="14080" width="11" style="325"/>
    <col min="14081" max="14081" width="46.7109375" style="325" bestFit="1" customWidth="1"/>
    <col min="14082" max="14082" width="11.85546875" style="325" customWidth="1"/>
    <col min="14083" max="14083" width="12.42578125" style="325" customWidth="1"/>
    <col min="14084" max="14084" width="12.5703125" style="325" customWidth="1"/>
    <col min="14085" max="14085" width="11.7109375" style="325" customWidth="1"/>
    <col min="14086" max="14086" width="10.7109375" style="325" customWidth="1"/>
    <col min="14087" max="14087" width="2.42578125" style="325" bestFit="1" customWidth="1"/>
    <col min="14088" max="14088" width="8.5703125" style="325" customWidth="1"/>
    <col min="14089" max="14089" width="12.42578125" style="325" customWidth="1"/>
    <col min="14090" max="14090" width="2.140625" style="325" customWidth="1"/>
    <col min="14091" max="14091" width="9.42578125" style="325" customWidth="1"/>
    <col min="14092" max="14336" width="11" style="325"/>
    <col min="14337" max="14337" width="46.7109375" style="325" bestFit="1" customWidth="1"/>
    <col min="14338" max="14338" width="11.85546875" style="325" customWidth="1"/>
    <col min="14339" max="14339" width="12.42578125" style="325" customWidth="1"/>
    <col min="14340" max="14340" width="12.5703125" style="325" customWidth="1"/>
    <col min="14341" max="14341" width="11.7109375" style="325" customWidth="1"/>
    <col min="14342" max="14342" width="10.7109375" style="325" customWidth="1"/>
    <col min="14343" max="14343" width="2.42578125" style="325" bestFit="1" customWidth="1"/>
    <col min="14344" max="14344" width="8.5703125" style="325" customWidth="1"/>
    <col min="14345" max="14345" width="12.42578125" style="325" customWidth="1"/>
    <col min="14346" max="14346" width="2.140625" style="325" customWidth="1"/>
    <col min="14347" max="14347" width="9.42578125" style="325" customWidth="1"/>
    <col min="14348" max="14592" width="11" style="325"/>
    <col min="14593" max="14593" width="46.7109375" style="325" bestFit="1" customWidth="1"/>
    <col min="14594" max="14594" width="11.85546875" style="325" customWidth="1"/>
    <col min="14595" max="14595" width="12.42578125" style="325" customWidth="1"/>
    <col min="14596" max="14596" width="12.5703125" style="325" customWidth="1"/>
    <col min="14597" max="14597" width="11.7109375" style="325" customWidth="1"/>
    <col min="14598" max="14598" width="10.7109375" style="325" customWidth="1"/>
    <col min="14599" max="14599" width="2.42578125" style="325" bestFit="1" customWidth="1"/>
    <col min="14600" max="14600" width="8.5703125" style="325" customWidth="1"/>
    <col min="14601" max="14601" width="12.42578125" style="325" customWidth="1"/>
    <col min="14602" max="14602" width="2.140625" style="325" customWidth="1"/>
    <col min="14603" max="14603" width="9.42578125" style="325" customWidth="1"/>
    <col min="14604" max="14848" width="11" style="325"/>
    <col min="14849" max="14849" width="46.7109375" style="325" bestFit="1" customWidth="1"/>
    <col min="14850" max="14850" width="11.85546875" style="325" customWidth="1"/>
    <col min="14851" max="14851" width="12.42578125" style="325" customWidth="1"/>
    <col min="14852" max="14852" width="12.5703125" style="325" customWidth="1"/>
    <col min="14853" max="14853" width="11.7109375" style="325" customWidth="1"/>
    <col min="14854" max="14854" width="10.7109375" style="325" customWidth="1"/>
    <col min="14855" max="14855" width="2.42578125" style="325" bestFit="1" customWidth="1"/>
    <col min="14856" max="14856" width="8.5703125" style="325" customWidth="1"/>
    <col min="14857" max="14857" width="12.42578125" style="325" customWidth="1"/>
    <col min="14858" max="14858" width="2.140625" style="325" customWidth="1"/>
    <col min="14859" max="14859" width="9.42578125" style="325" customWidth="1"/>
    <col min="14860" max="15104" width="11" style="325"/>
    <col min="15105" max="15105" width="46.7109375" style="325" bestFit="1" customWidth="1"/>
    <col min="15106" max="15106" width="11.85546875" style="325" customWidth="1"/>
    <col min="15107" max="15107" width="12.42578125" style="325" customWidth="1"/>
    <col min="15108" max="15108" width="12.5703125" style="325" customWidth="1"/>
    <col min="15109" max="15109" width="11.7109375" style="325" customWidth="1"/>
    <col min="15110" max="15110" width="10.7109375" style="325" customWidth="1"/>
    <col min="15111" max="15111" width="2.42578125" style="325" bestFit="1" customWidth="1"/>
    <col min="15112" max="15112" width="8.5703125" style="325" customWidth="1"/>
    <col min="15113" max="15113" width="12.42578125" style="325" customWidth="1"/>
    <col min="15114" max="15114" width="2.140625" style="325" customWidth="1"/>
    <col min="15115" max="15115" width="9.42578125" style="325" customWidth="1"/>
    <col min="15116" max="15360" width="11" style="325"/>
    <col min="15361" max="15361" width="46.7109375" style="325" bestFit="1" customWidth="1"/>
    <col min="15362" max="15362" width="11.85546875" style="325" customWidth="1"/>
    <col min="15363" max="15363" width="12.42578125" style="325" customWidth="1"/>
    <col min="15364" max="15364" width="12.5703125" style="325" customWidth="1"/>
    <col min="15365" max="15365" width="11.7109375" style="325" customWidth="1"/>
    <col min="15366" max="15366" width="10.7109375" style="325" customWidth="1"/>
    <col min="15367" max="15367" width="2.42578125" style="325" bestFit="1" customWidth="1"/>
    <col min="15368" max="15368" width="8.5703125" style="325" customWidth="1"/>
    <col min="15369" max="15369" width="12.42578125" style="325" customWidth="1"/>
    <col min="15370" max="15370" width="2.140625" style="325" customWidth="1"/>
    <col min="15371" max="15371" width="9.42578125" style="325" customWidth="1"/>
    <col min="15372" max="15616" width="11" style="325"/>
    <col min="15617" max="15617" width="46.7109375" style="325" bestFit="1" customWidth="1"/>
    <col min="15618" max="15618" width="11.85546875" style="325" customWidth="1"/>
    <col min="15619" max="15619" width="12.42578125" style="325" customWidth="1"/>
    <col min="15620" max="15620" width="12.5703125" style="325" customWidth="1"/>
    <col min="15621" max="15621" width="11.7109375" style="325" customWidth="1"/>
    <col min="15622" max="15622" width="10.7109375" style="325" customWidth="1"/>
    <col min="15623" max="15623" width="2.42578125" style="325" bestFit="1" customWidth="1"/>
    <col min="15624" max="15624" width="8.5703125" style="325" customWidth="1"/>
    <col min="15625" max="15625" width="12.42578125" style="325" customWidth="1"/>
    <col min="15626" max="15626" width="2.140625" style="325" customWidth="1"/>
    <col min="15627" max="15627" width="9.42578125" style="325" customWidth="1"/>
    <col min="15628" max="15872" width="11" style="325"/>
    <col min="15873" max="15873" width="46.7109375" style="325" bestFit="1" customWidth="1"/>
    <col min="15874" max="15874" width="11.85546875" style="325" customWidth="1"/>
    <col min="15875" max="15875" width="12.42578125" style="325" customWidth="1"/>
    <col min="15876" max="15876" width="12.5703125" style="325" customWidth="1"/>
    <col min="15877" max="15877" width="11.7109375" style="325" customWidth="1"/>
    <col min="15878" max="15878" width="10.7109375" style="325" customWidth="1"/>
    <col min="15879" max="15879" width="2.42578125" style="325" bestFit="1" customWidth="1"/>
    <col min="15880" max="15880" width="8.5703125" style="325" customWidth="1"/>
    <col min="15881" max="15881" width="12.42578125" style="325" customWidth="1"/>
    <col min="15882" max="15882" width="2.140625" style="325" customWidth="1"/>
    <col min="15883" max="15883" width="9.42578125" style="325" customWidth="1"/>
    <col min="15884" max="16128" width="11" style="325"/>
    <col min="16129" max="16129" width="46.7109375" style="325" bestFit="1" customWidth="1"/>
    <col min="16130" max="16130" width="11.85546875" style="325" customWidth="1"/>
    <col min="16131" max="16131" width="12.42578125" style="325" customWidth="1"/>
    <col min="16132" max="16132" width="12.5703125" style="325" customWidth="1"/>
    <col min="16133" max="16133" width="11.7109375" style="325" customWidth="1"/>
    <col min="16134" max="16134" width="10.7109375" style="325" customWidth="1"/>
    <col min="16135" max="16135" width="2.42578125" style="325" bestFit="1" customWidth="1"/>
    <col min="16136" max="16136" width="8.5703125" style="325" customWidth="1"/>
    <col min="16137" max="16137" width="12.42578125" style="325" customWidth="1"/>
    <col min="16138" max="16138" width="2.140625" style="325" customWidth="1"/>
    <col min="16139" max="16139" width="9.42578125" style="325" customWidth="1"/>
    <col min="16140" max="16384" width="11" style="325"/>
  </cols>
  <sheetData>
    <row r="1" spans="1:11" s="208" customFormat="1" ht="17.100000000000001" customHeight="1">
      <c r="A1" s="1780" t="s">
        <v>405</v>
      </c>
      <c r="B1" s="1780"/>
      <c r="C1" s="1780"/>
      <c r="D1" s="1780"/>
      <c r="E1" s="1780"/>
      <c r="F1" s="1780"/>
      <c r="G1" s="1780"/>
      <c r="H1" s="1780"/>
      <c r="I1" s="1780"/>
      <c r="J1" s="1780"/>
      <c r="K1" s="1780"/>
    </row>
    <row r="2" spans="1:11" s="208" customFormat="1" ht="17.100000000000001" customHeight="1">
      <c r="A2" s="1792" t="s">
        <v>127</v>
      </c>
      <c r="B2" s="1792"/>
      <c r="C2" s="1792"/>
      <c r="D2" s="1792"/>
      <c r="E2" s="1792"/>
      <c r="F2" s="1792"/>
      <c r="G2" s="1792"/>
      <c r="H2" s="1792"/>
      <c r="I2" s="1792"/>
      <c r="J2" s="1792"/>
      <c r="K2" s="1792"/>
    </row>
    <row r="3" spans="1:11" s="208" customFormat="1" ht="17.100000000000001" customHeight="1" thickBot="1">
      <c r="A3" s="370"/>
      <c r="B3" s="418"/>
      <c r="C3" s="326"/>
      <c r="D3" s="326"/>
      <c r="E3" s="326"/>
      <c r="F3" s="326"/>
      <c r="G3" s="326"/>
      <c r="H3" s="326"/>
      <c r="I3" s="1782" t="s">
        <v>2</v>
      </c>
      <c r="J3" s="1782"/>
      <c r="K3" s="1782"/>
    </row>
    <row r="4" spans="1:11" s="208" customFormat="1" ht="24" customHeight="1" thickTop="1">
      <c r="A4" s="1796" t="s">
        <v>323</v>
      </c>
      <c r="B4" s="1155">
        <v>2016</v>
      </c>
      <c r="C4" s="1155">
        <v>2016</v>
      </c>
      <c r="D4" s="1155">
        <v>2017</v>
      </c>
      <c r="E4" s="1155">
        <v>2017</v>
      </c>
      <c r="F4" s="1804" t="s">
        <v>283</v>
      </c>
      <c r="G4" s="1805"/>
      <c r="H4" s="1805"/>
      <c r="I4" s="1805"/>
      <c r="J4" s="1805"/>
      <c r="K4" s="1806"/>
    </row>
    <row r="5" spans="1:11" s="208" customFormat="1" ht="24" customHeight="1">
      <c r="A5" s="1797"/>
      <c r="B5" s="1151" t="s">
        <v>285</v>
      </c>
      <c r="C5" s="1151" t="s">
        <v>286</v>
      </c>
      <c r="D5" s="1151" t="s">
        <v>287</v>
      </c>
      <c r="E5" s="1151" t="s">
        <v>288</v>
      </c>
      <c r="F5" s="1785" t="s">
        <v>7</v>
      </c>
      <c r="G5" s="1786"/>
      <c r="H5" s="1787"/>
      <c r="I5" s="1786" t="s">
        <v>54</v>
      </c>
      <c r="J5" s="1786"/>
      <c r="K5" s="1788"/>
    </row>
    <row r="6" spans="1:11" s="208" customFormat="1" ht="24" customHeight="1">
      <c r="A6" s="1798"/>
      <c r="B6" s="1151"/>
      <c r="C6" s="1151"/>
      <c r="D6" s="1151"/>
      <c r="E6" s="1151"/>
      <c r="F6" s="1146" t="s">
        <v>4</v>
      </c>
      <c r="G6" s="1147" t="s">
        <v>129</v>
      </c>
      <c r="H6" s="1148" t="s">
        <v>289</v>
      </c>
      <c r="I6" s="1149" t="s">
        <v>4</v>
      </c>
      <c r="J6" s="1147" t="s">
        <v>129</v>
      </c>
      <c r="K6" s="1150" t="s">
        <v>289</v>
      </c>
    </row>
    <row r="7" spans="1:11" s="208" customFormat="1" ht="24" customHeight="1">
      <c r="A7" s="329" t="s">
        <v>370</v>
      </c>
      <c r="B7" s="330">
        <v>268895.39120110672</v>
      </c>
      <c r="C7" s="330">
        <v>281814.50013679726</v>
      </c>
      <c r="D7" s="330">
        <v>221028.05011192398</v>
      </c>
      <c r="E7" s="330">
        <v>247161.60627355197</v>
      </c>
      <c r="F7" s="331">
        <v>12919.108935690543</v>
      </c>
      <c r="G7" s="387"/>
      <c r="H7" s="333">
        <v>4.8045111067107689</v>
      </c>
      <c r="I7" s="334">
        <v>26133.556161627988</v>
      </c>
      <c r="J7" s="388"/>
      <c r="K7" s="336">
        <v>11.823637836190702</v>
      </c>
    </row>
    <row r="8" spans="1:11" s="208" customFormat="1" ht="24" customHeight="1">
      <c r="A8" s="338" t="s">
        <v>371</v>
      </c>
      <c r="B8" s="339">
        <v>7238.3446196574696</v>
      </c>
      <c r="C8" s="339">
        <v>6118.2478243328706</v>
      </c>
      <c r="D8" s="339">
        <v>5588.4626733444893</v>
      </c>
      <c r="E8" s="339">
        <v>4755.3421055043837</v>
      </c>
      <c r="F8" s="340">
        <v>-1120.096795324599</v>
      </c>
      <c r="G8" s="389"/>
      <c r="H8" s="342">
        <v>-15.474488355841833</v>
      </c>
      <c r="I8" s="343">
        <v>-833.12056784010565</v>
      </c>
      <c r="J8" s="342"/>
      <c r="K8" s="344">
        <v>-14.907866734332389</v>
      </c>
    </row>
    <row r="9" spans="1:11" s="208" customFormat="1" ht="24" customHeight="1">
      <c r="A9" s="338" t="s">
        <v>372</v>
      </c>
      <c r="B9" s="339">
        <v>7185.5054103074699</v>
      </c>
      <c r="C9" s="339">
        <v>6033.8067235128701</v>
      </c>
      <c r="D9" s="339">
        <v>5537.1644933344896</v>
      </c>
      <c r="E9" s="339">
        <v>4704.1893893643837</v>
      </c>
      <c r="F9" s="340">
        <v>-1151.6986867945998</v>
      </c>
      <c r="G9" s="389"/>
      <c r="H9" s="342">
        <v>-16.028081826262493</v>
      </c>
      <c r="I9" s="343">
        <v>-832.97510397010592</v>
      </c>
      <c r="J9" s="342"/>
      <c r="K9" s="344">
        <v>-15.043351249052147</v>
      </c>
    </row>
    <row r="10" spans="1:11" s="208" customFormat="1" ht="24" customHeight="1">
      <c r="A10" s="338" t="s">
        <v>373</v>
      </c>
      <c r="B10" s="339">
        <v>52.839209350000004</v>
      </c>
      <c r="C10" s="339">
        <v>84.441100820000003</v>
      </c>
      <c r="D10" s="339">
        <v>51.29818001000001</v>
      </c>
      <c r="E10" s="339">
        <v>51.152716140000003</v>
      </c>
      <c r="F10" s="340">
        <v>31.601891469999998</v>
      </c>
      <c r="G10" s="389"/>
      <c r="H10" s="342">
        <v>59.807653934927764</v>
      </c>
      <c r="I10" s="343">
        <v>-0.14546387000000749</v>
      </c>
      <c r="J10" s="342"/>
      <c r="K10" s="344">
        <v>-0.28356536230262147</v>
      </c>
    </row>
    <row r="11" spans="1:11" s="208" customFormat="1" ht="24" customHeight="1">
      <c r="A11" s="338" t="s">
        <v>374</v>
      </c>
      <c r="B11" s="339">
        <v>143419.26116404336</v>
      </c>
      <c r="C11" s="339">
        <v>155434.19272766775</v>
      </c>
      <c r="D11" s="339">
        <v>92788.125347221503</v>
      </c>
      <c r="E11" s="339">
        <v>103413.18043564934</v>
      </c>
      <c r="F11" s="340">
        <v>12014.931563624385</v>
      </c>
      <c r="G11" s="389"/>
      <c r="H11" s="342">
        <v>8.3774881184764105</v>
      </c>
      <c r="I11" s="343">
        <v>10625.055088427835</v>
      </c>
      <c r="J11" s="342"/>
      <c r="K11" s="344">
        <v>11.450878060816429</v>
      </c>
    </row>
    <row r="12" spans="1:11" s="208" customFormat="1" ht="24" customHeight="1">
      <c r="A12" s="338" t="s">
        <v>372</v>
      </c>
      <c r="B12" s="339">
        <v>143392.19525063335</v>
      </c>
      <c r="C12" s="339">
        <v>155404.76012110125</v>
      </c>
      <c r="D12" s="339">
        <v>92758.015931981499</v>
      </c>
      <c r="E12" s="339">
        <v>103396.95495207934</v>
      </c>
      <c r="F12" s="340">
        <v>12012.564870467904</v>
      </c>
      <c r="G12" s="389"/>
      <c r="H12" s="342">
        <v>8.3774189030799757</v>
      </c>
      <c r="I12" s="343">
        <v>10638.939020097838</v>
      </c>
      <c r="J12" s="342"/>
      <c r="K12" s="344">
        <v>11.469562940953008</v>
      </c>
    </row>
    <row r="13" spans="1:11" s="208" customFormat="1" ht="24" customHeight="1">
      <c r="A13" s="338" t="s">
        <v>373</v>
      </c>
      <c r="B13" s="339">
        <v>27.065913409999993</v>
      </c>
      <c r="C13" s="339">
        <v>29.432606566483972</v>
      </c>
      <c r="D13" s="339">
        <v>30.109415240000001</v>
      </c>
      <c r="E13" s="339">
        <v>16.225483570000002</v>
      </c>
      <c r="F13" s="340">
        <v>2.3666931564839793</v>
      </c>
      <c r="G13" s="389"/>
      <c r="H13" s="342">
        <v>8.744183581144398</v>
      </c>
      <c r="I13" s="343">
        <v>-13.883931669999999</v>
      </c>
      <c r="J13" s="342"/>
      <c r="K13" s="344">
        <v>-46.111595191511263</v>
      </c>
    </row>
    <row r="14" spans="1:11" s="208" customFormat="1" ht="24" customHeight="1">
      <c r="A14" s="338" t="s">
        <v>375</v>
      </c>
      <c r="B14" s="339">
        <v>68222.084073120001</v>
      </c>
      <c r="C14" s="339">
        <v>71496.219177700012</v>
      </c>
      <c r="D14" s="339">
        <v>88672.974029399993</v>
      </c>
      <c r="E14" s="339">
        <v>103538.17167970051</v>
      </c>
      <c r="F14" s="340">
        <v>3274.1351045800111</v>
      </c>
      <c r="G14" s="389"/>
      <c r="H14" s="342">
        <v>4.7992305557109827</v>
      </c>
      <c r="I14" s="343">
        <v>14865.197650300513</v>
      </c>
      <c r="J14" s="342"/>
      <c r="K14" s="344">
        <v>16.764067984650971</v>
      </c>
    </row>
    <row r="15" spans="1:11" s="208" customFormat="1" ht="24" customHeight="1">
      <c r="A15" s="338" t="s">
        <v>372</v>
      </c>
      <c r="B15" s="339">
        <v>68221.017073120005</v>
      </c>
      <c r="C15" s="339">
        <v>71494.830895100007</v>
      </c>
      <c r="D15" s="339">
        <v>88671.945529399993</v>
      </c>
      <c r="E15" s="339">
        <v>103537.12917970051</v>
      </c>
      <c r="F15" s="340">
        <v>3273.8138219800021</v>
      </c>
      <c r="G15" s="389"/>
      <c r="H15" s="342">
        <v>4.7988346735890701</v>
      </c>
      <c r="I15" s="343">
        <v>14865.183650300518</v>
      </c>
      <c r="J15" s="342"/>
      <c r="K15" s="344">
        <v>16.764246641427114</v>
      </c>
    </row>
    <row r="16" spans="1:11" s="208" customFormat="1" ht="24" customHeight="1">
      <c r="A16" s="338" t="s">
        <v>373</v>
      </c>
      <c r="B16" s="339">
        <v>1.0669999999999999</v>
      </c>
      <c r="C16" s="339">
        <v>1.3882826000000001</v>
      </c>
      <c r="D16" s="339">
        <v>1.0285</v>
      </c>
      <c r="E16" s="339">
        <v>1.0425</v>
      </c>
      <c r="F16" s="340">
        <v>0.3212826000000002</v>
      </c>
      <c r="G16" s="389"/>
      <c r="H16" s="342">
        <v>30.110834114339291</v>
      </c>
      <c r="I16" s="343">
        <v>1.4000000000000012E-2</v>
      </c>
      <c r="J16" s="342"/>
      <c r="K16" s="344">
        <v>1.361205639280507</v>
      </c>
    </row>
    <row r="17" spans="1:11" s="208" customFormat="1" ht="24" customHeight="1">
      <c r="A17" s="338" t="s">
        <v>376</v>
      </c>
      <c r="B17" s="339">
        <v>49807.393956635882</v>
      </c>
      <c r="C17" s="339">
        <v>48512.173581356576</v>
      </c>
      <c r="D17" s="339">
        <v>33757.240330098</v>
      </c>
      <c r="E17" s="339">
        <v>35211.837434897723</v>
      </c>
      <c r="F17" s="340">
        <v>-1295.2203752793066</v>
      </c>
      <c r="G17" s="389"/>
      <c r="H17" s="342">
        <v>-2.6004580291973762</v>
      </c>
      <c r="I17" s="343">
        <v>1454.5971047997227</v>
      </c>
      <c r="J17" s="342"/>
      <c r="K17" s="344">
        <v>4.3089929466266295</v>
      </c>
    </row>
    <row r="18" spans="1:11" s="208" customFormat="1" ht="24" customHeight="1">
      <c r="A18" s="338" t="s">
        <v>372</v>
      </c>
      <c r="B18" s="339">
        <v>49586.519796905879</v>
      </c>
      <c r="C18" s="339">
        <v>48288.270683426577</v>
      </c>
      <c r="D18" s="339">
        <v>33544.562746308002</v>
      </c>
      <c r="E18" s="339">
        <v>34995.122818187723</v>
      </c>
      <c r="F18" s="340">
        <v>-1298.2491134793017</v>
      </c>
      <c r="G18" s="389"/>
      <c r="H18" s="342">
        <v>-2.6181492849197907</v>
      </c>
      <c r="I18" s="343">
        <v>1450.5600718797214</v>
      </c>
      <c r="J18" s="342"/>
      <c r="K18" s="344">
        <v>4.3242777759545357</v>
      </c>
    </row>
    <row r="19" spans="1:11" s="208" customFormat="1" ht="24" customHeight="1">
      <c r="A19" s="338" t="s">
        <v>373</v>
      </c>
      <c r="B19" s="339">
        <v>220.87415972999997</v>
      </c>
      <c r="C19" s="339">
        <v>223.90289793000002</v>
      </c>
      <c r="D19" s="339">
        <v>212.67758379</v>
      </c>
      <c r="E19" s="339">
        <v>216.71461670999997</v>
      </c>
      <c r="F19" s="340">
        <v>3.0287382000000491</v>
      </c>
      <c r="G19" s="389"/>
      <c r="H19" s="342">
        <v>1.3712505816445102</v>
      </c>
      <c r="I19" s="343">
        <v>4.037032919999973</v>
      </c>
      <c r="J19" s="342"/>
      <c r="K19" s="344">
        <v>1.8981938989800544</v>
      </c>
    </row>
    <row r="20" spans="1:11" s="208" customFormat="1" ht="24" customHeight="1">
      <c r="A20" s="338" t="s">
        <v>377</v>
      </c>
      <c r="B20" s="339">
        <v>208.30738765000001</v>
      </c>
      <c r="C20" s="339">
        <v>253.66682574000001</v>
      </c>
      <c r="D20" s="339">
        <v>221.24773185999999</v>
      </c>
      <c r="E20" s="339">
        <v>243.0746178</v>
      </c>
      <c r="F20" s="340">
        <v>45.359438089999998</v>
      </c>
      <c r="G20" s="389"/>
      <c r="H20" s="342">
        <v>21.775242156179957</v>
      </c>
      <c r="I20" s="343">
        <v>21.826885940000011</v>
      </c>
      <c r="J20" s="342"/>
      <c r="K20" s="344">
        <v>9.8653603164671164</v>
      </c>
    </row>
    <row r="21" spans="1:11" s="208" customFormat="1" ht="24" customHeight="1">
      <c r="A21" s="329" t="s">
        <v>378</v>
      </c>
      <c r="B21" s="330">
        <v>5</v>
      </c>
      <c r="C21" s="330">
        <v>5</v>
      </c>
      <c r="D21" s="330">
        <v>181.4</v>
      </c>
      <c r="E21" s="330">
        <v>79.45405027999999</v>
      </c>
      <c r="F21" s="331">
        <v>0</v>
      </c>
      <c r="G21" s="387"/>
      <c r="H21" s="333">
        <v>0</v>
      </c>
      <c r="I21" s="334">
        <v>-101.94594972000002</v>
      </c>
      <c r="J21" s="333"/>
      <c r="K21" s="336">
        <v>-56.199531267916214</v>
      </c>
    </row>
    <row r="22" spans="1:11" s="208" customFormat="1" ht="24" customHeight="1">
      <c r="A22" s="329" t="s">
        <v>379</v>
      </c>
      <c r="B22" s="330">
        <v>0</v>
      </c>
      <c r="C22" s="330">
        <v>0</v>
      </c>
      <c r="D22" s="330">
        <v>0</v>
      </c>
      <c r="E22" s="330">
        <v>0</v>
      </c>
      <c r="F22" s="331">
        <v>0</v>
      </c>
      <c r="G22" s="387"/>
      <c r="H22" s="333"/>
      <c r="I22" s="334">
        <v>0</v>
      </c>
      <c r="J22" s="333"/>
      <c r="K22" s="336"/>
    </row>
    <row r="23" spans="1:11" s="208" customFormat="1" ht="24" customHeight="1">
      <c r="A23" s="407" t="s">
        <v>380</v>
      </c>
      <c r="B23" s="330">
        <v>62786.073413223901</v>
      </c>
      <c r="C23" s="330">
        <v>71994.072455891015</v>
      </c>
      <c r="D23" s="330">
        <v>57246.027867661556</v>
      </c>
      <c r="E23" s="330">
        <v>67552.337462500262</v>
      </c>
      <c r="F23" s="331">
        <v>9207.9990426671138</v>
      </c>
      <c r="G23" s="387"/>
      <c r="H23" s="333">
        <v>14.665671130706098</v>
      </c>
      <c r="I23" s="334">
        <v>10306.309594838705</v>
      </c>
      <c r="J23" s="333"/>
      <c r="K23" s="336">
        <v>18.003536627317278</v>
      </c>
    </row>
    <row r="24" spans="1:11" s="208" customFormat="1" ht="24" customHeight="1">
      <c r="A24" s="408" t="s">
        <v>381</v>
      </c>
      <c r="B24" s="339">
        <v>29278.220210750002</v>
      </c>
      <c r="C24" s="339">
        <v>31552.192796569998</v>
      </c>
      <c r="D24" s="339">
        <v>29699.492332189995</v>
      </c>
      <c r="E24" s="339">
        <v>32372.82458642</v>
      </c>
      <c r="F24" s="340">
        <v>2273.9725858199963</v>
      </c>
      <c r="G24" s="389"/>
      <c r="H24" s="342">
        <v>7.7667719193705231</v>
      </c>
      <c r="I24" s="343">
        <v>2673.3322542300048</v>
      </c>
      <c r="J24" s="342"/>
      <c r="K24" s="344">
        <v>9.0012725615935718</v>
      </c>
    </row>
    <row r="25" spans="1:11" s="208" customFormat="1" ht="24" customHeight="1">
      <c r="A25" s="408" t="s">
        <v>382</v>
      </c>
      <c r="B25" s="339">
        <v>12137.73240106091</v>
      </c>
      <c r="C25" s="339">
        <v>21260.974585866003</v>
      </c>
      <c r="D25" s="339">
        <v>12282.186413422542</v>
      </c>
      <c r="E25" s="339">
        <v>22095.752115073461</v>
      </c>
      <c r="F25" s="340">
        <v>9123.2421848050926</v>
      </c>
      <c r="G25" s="389"/>
      <c r="H25" s="342">
        <v>75.164304858193006</v>
      </c>
      <c r="I25" s="343">
        <v>9813.5657016509194</v>
      </c>
      <c r="J25" s="342"/>
      <c r="K25" s="344">
        <v>79.900804069593022</v>
      </c>
    </row>
    <row r="26" spans="1:11" s="208" customFormat="1" ht="24" customHeight="1">
      <c r="A26" s="408" t="s">
        <v>383</v>
      </c>
      <c r="B26" s="339">
        <v>21370.120801412992</v>
      </c>
      <c r="C26" s="339">
        <v>19180.905073455011</v>
      </c>
      <c r="D26" s="339">
        <v>15264.349122049021</v>
      </c>
      <c r="E26" s="339">
        <v>13083.760761006803</v>
      </c>
      <c r="F26" s="340">
        <v>-2189.2157279579806</v>
      </c>
      <c r="G26" s="389"/>
      <c r="H26" s="342">
        <v>-10.244283353855584</v>
      </c>
      <c r="I26" s="343">
        <v>-2180.5883610422188</v>
      </c>
      <c r="J26" s="342"/>
      <c r="K26" s="344">
        <v>-14.285498474955649</v>
      </c>
    </row>
    <row r="27" spans="1:11" s="208" customFormat="1" ht="24" customHeight="1">
      <c r="A27" s="409" t="s">
        <v>384</v>
      </c>
      <c r="B27" s="419">
        <v>331686.46461433062</v>
      </c>
      <c r="C27" s="419">
        <v>353813.57259268826</v>
      </c>
      <c r="D27" s="419">
        <v>278455.47797958553</v>
      </c>
      <c r="E27" s="419">
        <v>314793.39778633224</v>
      </c>
      <c r="F27" s="412">
        <v>22127.107978357642</v>
      </c>
      <c r="G27" s="413"/>
      <c r="H27" s="411">
        <v>6.671091629887882</v>
      </c>
      <c r="I27" s="410">
        <v>36337.919806746708</v>
      </c>
      <c r="J27" s="411"/>
      <c r="K27" s="414">
        <v>13.049813230613031</v>
      </c>
    </row>
    <row r="28" spans="1:11" s="208" customFormat="1" ht="24" customHeight="1">
      <c r="A28" s="329" t="s">
        <v>385</v>
      </c>
      <c r="B28" s="330">
        <v>21923.102081426001</v>
      </c>
      <c r="C28" s="330">
        <v>22172.978018207999</v>
      </c>
      <c r="D28" s="330">
        <v>19078.460297303998</v>
      </c>
      <c r="E28" s="330">
        <v>18483.906703103999</v>
      </c>
      <c r="F28" s="331">
        <v>249.87593678199846</v>
      </c>
      <c r="G28" s="387"/>
      <c r="H28" s="333">
        <v>1.139783666809187</v>
      </c>
      <c r="I28" s="334">
        <v>-594.55359419999877</v>
      </c>
      <c r="J28" s="333"/>
      <c r="K28" s="336">
        <v>-3.116360465860109</v>
      </c>
    </row>
    <row r="29" spans="1:11" s="208" customFormat="1" ht="24" customHeight="1">
      <c r="A29" s="338" t="s">
        <v>386</v>
      </c>
      <c r="B29" s="339">
        <v>7819.6807671499992</v>
      </c>
      <c r="C29" s="339">
        <v>8329.0470784500012</v>
      </c>
      <c r="D29" s="339">
        <v>6519.2494668899981</v>
      </c>
      <c r="E29" s="339">
        <v>6608.5166080299987</v>
      </c>
      <c r="F29" s="340">
        <v>509.36631130000205</v>
      </c>
      <c r="G29" s="389"/>
      <c r="H29" s="342">
        <v>6.5139016088715387</v>
      </c>
      <c r="I29" s="343">
        <v>89.267141140000604</v>
      </c>
      <c r="J29" s="342"/>
      <c r="K29" s="344">
        <v>1.3692855533964619</v>
      </c>
    </row>
    <row r="30" spans="1:11" s="208" customFormat="1" ht="24" customHeight="1">
      <c r="A30" s="338" t="s">
        <v>387</v>
      </c>
      <c r="B30" s="339">
        <v>13738.88305825</v>
      </c>
      <c r="C30" s="339">
        <v>13545.55193845</v>
      </c>
      <c r="D30" s="339">
        <v>12364.73573455</v>
      </c>
      <c r="E30" s="339">
        <v>11622.668589710001</v>
      </c>
      <c r="F30" s="340">
        <v>-193.33111979999921</v>
      </c>
      <c r="G30" s="389"/>
      <c r="H30" s="342">
        <v>-1.4071822212935039</v>
      </c>
      <c r="I30" s="343">
        <v>-742.06714483999895</v>
      </c>
      <c r="J30" s="342"/>
      <c r="K30" s="344">
        <v>-6.0014800216594004</v>
      </c>
    </row>
    <row r="31" spans="1:11" s="208" customFormat="1" ht="24" customHeight="1">
      <c r="A31" s="338" t="s">
        <v>388</v>
      </c>
      <c r="B31" s="339">
        <v>71.680997069999975</v>
      </c>
      <c r="C31" s="339">
        <v>130.32281899999998</v>
      </c>
      <c r="D31" s="339">
        <v>95.982125290000027</v>
      </c>
      <c r="E31" s="339">
        <v>178.53039148999997</v>
      </c>
      <c r="F31" s="340">
        <v>58.641821930000006</v>
      </c>
      <c r="G31" s="389"/>
      <c r="H31" s="342">
        <v>81.809439498635072</v>
      </c>
      <c r="I31" s="343">
        <v>82.548266199999944</v>
      </c>
      <c r="J31" s="342"/>
      <c r="K31" s="344">
        <v>86.00379075852814</v>
      </c>
    </row>
    <row r="32" spans="1:11" s="208" customFormat="1" ht="24" customHeight="1">
      <c r="A32" s="338" t="s">
        <v>389</v>
      </c>
      <c r="B32" s="339">
        <v>292.59525895600007</v>
      </c>
      <c r="C32" s="339">
        <v>147.86418230800001</v>
      </c>
      <c r="D32" s="339">
        <v>98.230970573999997</v>
      </c>
      <c r="E32" s="339">
        <v>72.988297374000012</v>
      </c>
      <c r="F32" s="340">
        <v>-144.73107664800006</v>
      </c>
      <c r="G32" s="389"/>
      <c r="H32" s="342">
        <v>-49.464600747261066</v>
      </c>
      <c r="I32" s="343">
        <v>-25.242673199999984</v>
      </c>
      <c r="J32" s="342"/>
      <c r="K32" s="344">
        <v>-25.697265386362044</v>
      </c>
    </row>
    <row r="33" spans="1:11" s="208" customFormat="1" ht="24" customHeight="1">
      <c r="A33" s="338" t="s">
        <v>390</v>
      </c>
      <c r="B33" s="339">
        <v>0.26200000000000001</v>
      </c>
      <c r="C33" s="339">
        <v>20.192</v>
      </c>
      <c r="D33" s="339">
        <v>0.26200000000000001</v>
      </c>
      <c r="E33" s="339">
        <v>1.2028165</v>
      </c>
      <c r="F33" s="340">
        <v>19.93</v>
      </c>
      <c r="G33" s="389"/>
      <c r="H33" s="342">
        <v>7606.8702290076335</v>
      </c>
      <c r="I33" s="343">
        <v>0.94081649999999994</v>
      </c>
      <c r="J33" s="342"/>
      <c r="K33" s="344">
        <v>359.09026717557248</v>
      </c>
    </row>
    <row r="34" spans="1:11" s="208" customFormat="1" ht="24" customHeight="1">
      <c r="A34" s="390" t="s">
        <v>391</v>
      </c>
      <c r="B34" s="330">
        <v>294699.9861287151</v>
      </c>
      <c r="C34" s="330">
        <v>316365.37736898271</v>
      </c>
      <c r="D34" s="330">
        <v>251801.03352306486</v>
      </c>
      <c r="E34" s="330">
        <v>285036.29953261977</v>
      </c>
      <c r="F34" s="331">
        <v>21665.391240267607</v>
      </c>
      <c r="G34" s="387"/>
      <c r="H34" s="333">
        <v>7.351677047858729</v>
      </c>
      <c r="I34" s="334">
        <v>33235.266009554907</v>
      </c>
      <c r="J34" s="333"/>
      <c r="K34" s="336">
        <v>13.199018901767365</v>
      </c>
    </row>
    <row r="35" spans="1:11" s="208" customFormat="1" ht="24" customHeight="1">
      <c r="A35" s="338" t="s">
        <v>392</v>
      </c>
      <c r="B35" s="339">
        <v>5561.0999999999995</v>
      </c>
      <c r="C35" s="339">
        <v>5824.2</v>
      </c>
      <c r="D35" s="339">
        <v>6814.8</v>
      </c>
      <c r="E35" s="339">
        <v>11569</v>
      </c>
      <c r="F35" s="340">
        <v>263.10000000000036</v>
      </c>
      <c r="G35" s="389"/>
      <c r="H35" s="342">
        <v>4.7310783837730011</v>
      </c>
      <c r="I35" s="343">
        <v>4754.2</v>
      </c>
      <c r="J35" s="342"/>
      <c r="K35" s="344">
        <v>69.76286904971532</v>
      </c>
    </row>
    <row r="36" spans="1:11" s="208" customFormat="1" ht="24" customHeight="1">
      <c r="A36" s="338" t="s">
        <v>393</v>
      </c>
      <c r="B36" s="339">
        <v>188.23284962165576</v>
      </c>
      <c r="C36" s="339">
        <v>246.46816335999995</v>
      </c>
      <c r="D36" s="339">
        <v>170.10310785999999</v>
      </c>
      <c r="E36" s="339">
        <v>118.300163</v>
      </c>
      <c r="F36" s="340">
        <v>58.235313738344189</v>
      </c>
      <c r="G36" s="389"/>
      <c r="H36" s="342">
        <v>30.937912195132782</v>
      </c>
      <c r="I36" s="343">
        <v>-51.802944859999997</v>
      </c>
      <c r="J36" s="342"/>
      <c r="K36" s="344">
        <v>-30.453849733677639</v>
      </c>
    </row>
    <row r="37" spans="1:11" s="208" customFormat="1" ht="24" customHeight="1">
      <c r="A37" s="345" t="s">
        <v>394</v>
      </c>
      <c r="B37" s="339">
        <v>54167.327470207412</v>
      </c>
      <c r="C37" s="339">
        <v>53304.330747774351</v>
      </c>
      <c r="D37" s="339">
        <v>41999.851472388393</v>
      </c>
      <c r="E37" s="339">
        <v>48462.615910143497</v>
      </c>
      <c r="F37" s="340">
        <v>-862.99672243306122</v>
      </c>
      <c r="G37" s="389"/>
      <c r="H37" s="342">
        <v>-1.5932052821098073</v>
      </c>
      <c r="I37" s="343">
        <v>6462.7644377551042</v>
      </c>
      <c r="J37" s="342"/>
      <c r="K37" s="344">
        <v>15.387588791841001</v>
      </c>
    </row>
    <row r="38" spans="1:11" s="208" customFormat="1" ht="24" customHeight="1">
      <c r="A38" s="415" t="s">
        <v>395</v>
      </c>
      <c r="B38" s="339">
        <v>0</v>
      </c>
      <c r="C38" s="339">
        <v>0</v>
      </c>
      <c r="D38" s="339">
        <v>0</v>
      </c>
      <c r="E38" s="339">
        <v>0</v>
      </c>
      <c r="F38" s="340">
        <v>0</v>
      </c>
      <c r="G38" s="389"/>
      <c r="H38" s="342"/>
      <c r="I38" s="343">
        <v>0</v>
      </c>
      <c r="J38" s="342"/>
      <c r="K38" s="344"/>
    </row>
    <row r="39" spans="1:11" s="208" customFormat="1" ht="24" customHeight="1">
      <c r="A39" s="415" t="s">
        <v>396</v>
      </c>
      <c r="B39" s="339">
        <v>54167.327470207412</v>
      </c>
      <c r="C39" s="339">
        <v>53304.330747774351</v>
      </c>
      <c r="D39" s="339">
        <v>41999.851472388393</v>
      </c>
      <c r="E39" s="339">
        <v>48462.615910143497</v>
      </c>
      <c r="F39" s="340">
        <v>-862.99672243306122</v>
      </c>
      <c r="G39" s="389"/>
      <c r="H39" s="342">
        <v>-1.5932052821098073</v>
      </c>
      <c r="I39" s="343">
        <v>6462.7644377551042</v>
      </c>
      <c r="J39" s="342"/>
      <c r="K39" s="344">
        <v>15.387588791841001</v>
      </c>
    </row>
    <row r="40" spans="1:11" s="208" customFormat="1" ht="24" customHeight="1">
      <c r="A40" s="338" t="s">
        <v>397</v>
      </c>
      <c r="B40" s="339">
        <v>234783.325808886</v>
      </c>
      <c r="C40" s="339">
        <v>256990.37845784833</v>
      </c>
      <c r="D40" s="339">
        <v>202816.27894281648</v>
      </c>
      <c r="E40" s="339">
        <v>224886.38345947626</v>
      </c>
      <c r="F40" s="340">
        <v>22207.05264896233</v>
      </c>
      <c r="G40" s="389"/>
      <c r="H40" s="342">
        <v>9.4585305717318722</v>
      </c>
      <c r="I40" s="343">
        <v>22070.104516659776</v>
      </c>
      <c r="J40" s="342"/>
      <c r="K40" s="344">
        <v>10.881821041042954</v>
      </c>
    </row>
    <row r="41" spans="1:11" s="208" customFormat="1" ht="24" customHeight="1">
      <c r="A41" s="345" t="s">
        <v>398</v>
      </c>
      <c r="B41" s="339">
        <v>232698.82148765077</v>
      </c>
      <c r="C41" s="339">
        <v>253548.63664356552</v>
      </c>
      <c r="D41" s="339">
        <v>200735.94992329748</v>
      </c>
      <c r="E41" s="339">
        <v>221310.95203415625</v>
      </c>
      <c r="F41" s="340">
        <v>20849.815155914752</v>
      </c>
      <c r="G41" s="389"/>
      <c r="H41" s="342">
        <v>8.9600003225720002</v>
      </c>
      <c r="I41" s="343">
        <v>20575.002110858768</v>
      </c>
      <c r="J41" s="342"/>
      <c r="K41" s="344">
        <v>10.249784415158626</v>
      </c>
    </row>
    <row r="42" spans="1:11" s="208" customFormat="1" ht="24" customHeight="1">
      <c r="A42" s="345" t="s">
        <v>399</v>
      </c>
      <c r="B42" s="339">
        <v>2084.5043212352234</v>
      </c>
      <c r="C42" s="339">
        <v>3441.7418142827987</v>
      </c>
      <c r="D42" s="339">
        <v>2080.3290195190002</v>
      </c>
      <c r="E42" s="339">
        <v>3575.4314253200005</v>
      </c>
      <c r="F42" s="340">
        <v>1357.2374930475753</v>
      </c>
      <c r="G42" s="389"/>
      <c r="H42" s="342">
        <v>65.11080256448264</v>
      </c>
      <c r="I42" s="343">
        <v>1495.1024058010003</v>
      </c>
      <c r="J42" s="342"/>
      <c r="K42" s="344">
        <v>71.868555010913028</v>
      </c>
    </row>
    <row r="43" spans="1:11" s="208" customFormat="1" ht="24" customHeight="1">
      <c r="A43" s="358" t="s">
        <v>400</v>
      </c>
      <c r="B43" s="359">
        <v>0</v>
      </c>
      <c r="C43" s="359">
        <v>0</v>
      </c>
      <c r="D43" s="359">
        <v>0</v>
      </c>
      <c r="E43" s="359">
        <v>0</v>
      </c>
      <c r="F43" s="360">
        <v>0</v>
      </c>
      <c r="G43" s="420"/>
      <c r="H43" s="361"/>
      <c r="I43" s="362">
        <v>0</v>
      </c>
      <c r="J43" s="361"/>
      <c r="K43" s="363"/>
    </row>
    <row r="44" spans="1:11" s="208" customFormat="1" ht="24" customHeight="1">
      <c r="A44" s="416" t="s">
        <v>401</v>
      </c>
      <c r="B44" s="359">
        <v>60</v>
      </c>
      <c r="C44" s="359">
        <v>60</v>
      </c>
      <c r="D44" s="359">
        <v>0</v>
      </c>
      <c r="E44" s="359">
        <v>0</v>
      </c>
      <c r="F44" s="360">
        <v>0</v>
      </c>
      <c r="G44" s="387"/>
      <c r="H44" s="330"/>
      <c r="I44" s="362">
        <v>0</v>
      </c>
      <c r="J44" s="333"/>
      <c r="K44" s="336"/>
    </row>
    <row r="45" spans="1:11" s="208" customFormat="1" ht="24" customHeight="1" thickBot="1">
      <c r="A45" s="417" t="s">
        <v>402</v>
      </c>
      <c r="B45" s="365">
        <v>15003.376400557077</v>
      </c>
      <c r="C45" s="365">
        <v>15215.2172204242</v>
      </c>
      <c r="D45" s="365">
        <v>7575.9841577602047</v>
      </c>
      <c r="E45" s="365">
        <v>11273.191541834125</v>
      </c>
      <c r="F45" s="366">
        <v>211.84081986712226</v>
      </c>
      <c r="G45" s="398"/>
      <c r="H45" s="367">
        <v>1.4119543108926909</v>
      </c>
      <c r="I45" s="368">
        <v>3697.2073840739204</v>
      </c>
      <c r="J45" s="367"/>
      <c r="K45" s="369">
        <v>48.801677868964525</v>
      </c>
    </row>
    <row r="46" spans="1:11" s="208" customFormat="1" ht="17.100000000000001" customHeight="1" thickTop="1">
      <c r="A46" s="376" t="s">
        <v>317</v>
      </c>
      <c r="B46" s="418"/>
      <c r="C46" s="326"/>
      <c r="D46" s="372"/>
      <c r="E46" s="372"/>
      <c r="F46" s="343"/>
      <c r="G46" s="343"/>
      <c r="H46" s="343"/>
      <c r="I46" s="343"/>
      <c r="J46" s="343"/>
      <c r="K46" s="343"/>
    </row>
  </sheetData>
  <mergeCells count="7">
    <mergeCell ref="A1:K1"/>
    <mergeCell ref="A2:K2"/>
    <mergeCell ref="I3:K3"/>
    <mergeCell ref="F4:K4"/>
    <mergeCell ref="F5:H5"/>
    <mergeCell ref="I5:K5"/>
    <mergeCell ref="A4:A6"/>
  </mergeCells>
  <pageMargins left="0.7" right="0.7" top="0.8" bottom="0.8" header="0.3" footer="0.3"/>
  <pageSetup scale="59"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G23"/>
  <sheetViews>
    <sheetView workbookViewId="0">
      <selection activeCell="L16" sqref="L16"/>
    </sheetView>
  </sheetViews>
  <sheetFormatPr defaultRowHeight="15.75"/>
  <cols>
    <col min="1" max="1" width="16.42578125" style="145" customWidth="1"/>
    <col min="2" max="2" width="12.7109375" style="234" customWidth="1"/>
    <col min="3" max="3" width="16.28515625" style="145" bestFit="1" customWidth="1"/>
    <col min="4" max="4" width="12.7109375" style="145" customWidth="1"/>
    <col min="5" max="5" width="16.28515625" style="145" bestFit="1" customWidth="1"/>
    <col min="6" max="6" width="12.7109375" style="145" customWidth="1"/>
    <col min="7" max="7" width="16.28515625" style="145" bestFit="1" customWidth="1"/>
    <col min="8" max="8" width="13.7109375" style="145" bestFit="1" customWidth="1"/>
    <col min="9" max="9" width="14.42578125" style="145" customWidth="1"/>
    <col min="10" max="10" width="9.140625" style="145"/>
    <col min="11" max="11" width="13.7109375" style="145" bestFit="1" customWidth="1"/>
    <col min="12" max="254" width="9.140625" style="145"/>
    <col min="255" max="255" width="11.42578125" style="145" customWidth="1"/>
    <col min="256" max="257" width="0" style="145" hidden="1" customWidth="1"/>
    <col min="258" max="258" width="12.7109375" style="145" customWidth="1"/>
    <col min="259" max="259" width="13.7109375" style="145" bestFit="1" customWidth="1"/>
    <col min="260" max="260" width="12.7109375" style="145" customWidth="1"/>
    <col min="261" max="261" width="13.7109375" style="145" bestFit="1" customWidth="1"/>
    <col min="262" max="262" width="10.28515625" style="145" customWidth="1"/>
    <col min="263" max="263" width="14.85546875" style="145" customWidth="1"/>
    <col min="264" max="264" width="13.7109375" style="145" bestFit="1" customWidth="1"/>
    <col min="265" max="265" width="14.42578125" style="145" customWidth="1"/>
    <col min="266" max="266" width="9.140625" style="145"/>
    <col min="267" max="267" width="13.7109375" style="145" bestFit="1" customWidth="1"/>
    <col min="268" max="510" width="9.140625" style="145"/>
    <col min="511" max="511" width="11.42578125" style="145" customWidth="1"/>
    <col min="512" max="513" width="0" style="145" hidden="1" customWidth="1"/>
    <col min="514" max="514" width="12.7109375" style="145" customWidth="1"/>
    <col min="515" max="515" width="13.7109375" style="145" bestFit="1" customWidth="1"/>
    <col min="516" max="516" width="12.7109375" style="145" customWidth="1"/>
    <col min="517" max="517" width="13.7109375" style="145" bestFit="1" customWidth="1"/>
    <col min="518" max="518" width="10.28515625" style="145" customWidth="1"/>
    <col min="519" max="519" width="14.85546875" style="145" customWidth="1"/>
    <col min="520" max="520" width="13.7109375" style="145" bestFit="1" customWidth="1"/>
    <col min="521" max="521" width="14.42578125" style="145" customWidth="1"/>
    <col min="522" max="522" width="9.140625" style="145"/>
    <col min="523" max="523" width="13.7109375" style="145" bestFit="1" customWidth="1"/>
    <col min="524" max="766" width="9.140625" style="145"/>
    <col min="767" max="767" width="11.42578125" style="145" customWidth="1"/>
    <col min="768" max="769" width="0" style="145" hidden="1" customWidth="1"/>
    <col min="770" max="770" width="12.7109375" style="145" customWidth="1"/>
    <col min="771" max="771" width="13.7109375" style="145" bestFit="1" customWidth="1"/>
    <col min="772" max="772" width="12.7109375" style="145" customWidth="1"/>
    <col min="773" max="773" width="13.7109375" style="145" bestFit="1" customWidth="1"/>
    <col min="774" max="774" width="10.28515625" style="145" customWidth="1"/>
    <col min="775" max="775" width="14.85546875" style="145" customWidth="1"/>
    <col min="776" max="776" width="13.7109375" style="145" bestFit="1" customWidth="1"/>
    <col min="777" max="777" width="14.42578125" style="145" customWidth="1"/>
    <col min="778" max="778" width="9.140625" style="145"/>
    <col min="779" max="779" width="13.7109375" style="145" bestFit="1" customWidth="1"/>
    <col min="780" max="1022" width="9.140625" style="145"/>
    <col min="1023" max="1023" width="11.42578125" style="145" customWidth="1"/>
    <col min="1024" max="1025" width="0" style="145" hidden="1" customWidth="1"/>
    <col min="1026" max="1026" width="12.7109375" style="145" customWidth="1"/>
    <col min="1027" max="1027" width="13.7109375" style="145" bestFit="1" customWidth="1"/>
    <col min="1028" max="1028" width="12.7109375" style="145" customWidth="1"/>
    <col min="1029" max="1029" width="13.7109375" style="145" bestFit="1" customWidth="1"/>
    <col min="1030" max="1030" width="10.28515625" style="145" customWidth="1"/>
    <col min="1031" max="1031" width="14.85546875" style="145" customWidth="1"/>
    <col min="1032" max="1032" width="13.7109375" style="145" bestFit="1" customWidth="1"/>
    <col min="1033" max="1033" width="14.42578125" style="145" customWidth="1"/>
    <col min="1034" max="1034" width="9.140625" style="145"/>
    <col min="1035" max="1035" width="13.7109375" style="145" bestFit="1" customWidth="1"/>
    <col min="1036" max="1278" width="9.140625" style="145"/>
    <col min="1279" max="1279" width="11.42578125" style="145" customWidth="1"/>
    <col min="1280" max="1281" width="0" style="145" hidden="1" customWidth="1"/>
    <col min="1282" max="1282" width="12.7109375" style="145" customWidth="1"/>
    <col min="1283" max="1283" width="13.7109375" style="145" bestFit="1" customWidth="1"/>
    <col min="1284" max="1284" width="12.7109375" style="145" customWidth="1"/>
    <col min="1285" max="1285" width="13.7109375" style="145" bestFit="1" customWidth="1"/>
    <col min="1286" max="1286" width="10.28515625" style="145" customWidth="1"/>
    <col min="1287" max="1287" width="14.85546875" style="145" customWidth="1"/>
    <col min="1288" max="1288" width="13.7109375" style="145" bestFit="1" customWidth="1"/>
    <col min="1289" max="1289" width="14.42578125" style="145" customWidth="1"/>
    <col min="1290" max="1290" width="9.140625" style="145"/>
    <col min="1291" max="1291" width="13.7109375" style="145" bestFit="1" customWidth="1"/>
    <col min="1292" max="1534" width="9.140625" style="145"/>
    <col min="1535" max="1535" width="11.42578125" style="145" customWidth="1"/>
    <col min="1536" max="1537" width="0" style="145" hidden="1" customWidth="1"/>
    <col min="1538" max="1538" width="12.7109375" style="145" customWidth="1"/>
    <col min="1539" max="1539" width="13.7109375" style="145" bestFit="1" customWidth="1"/>
    <col min="1540" max="1540" width="12.7109375" style="145" customWidth="1"/>
    <col min="1541" max="1541" width="13.7109375" style="145" bestFit="1" customWidth="1"/>
    <col min="1542" max="1542" width="10.28515625" style="145" customWidth="1"/>
    <col min="1543" max="1543" width="14.85546875" style="145" customWidth="1"/>
    <col min="1544" max="1544" width="13.7109375" style="145" bestFit="1" customWidth="1"/>
    <col min="1545" max="1545" width="14.42578125" style="145" customWidth="1"/>
    <col min="1546" max="1546" width="9.140625" style="145"/>
    <col min="1547" max="1547" width="13.7109375" style="145" bestFit="1" customWidth="1"/>
    <col min="1548" max="1790" width="9.140625" style="145"/>
    <col min="1791" max="1791" width="11.42578125" style="145" customWidth="1"/>
    <col min="1792" max="1793" width="0" style="145" hidden="1" customWidth="1"/>
    <col min="1794" max="1794" width="12.7109375" style="145" customWidth="1"/>
    <col min="1795" max="1795" width="13.7109375" style="145" bestFit="1" customWidth="1"/>
    <col min="1796" max="1796" width="12.7109375" style="145" customWidth="1"/>
    <col min="1797" max="1797" width="13.7109375" style="145" bestFit="1" customWidth="1"/>
    <col min="1798" max="1798" width="10.28515625" style="145" customWidth="1"/>
    <col min="1799" max="1799" width="14.85546875" style="145" customWidth="1"/>
    <col min="1800" max="1800" width="13.7109375" style="145" bestFit="1" customWidth="1"/>
    <col min="1801" max="1801" width="14.42578125" style="145" customWidth="1"/>
    <col min="1802" max="1802" width="9.140625" style="145"/>
    <col min="1803" max="1803" width="13.7109375" style="145" bestFit="1" customWidth="1"/>
    <col min="1804" max="2046" width="9.140625" style="145"/>
    <col min="2047" max="2047" width="11.42578125" style="145" customWidth="1"/>
    <col min="2048" max="2049" width="0" style="145" hidden="1" customWidth="1"/>
    <col min="2050" max="2050" width="12.7109375" style="145" customWidth="1"/>
    <col min="2051" max="2051" width="13.7109375" style="145" bestFit="1" customWidth="1"/>
    <col min="2052" max="2052" width="12.7109375" style="145" customWidth="1"/>
    <col min="2053" max="2053" width="13.7109375" style="145" bestFit="1" customWidth="1"/>
    <col min="2054" max="2054" width="10.28515625" style="145" customWidth="1"/>
    <col min="2055" max="2055" width="14.85546875" style="145" customWidth="1"/>
    <col min="2056" max="2056" width="13.7109375" style="145" bestFit="1" customWidth="1"/>
    <col min="2057" max="2057" width="14.42578125" style="145" customWidth="1"/>
    <col min="2058" max="2058" width="9.140625" style="145"/>
    <col min="2059" max="2059" width="13.7109375" style="145" bestFit="1" customWidth="1"/>
    <col min="2060" max="2302" width="9.140625" style="145"/>
    <col min="2303" max="2303" width="11.42578125" style="145" customWidth="1"/>
    <col min="2304" max="2305" width="0" style="145" hidden="1" customWidth="1"/>
    <col min="2306" max="2306" width="12.7109375" style="145" customWidth="1"/>
    <col min="2307" max="2307" width="13.7109375" style="145" bestFit="1" customWidth="1"/>
    <col min="2308" max="2308" width="12.7109375" style="145" customWidth="1"/>
    <col min="2309" max="2309" width="13.7109375" style="145" bestFit="1" customWidth="1"/>
    <col min="2310" max="2310" width="10.28515625" style="145" customWidth="1"/>
    <col min="2311" max="2311" width="14.85546875" style="145" customWidth="1"/>
    <col min="2312" max="2312" width="13.7109375" style="145" bestFit="1" customWidth="1"/>
    <col min="2313" max="2313" width="14.42578125" style="145" customWidth="1"/>
    <col min="2314" max="2314" width="9.140625" style="145"/>
    <col min="2315" max="2315" width="13.7109375" style="145" bestFit="1" customWidth="1"/>
    <col min="2316" max="2558" width="9.140625" style="145"/>
    <col min="2559" max="2559" width="11.42578125" style="145" customWidth="1"/>
    <col min="2560" max="2561" width="0" style="145" hidden="1" customWidth="1"/>
    <col min="2562" max="2562" width="12.7109375" style="145" customWidth="1"/>
    <col min="2563" max="2563" width="13.7109375" style="145" bestFit="1" customWidth="1"/>
    <col min="2564" max="2564" width="12.7109375" style="145" customWidth="1"/>
    <col min="2565" max="2565" width="13.7109375" style="145" bestFit="1" customWidth="1"/>
    <col min="2566" max="2566" width="10.28515625" style="145" customWidth="1"/>
    <col min="2567" max="2567" width="14.85546875" style="145" customWidth="1"/>
    <col min="2568" max="2568" width="13.7109375" style="145" bestFit="1" customWidth="1"/>
    <col min="2569" max="2569" width="14.42578125" style="145" customWidth="1"/>
    <col min="2570" max="2570" width="9.140625" style="145"/>
    <col min="2571" max="2571" width="13.7109375" style="145" bestFit="1" customWidth="1"/>
    <col min="2572" max="2814" width="9.140625" style="145"/>
    <col min="2815" max="2815" width="11.42578125" style="145" customWidth="1"/>
    <col min="2816" max="2817" width="0" style="145" hidden="1" customWidth="1"/>
    <col min="2818" max="2818" width="12.7109375" style="145" customWidth="1"/>
    <col min="2819" max="2819" width="13.7109375" style="145" bestFit="1" customWidth="1"/>
    <col min="2820" max="2820" width="12.7109375" style="145" customWidth="1"/>
    <col min="2821" max="2821" width="13.7109375" style="145" bestFit="1" customWidth="1"/>
    <col min="2822" max="2822" width="10.28515625" style="145" customWidth="1"/>
    <col min="2823" max="2823" width="14.85546875" style="145" customWidth="1"/>
    <col min="2824" max="2824" width="13.7109375" style="145" bestFit="1" customWidth="1"/>
    <col min="2825" max="2825" width="14.42578125" style="145" customWidth="1"/>
    <col min="2826" max="2826" width="9.140625" style="145"/>
    <col min="2827" max="2827" width="13.7109375" style="145" bestFit="1" customWidth="1"/>
    <col min="2828" max="3070" width="9.140625" style="145"/>
    <col min="3071" max="3071" width="11.42578125" style="145" customWidth="1"/>
    <col min="3072" max="3073" width="0" style="145" hidden="1" customWidth="1"/>
    <col min="3074" max="3074" width="12.7109375" style="145" customWidth="1"/>
    <col min="3075" max="3075" width="13.7109375" style="145" bestFit="1" customWidth="1"/>
    <col min="3076" max="3076" width="12.7109375" style="145" customWidth="1"/>
    <col min="3077" max="3077" width="13.7109375" style="145" bestFit="1" customWidth="1"/>
    <col min="3078" max="3078" width="10.28515625" style="145" customWidth="1"/>
    <col min="3079" max="3079" width="14.85546875" style="145" customWidth="1"/>
    <col min="3080" max="3080" width="13.7109375" style="145" bestFit="1" customWidth="1"/>
    <col min="3081" max="3081" width="14.42578125" style="145" customWidth="1"/>
    <col min="3082" max="3082" width="9.140625" style="145"/>
    <col min="3083" max="3083" width="13.7109375" style="145" bestFit="1" customWidth="1"/>
    <col min="3084" max="3326" width="9.140625" style="145"/>
    <col min="3327" max="3327" width="11.42578125" style="145" customWidth="1"/>
    <col min="3328" max="3329" width="0" style="145" hidden="1" customWidth="1"/>
    <col min="3330" max="3330" width="12.7109375" style="145" customWidth="1"/>
    <col min="3331" max="3331" width="13.7109375" style="145" bestFit="1" customWidth="1"/>
    <col min="3332" max="3332" width="12.7109375" style="145" customWidth="1"/>
    <col min="3333" max="3333" width="13.7109375" style="145" bestFit="1" customWidth="1"/>
    <col min="3334" max="3334" width="10.28515625" style="145" customWidth="1"/>
    <col min="3335" max="3335" width="14.85546875" style="145" customWidth="1"/>
    <col min="3336" max="3336" width="13.7109375" style="145" bestFit="1" customWidth="1"/>
    <col min="3337" max="3337" width="14.42578125" style="145" customWidth="1"/>
    <col min="3338" max="3338" width="9.140625" style="145"/>
    <col min="3339" max="3339" width="13.7109375" style="145" bestFit="1" customWidth="1"/>
    <col min="3340" max="3582" width="9.140625" style="145"/>
    <col min="3583" max="3583" width="11.42578125" style="145" customWidth="1"/>
    <col min="3584" max="3585" width="0" style="145" hidden="1" customWidth="1"/>
    <col min="3586" max="3586" width="12.7109375" style="145" customWidth="1"/>
    <col min="3587" max="3587" width="13.7109375" style="145" bestFit="1" customWidth="1"/>
    <col min="3588" max="3588" width="12.7109375" style="145" customWidth="1"/>
    <col min="3589" max="3589" width="13.7109375" style="145" bestFit="1" customWidth="1"/>
    <col min="3590" max="3590" width="10.28515625" style="145" customWidth="1"/>
    <col min="3591" max="3591" width="14.85546875" style="145" customWidth="1"/>
    <col min="3592" max="3592" width="13.7109375" style="145" bestFit="1" customWidth="1"/>
    <col min="3593" max="3593" width="14.42578125" style="145" customWidth="1"/>
    <col min="3594" max="3594" width="9.140625" style="145"/>
    <col min="3595" max="3595" width="13.7109375" style="145" bestFit="1" customWidth="1"/>
    <col min="3596" max="3838" width="9.140625" style="145"/>
    <col min="3839" max="3839" width="11.42578125" style="145" customWidth="1"/>
    <col min="3840" max="3841" width="0" style="145" hidden="1" customWidth="1"/>
    <col min="3842" max="3842" width="12.7109375" style="145" customWidth="1"/>
    <col min="3843" max="3843" width="13.7109375" style="145" bestFit="1" customWidth="1"/>
    <col min="3844" max="3844" width="12.7109375" style="145" customWidth="1"/>
    <col min="3845" max="3845" width="13.7109375" style="145" bestFit="1" customWidth="1"/>
    <col min="3846" max="3846" width="10.28515625" style="145" customWidth="1"/>
    <col min="3847" max="3847" width="14.85546875" style="145" customWidth="1"/>
    <col min="3848" max="3848" width="13.7109375" style="145" bestFit="1" customWidth="1"/>
    <col min="3849" max="3849" width="14.42578125" style="145" customWidth="1"/>
    <col min="3850" max="3850" width="9.140625" style="145"/>
    <col min="3851" max="3851" width="13.7109375" style="145" bestFit="1" customWidth="1"/>
    <col min="3852" max="4094" width="9.140625" style="145"/>
    <col min="4095" max="4095" width="11.42578125" style="145" customWidth="1"/>
    <col min="4096" max="4097" width="0" style="145" hidden="1" customWidth="1"/>
    <col min="4098" max="4098" width="12.7109375" style="145" customWidth="1"/>
    <col min="4099" max="4099" width="13.7109375" style="145" bestFit="1" customWidth="1"/>
    <col min="4100" max="4100" width="12.7109375" style="145" customWidth="1"/>
    <col min="4101" max="4101" width="13.7109375" style="145" bestFit="1" customWidth="1"/>
    <col min="4102" max="4102" width="10.28515625" style="145" customWidth="1"/>
    <col min="4103" max="4103" width="14.85546875" style="145" customWidth="1"/>
    <col min="4104" max="4104" width="13.7109375" style="145" bestFit="1" customWidth="1"/>
    <col min="4105" max="4105" width="14.42578125" style="145" customWidth="1"/>
    <col min="4106" max="4106" width="9.140625" style="145"/>
    <col min="4107" max="4107" width="13.7109375" style="145" bestFit="1" customWidth="1"/>
    <col min="4108" max="4350" width="9.140625" style="145"/>
    <col min="4351" max="4351" width="11.42578125" style="145" customWidth="1"/>
    <col min="4352" max="4353" width="0" style="145" hidden="1" customWidth="1"/>
    <col min="4354" max="4354" width="12.7109375" style="145" customWidth="1"/>
    <col min="4355" max="4355" width="13.7109375" style="145" bestFit="1" customWidth="1"/>
    <col min="4356" max="4356" width="12.7109375" style="145" customWidth="1"/>
    <col min="4357" max="4357" width="13.7109375" style="145" bestFit="1" customWidth="1"/>
    <col min="4358" max="4358" width="10.28515625" style="145" customWidth="1"/>
    <col min="4359" max="4359" width="14.85546875" style="145" customWidth="1"/>
    <col min="4360" max="4360" width="13.7109375" style="145" bestFit="1" customWidth="1"/>
    <col min="4361" max="4361" width="14.42578125" style="145" customWidth="1"/>
    <col min="4362" max="4362" width="9.140625" style="145"/>
    <col min="4363" max="4363" width="13.7109375" style="145" bestFit="1" customWidth="1"/>
    <col min="4364" max="4606" width="9.140625" style="145"/>
    <col min="4607" max="4607" width="11.42578125" style="145" customWidth="1"/>
    <col min="4608" max="4609" width="0" style="145" hidden="1" customWidth="1"/>
    <col min="4610" max="4610" width="12.7109375" style="145" customWidth="1"/>
    <col min="4611" max="4611" width="13.7109375" style="145" bestFit="1" customWidth="1"/>
    <col min="4612" max="4612" width="12.7109375" style="145" customWidth="1"/>
    <col min="4613" max="4613" width="13.7109375" style="145" bestFit="1" customWidth="1"/>
    <col min="4614" max="4614" width="10.28515625" style="145" customWidth="1"/>
    <col min="4615" max="4615" width="14.85546875" style="145" customWidth="1"/>
    <col min="4616" max="4616" width="13.7109375" style="145" bestFit="1" customWidth="1"/>
    <col min="4617" max="4617" width="14.42578125" style="145" customWidth="1"/>
    <col min="4618" max="4618" width="9.140625" style="145"/>
    <col min="4619" max="4619" width="13.7109375" style="145" bestFit="1" customWidth="1"/>
    <col min="4620" max="4862" width="9.140625" style="145"/>
    <col min="4863" max="4863" width="11.42578125" style="145" customWidth="1"/>
    <col min="4864" max="4865" width="0" style="145" hidden="1" customWidth="1"/>
    <col min="4866" max="4866" width="12.7109375" style="145" customWidth="1"/>
    <col min="4867" max="4867" width="13.7109375" style="145" bestFit="1" customWidth="1"/>
    <col min="4868" max="4868" width="12.7109375" style="145" customWidth="1"/>
    <col min="4869" max="4869" width="13.7109375" style="145" bestFit="1" customWidth="1"/>
    <col min="4870" max="4870" width="10.28515625" style="145" customWidth="1"/>
    <col min="4871" max="4871" width="14.85546875" style="145" customWidth="1"/>
    <col min="4872" max="4872" width="13.7109375" style="145" bestFit="1" customWidth="1"/>
    <col min="4873" max="4873" width="14.42578125" style="145" customWidth="1"/>
    <col min="4874" max="4874" width="9.140625" style="145"/>
    <col min="4875" max="4875" width="13.7109375" style="145" bestFit="1" customWidth="1"/>
    <col min="4876" max="5118" width="9.140625" style="145"/>
    <col min="5119" max="5119" width="11.42578125" style="145" customWidth="1"/>
    <col min="5120" max="5121" width="0" style="145" hidden="1" customWidth="1"/>
    <col min="5122" max="5122" width="12.7109375" style="145" customWidth="1"/>
    <col min="5123" max="5123" width="13.7109375" style="145" bestFit="1" customWidth="1"/>
    <col min="5124" max="5124" width="12.7109375" style="145" customWidth="1"/>
    <col min="5125" max="5125" width="13.7109375" style="145" bestFit="1" customWidth="1"/>
    <col min="5126" max="5126" width="10.28515625" style="145" customWidth="1"/>
    <col min="5127" max="5127" width="14.85546875" style="145" customWidth="1"/>
    <col min="5128" max="5128" width="13.7109375" style="145" bestFit="1" customWidth="1"/>
    <col min="5129" max="5129" width="14.42578125" style="145" customWidth="1"/>
    <col min="5130" max="5130" width="9.140625" style="145"/>
    <col min="5131" max="5131" width="13.7109375" style="145" bestFit="1" customWidth="1"/>
    <col min="5132" max="5374" width="9.140625" style="145"/>
    <col min="5375" max="5375" width="11.42578125" style="145" customWidth="1"/>
    <col min="5376" max="5377" width="0" style="145" hidden="1" customWidth="1"/>
    <col min="5378" max="5378" width="12.7109375" style="145" customWidth="1"/>
    <col min="5379" max="5379" width="13.7109375" style="145" bestFit="1" customWidth="1"/>
    <col min="5380" max="5380" width="12.7109375" style="145" customWidth="1"/>
    <col min="5381" max="5381" width="13.7109375" style="145" bestFit="1" customWidth="1"/>
    <col min="5382" max="5382" width="10.28515625" style="145" customWidth="1"/>
    <col min="5383" max="5383" width="14.85546875" style="145" customWidth="1"/>
    <col min="5384" max="5384" width="13.7109375" style="145" bestFit="1" customWidth="1"/>
    <col min="5385" max="5385" width="14.42578125" style="145" customWidth="1"/>
    <col min="5386" max="5386" width="9.140625" style="145"/>
    <col min="5387" max="5387" width="13.7109375" style="145" bestFit="1" customWidth="1"/>
    <col min="5388" max="5630" width="9.140625" style="145"/>
    <col min="5631" max="5631" width="11.42578125" style="145" customWidth="1"/>
    <col min="5632" max="5633" width="0" style="145" hidden="1" customWidth="1"/>
    <col min="5634" max="5634" width="12.7109375" style="145" customWidth="1"/>
    <col min="5635" max="5635" width="13.7109375" style="145" bestFit="1" customWidth="1"/>
    <col min="5636" max="5636" width="12.7109375" style="145" customWidth="1"/>
    <col min="5637" max="5637" width="13.7109375" style="145" bestFit="1" customWidth="1"/>
    <col min="5638" max="5638" width="10.28515625" style="145" customWidth="1"/>
    <col min="5639" max="5639" width="14.85546875" style="145" customWidth="1"/>
    <col min="5640" max="5640" width="13.7109375" style="145" bestFit="1" customWidth="1"/>
    <col min="5641" max="5641" width="14.42578125" style="145" customWidth="1"/>
    <col min="5642" max="5642" width="9.140625" style="145"/>
    <col min="5643" max="5643" width="13.7109375" style="145" bestFit="1" customWidth="1"/>
    <col min="5644" max="5886" width="9.140625" style="145"/>
    <col min="5887" max="5887" width="11.42578125" style="145" customWidth="1"/>
    <col min="5888" max="5889" width="0" style="145" hidden="1" customWidth="1"/>
    <col min="5890" max="5890" width="12.7109375" style="145" customWidth="1"/>
    <col min="5891" max="5891" width="13.7109375" style="145" bestFit="1" customWidth="1"/>
    <col min="5892" max="5892" width="12.7109375" style="145" customWidth="1"/>
    <col min="5893" max="5893" width="13.7109375" style="145" bestFit="1" customWidth="1"/>
    <col min="5894" max="5894" width="10.28515625" style="145" customWidth="1"/>
    <col min="5895" max="5895" width="14.85546875" style="145" customWidth="1"/>
    <col min="5896" max="5896" width="13.7109375" style="145" bestFit="1" customWidth="1"/>
    <col min="5897" max="5897" width="14.42578125" style="145" customWidth="1"/>
    <col min="5898" max="5898" width="9.140625" style="145"/>
    <col min="5899" max="5899" width="13.7109375" style="145" bestFit="1" customWidth="1"/>
    <col min="5900" max="6142" width="9.140625" style="145"/>
    <col min="6143" max="6143" width="11.42578125" style="145" customWidth="1"/>
    <col min="6144" max="6145" width="0" style="145" hidden="1" customWidth="1"/>
    <col min="6146" max="6146" width="12.7109375" style="145" customWidth="1"/>
    <col min="6147" max="6147" width="13.7109375" style="145" bestFit="1" customWidth="1"/>
    <col min="6148" max="6148" width="12.7109375" style="145" customWidth="1"/>
    <col min="6149" max="6149" width="13.7109375" style="145" bestFit="1" customWidth="1"/>
    <col min="6150" max="6150" width="10.28515625" style="145" customWidth="1"/>
    <col min="6151" max="6151" width="14.85546875" style="145" customWidth="1"/>
    <col min="6152" max="6152" width="13.7109375" style="145" bestFit="1" customWidth="1"/>
    <col min="6153" max="6153" width="14.42578125" style="145" customWidth="1"/>
    <col min="6154" max="6154" width="9.140625" style="145"/>
    <col min="6155" max="6155" width="13.7109375" style="145" bestFit="1" customWidth="1"/>
    <col min="6156" max="6398" width="9.140625" style="145"/>
    <col min="6399" max="6399" width="11.42578125" style="145" customWidth="1"/>
    <col min="6400" max="6401" width="0" style="145" hidden="1" customWidth="1"/>
    <col min="6402" max="6402" width="12.7109375" style="145" customWidth="1"/>
    <col min="6403" max="6403" width="13.7109375" style="145" bestFit="1" customWidth="1"/>
    <col min="6404" max="6404" width="12.7109375" style="145" customWidth="1"/>
    <col min="6405" max="6405" width="13.7109375" style="145" bestFit="1" customWidth="1"/>
    <col min="6406" max="6406" width="10.28515625" style="145" customWidth="1"/>
    <col min="6407" max="6407" width="14.85546875" style="145" customWidth="1"/>
    <col min="6408" max="6408" width="13.7109375" style="145" bestFit="1" customWidth="1"/>
    <col min="6409" max="6409" width="14.42578125" style="145" customWidth="1"/>
    <col min="6410" max="6410" width="9.140625" style="145"/>
    <col min="6411" max="6411" width="13.7109375" style="145" bestFit="1" customWidth="1"/>
    <col min="6412" max="6654" width="9.140625" style="145"/>
    <col min="6655" max="6655" width="11.42578125" style="145" customWidth="1"/>
    <col min="6656" max="6657" width="0" style="145" hidden="1" customWidth="1"/>
    <col min="6658" max="6658" width="12.7109375" style="145" customWidth="1"/>
    <col min="6659" max="6659" width="13.7109375" style="145" bestFit="1" customWidth="1"/>
    <col min="6660" max="6660" width="12.7109375" style="145" customWidth="1"/>
    <col min="6661" max="6661" width="13.7109375" style="145" bestFit="1" customWidth="1"/>
    <col min="6662" max="6662" width="10.28515625" style="145" customWidth="1"/>
    <col min="6663" max="6663" width="14.85546875" style="145" customWidth="1"/>
    <col min="6664" max="6664" width="13.7109375" style="145" bestFit="1" customWidth="1"/>
    <col min="6665" max="6665" width="14.42578125" style="145" customWidth="1"/>
    <col min="6666" max="6666" width="9.140625" style="145"/>
    <col min="6667" max="6667" width="13.7109375" style="145" bestFit="1" customWidth="1"/>
    <col min="6668" max="6910" width="9.140625" style="145"/>
    <col min="6911" max="6911" width="11.42578125" style="145" customWidth="1"/>
    <col min="6912" max="6913" width="0" style="145" hidden="1" customWidth="1"/>
    <col min="6914" max="6914" width="12.7109375" style="145" customWidth="1"/>
    <col min="6915" max="6915" width="13.7109375" style="145" bestFit="1" customWidth="1"/>
    <col min="6916" max="6916" width="12.7109375" style="145" customWidth="1"/>
    <col min="6917" max="6917" width="13.7109375" style="145" bestFit="1" customWidth="1"/>
    <col min="6918" max="6918" width="10.28515625" style="145" customWidth="1"/>
    <col min="6919" max="6919" width="14.85546875" style="145" customWidth="1"/>
    <col min="6920" max="6920" width="13.7109375" style="145" bestFit="1" customWidth="1"/>
    <col min="6921" max="6921" width="14.42578125" style="145" customWidth="1"/>
    <col min="6922" max="6922" width="9.140625" style="145"/>
    <col min="6923" max="6923" width="13.7109375" style="145" bestFit="1" customWidth="1"/>
    <col min="6924" max="7166" width="9.140625" style="145"/>
    <col min="7167" max="7167" width="11.42578125" style="145" customWidth="1"/>
    <col min="7168" max="7169" width="0" style="145" hidden="1" customWidth="1"/>
    <col min="7170" max="7170" width="12.7109375" style="145" customWidth="1"/>
    <col min="7171" max="7171" width="13.7109375" style="145" bestFit="1" customWidth="1"/>
    <col min="7172" max="7172" width="12.7109375" style="145" customWidth="1"/>
    <col min="7173" max="7173" width="13.7109375" style="145" bestFit="1" customWidth="1"/>
    <col min="7174" max="7174" width="10.28515625" style="145" customWidth="1"/>
    <col min="7175" max="7175" width="14.85546875" style="145" customWidth="1"/>
    <col min="7176" max="7176" width="13.7109375" style="145" bestFit="1" customWidth="1"/>
    <col min="7177" max="7177" width="14.42578125" style="145" customWidth="1"/>
    <col min="7178" max="7178" width="9.140625" style="145"/>
    <col min="7179" max="7179" width="13.7109375" style="145" bestFit="1" customWidth="1"/>
    <col min="7180" max="7422" width="9.140625" style="145"/>
    <col min="7423" max="7423" width="11.42578125" style="145" customWidth="1"/>
    <col min="7424" max="7425" width="0" style="145" hidden="1" customWidth="1"/>
    <col min="7426" max="7426" width="12.7109375" style="145" customWidth="1"/>
    <col min="7427" max="7427" width="13.7109375" style="145" bestFit="1" customWidth="1"/>
    <col min="7428" max="7428" width="12.7109375" style="145" customWidth="1"/>
    <col min="7429" max="7429" width="13.7109375" style="145" bestFit="1" customWidth="1"/>
    <col min="7430" max="7430" width="10.28515625" style="145" customWidth="1"/>
    <col min="7431" max="7431" width="14.85546875" style="145" customWidth="1"/>
    <col min="7432" max="7432" width="13.7109375" style="145" bestFit="1" customWidth="1"/>
    <col min="7433" max="7433" width="14.42578125" style="145" customWidth="1"/>
    <col min="7434" max="7434" width="9.140625" style="145"/>
    <col min="7435" max="7435" width="13.7109375" style="145" bestFit="1" customWidth="1"/>
    <col min="7436" max="7678" width="9.140625" style="145"/>
    <col min="7679" max="7679" width="11.42578125" style="145" customWidth="1"/>
    <col min="7680" max="7681" width="0" style="145" hidden="1" customWidth="1"/>
    <col min="7682" max="7682" width="12.7109375" style="145" customWidth="1"/>
    <col min="7683" max="7683" width="13.7109375" style="145" bestFit="1" customWidth="1"/>
    <col min="7684" max="7684" width="12.7109375" style="145" customWidth="1"/>
    <col min="7685" max="7685" width="13.7109375" style="145" bestFit="1" customWidth="1"/>
    <col min="7686" max="7686" width="10.28515625" style="145" customWidth="1"/>
    <col min="7687" max="7687" width="14.85546875" style="145" customWidth="1"/>
    <col min="7688" max="7688" width="13.7109375" style="145" bestFit="1" customWidth="1"/>
    <col min="7689" max="7689" width="14.42578125" style="145" customWidth="1"/>
    <col min="7690" max="7690" width="9.140625" style="145"/>
    <col min="7691" max="7691" width="13.7109375" style="145" bestFit="1" customWidth="1"/>
    <col min="7692" max="7934" width="9.140625" style="145"/>
    <col min="7935" max="7935" width="11.42578125" style="145" customWidth="1"/>
    <col min="7936" max="7937" width="0" style="145" hidden="1" customWidth="1"/>
    <col min="7938" max="7938" width="12.7109375" style="145" customWidth="1"/>
    <col min="7939" max="7939" width="13.7109375" style="145" bestFit="1" customWidth="1"/>
    <col min="7940" max="7940" width="12.7109375" style="145" customWidth="1"/>
    <col min="7941" max="7941" width="13.7109375" style="145" bestFit="1" customWidth="1"/>
    <col min="7942" max="7942" width="10.28515625" style="145" customWidth="1"/>
    <col min="7943" max="7943" width="14.85546875" style="145" customWidth="1"/>
    <col min="7944" max="7944" width="13.7109375" style="145" bestFit="1" customWidth="1"/>
    <col min="7945" max="7945" width="14.42578125" style="145" customWidth="1"/>
    <col min="7946" max="7946" width="9.140625" style="145"/>
    <col min="7947" max="7947" width="13.7109375" style="145" bestFit="1" customWidth="1"/>
    <col min="7948" max="8190" width="9.140625" style="145"/>
    <col min="8191" max="8191" width="11.42578125" style="145" customWidth="1"/>
    <col min="8192" max="8193" width="0" style="145" hidden="1" customWidth="1"/>
    <col min="8194" max="8194" width="12.7109375" style="145" customWidth="1"/>
    <col min="8195" max="8195" width="13.7109375" style="145" bestFit="1" customWidth="1"/>
    <col min="8196" max="8196" width="12.7109375" style="145" customWidth="1"/>
    <col min="8197" max="8197" width="13.7109375" style="145" bestFit="1" customWidth="1"/>
    <col min="8198" max="8198" width="10.28515625" style="145" customWidth="1"/>
    <col min="8199" max="8199" width="14.85546875" style="145" customWidth="1"/>
    <col min="8200" max="8200" width="13.7109375" style="145" bestFit="1" customWidth="1"/>
    <col min="8201" max="8201" width="14.42578125" style="145" customWidth="1"/>
    <col min="8202" max="8202" width="9.140625" style="145"/>
    <col min="8203" max="8203" width="13.7109375" style="145" bestFit="1" customWidth="1"/>
    <col min="8204" max="8446" width="9.140625" style="145"/>
    <col min="8447" max="8447" width="11.42578125" style="145" customWidth="1"/>
    <col min="8448" max="8449" width="0" style="145" hidden="1" customWidth="1"/>
    <col min="8450" max="8450" width="12.7109375" style="145" customWidth="1"/>
    <col min="8451" max="8451" width="13.7109375" style="145" bestFit="1" customWidth="1"/>
    <col min="8452" max="8452" width="12.7109375" style="145" customWidth="1"/>
    <col min="8453" max="8453" width="13.7109375" style="145" bestFit="1" customWidth="1"/>
    <col min="8454" max="8454" width="10.28515625" style="145" customWidth="1"/>
    <col min="8455" max="8455" width="14.85546875" style="145" customWidth="1"/>
    <col min="8456" max="8456" width="13.7109375" style="145" bestFit="1" customWidth="1"/>
    <col min="8457" max="8457" width="14.42578125" style="145" customWidth="1"/>
    <col min="8458" max="8458" width="9.140625" style="145"/>
    <col min="8459" max="8459" width="13.7109375" style="145" bestFit="1" customWidth="1"/>
    <col min="8460" max="8702" width="9.140625" style="145"/>
    <col min="8703" max="8703" width="11.42578125" style="145" customWidth="1"/>
    <col min="8704" max="8705" width="0" style="145" hidden="1" customWidth="1"/>
    <col min="8706" max="8706" width="12.7109375" style="145" customWidth="1"/>
    <col min="8707" max="8707" width="13.7109375" style="145" bestFit="1" customWidth="1"/>
    <col min="8708" max="8708" width="12.7109375" style="145" customWidth="1"/>
    <col min="8709" max="8709" width="13.7109375" style="145" bestFit="1" customWidth="1"/>
    <col min="8710" max="8710" width="10.28515625" style="145" customWidth="1"/>
    <col min="8711" max="8711" width="14.85546875" style="145" customWidth="1"/>
    <col min="8712" max="8712" width="13.7109375" style="145" bestFit="1" customWidth="1"/>
    <col min="8713" max="8713" width="14.42578125" style="145" customWidth="1"/>
    <col min="8714" max="8714" width="9.140625" style="145"/>
    <col min="8715" max="8715" width="13.7109375" style="145" bestFit="1" customWidth="1"/>
    <col min="8716" max="8958" width="9.140625" style="145"/>
    <col min="8959" max="8959" width="11.42578125" style="145" customWidth="1"/>
    <col min="8960" max="8961" width="0" style="145" hidden="1" customWidth="1"/>
    <col min="8962" max="8962" width="12.7109375" style="145" customWidth="1"/>
    <col min="8963" max="8963" width="13.7109375" style="145" bestFit="1" customWidth="1"/>
    <col min="8964" max="8964" width="12.7109375" style="145" customWidth="1"/>
    <col min="8965" max="8965" width="13.7109375" style="145" bestFit="1" customWidth="1"/>
    <col min="8966" max="8966" width="10.28515625" style="145" customWidth="1"/>
    <col min="8967" max="8967" width="14.85546875" style="145" customWidth="1"/>
    <col min="8968" max="8968" width="13.7109375" style="145" bestFit="1" customWidth="1"/>
    <col min="8969" max="8969" width="14.42578125" style="145" customWidth="1"/>
    <col min="8970" max="8970" width="9.140625" style="145"/>
    <col min="8971" max="8971" width="13.7109375" style="145" bestFit="1" customWidth="1"/>
    <col min="8972" max="9214" width="9.140625" style="145"/>
    <col min="9215" max="9215" width="11.42578125" style="145" customWidth="1"/>
    <col min="9216" max="9217" width="0" style="145" hidden="1" customWidth="1"/>
    <col min="9218" max="9218" width="12.7109375" style="145" customWidth="1"/>
    <col min="9219" max="9219" width="13.7109375" style="145" bestFit="1" customWidth="1"/>
    <col min="9220" max="9220" width="12.7109375" style="145" customWidth="1"/>
    <col min="9221" max="9221" width="13.7109375" style="145" bestFit="1" customWidth="1"/>
    <col min="9222" max="9222" width="10.28515625" style="145" customWidth="1"/>
    <col min="9223" max="9223" width="14.85546875" style="145" customWidth="1"/>
    <col min="9224" max="9224" width="13.7109375" style="145" bestFit="1" customWidth="1"/>
    <col min="9225" max="9225" width="14.42578125" style="145" customWidth="1"/>
    <col min="9226" max="9226" width="9.140625" style="145"/>
    <col min="9227" max="9227" width="13.7109375" style="145" bestFit="1" customWidth="1"/>
    <col min="9228" max="9470" width="9.140625" style="145"/>
    <col min="9471" max="9471" width="11.42578125" style="145" customWidth="1"/>
    <col min="9472" max="9473" width="0" style="145" hidden="1" customWidth="1"/>
    <col min="9474" max="9474" width="12.7109375" style="145" customWidth="1"/>
    <col min="9475" max="9475" width="13.7109375" style="145" bestFit="1" customWidth="1"/>
    <col min="9476" max="9476" width="12.7109375" style="145" customWidth="1"/>
    <col min="9477" max="9477" width="13.7109375" style="145" bestFit="1" customWidth="1"/>
    <col min="9478" max="9478" width="10.28515625" style="145" customWidth="1"/>
    <col min="9479" max="9479" width="14.85546875" style="145" customWidth="1"/>
    <col min="9480" max="9480" width="13.7109375" style="145" bestFit="1" customWidth="1"/>
    <col min="9481" max="9481" width="14.42578125" style="145" customWidth="1"/>
    <col min="9482" max="9482" width="9.140625" style="145"/>
    <col min="9483" max="9483" width="13.7109375" style="145" bestFit="1" customWidth="1"/>
    <col min="9484" max="9726" width="9.140625" style="145"/>
    <col min="9727" max="9727" width="11.42578125" style="145" customWidth="1"/>
    <col min="9728" max="9729" width="0" style="145" hidden="1" customWidth="1"/>
    <col min="9730" max="9730" width="12.7109375" style="145" customWidth="1"/>
    <col min="9731" max="9731" width="13.7109375" style="145" bestFit="1" customWidth="1"/>
    <col min="9732" max="9732" width="12.7109375" style="145" customWidth="1"/>
    <col min="9733" max="9733" width="13.7109375" style="145" bestFit="1" customWidth="1"/>
    <col min="9734" max="9734" width="10.28515625" style="145" customWidth="1"/>
    <col min="9735" max="9735" width="14.85546875" style="145" customWidth="1"/>
    <col min="9736" max="9736" width="13.7109375" style="145" bestFit="1" customWidth="1"/>
    <col min="9737" max="9737" width="14.42578125" style="145" customWidth="1"/>
    <col min="9738" max="9738" width="9.140625" style="145"/>
    <col min="9739" max="9739" width="13.7109375" style="145" bestFit="1" customWidth="1"/>
    <col min="9740" max="9982" width="9.140625" style="145"/>
    <col min="9983" max="9983" width="11.42578125" style="145" customWidth="1"/>
    <col min="9984" max="9985" width="0" style="145" hidden="1" customWidth="1"/>
    <col min="9986" max="9986" width="12.7109375" style="145" customWidth="1"/>
    <col min="9987" max="9987" width="13.7109375" style="145" bestFit="1" customWidth="1"/>
    <col min="9988" max="9988" width="12.7109375" style="145" customWidth="1"/>
    <col min="9989" max="9989" width="13.7109375" style="145" bestFit="1" customWidth="1"/>
    <col min="9990" max="9990" width="10.28515625" style="145" customWidth="1"/>
    <col min="9991" max="9991" width="14.85546875" style="145" customWidth="1"/>
    <col min="9992" max="9992" width="13.7109375" style="145" bestFit="1" customWidth="1"/>
    <col min="9993" max="9993" width="14.42578125" style="145" customWidth="1"/>
    <col min="9994" max="9994" width="9.140625" style="145"/>
    <col min="9995" max="9995" width="13.7109375" style="145" bestFit="1" customWidth="1"/>
    <col min="9996" max="10238" width="9.140625" style="145"/>
    <col min="10239" max="10239" width="11.42578125" style="145" customWidth="1"/>
    <col min="10240" max="10241" width="0" style="145" hidden="1" customWidth="1"/>
    <col min="10242" max="10242" width="12.7109375" style="145" customWidth="1"/>
    <col min="10243" max="10243" width="13.7109375" style="145" bestFit="1" customWidth="1"/>
    <col min="10244" max="10244" width="12.7109375" style="145" customWidth="1"/>
    <col min="10245" max="10245" width="13.7109375" style="145" bestFit="1" customWidth="1"/>
    <col min="10246" max="10246" width="10.28515625" style="145" customWidth="1"/>
    <col min="10247" max="10247" width="14.85546875" style="145" customWidth="1"/>
    <col min="10248" max="10248" width="13.7109375" style="145" bestFit="1" customWidth="1"/>
    <col min="10249" max="10249" width="14.42578125" style="145" customWidth="1"/>
    <col min="10250" max="10250" width="9.140625" style="145"/>
    <col min="10251" max="10251" width="13.7109375" style="145" bestFit="1" customWidth="1"/>
    <col min="10252" max="10494" width="9.140625" style="145"/>
    <col min="10495" max="10495" width="11.42578125" style="145" customWidth="1"/>
    <col min="10496" max="10497" width="0" style="145" hidden="1" customWidth="1"/>
    <col min="10498" max="10498" width="12.7109375" style="145" customWidth="1"/>
    <col min="10499" max="10499" width="13.7109375" style="145" bestFit="1" customWidth="1"/>
    <col min="10500" max="10500" width="12.7109375" style="145" customWidth="1"/>
    <col min="10501" max="10501" width="13.7109375" style="145" bestFit="1" customWidth="1"/>
    <col min="10502" max="10502" width="10.28515625" style="145" customWidth="1"/>
    <col min="10503" max="10503" width="14.85546875" style="145" customWidth="1"/>
    <col min="10504" max="10504" width="13.7109375" style="145" bestFit="1" customWidth="1"/>
    <col min="10505" max="10505" width="14.42578125" style="145" customWidth="1"/>
    <col min="10506" max="10506" width="9.140625" style="145"/>
    <col min="10507" max="10507" width="13.7109375" style="145" bestFit="1" customWidth="1"/>
    <col min="10508" max="10750" width="9.140625" style="145"/>
    <col min="10751" max="10751" width="11.42578125" style="145" customWidth="1"/>
    <col min="10752" max="10753" width="0" style="145" hidden="1" customWidth="1"/>
    <col min="10754" max="10754" width="12.7109375" style="145" customWidth="1"/>
    <col min="10755" max="10755" width="13.7109375" style="145" bestFit="1" customWidth="1"/>
    <col min="10756" max="10756" width="12.7109375" style="145" customWidth="1"/>
    <col min="10757" max="10757" width="13.7109375" style="145" bestFit="1" customWidth="1"/>
    <col min="10758" max="10758" width="10.28515625" style="145" customWidth="1"/>
    <col min="10759" max="10759" width="14.85546875" style="145" customWidth="1"/>
    <col min="10760" max="10760" width="13.7109375" style="145" bestFit="1" customWidth="1"/>
    <col min="10761" max="10761" width="14.42578125" style="145" customWidth="1"/>
    <col min="10762" max="10762" width="9.140625" style="145"/>
    <col min="10763" max="10763" width="13.7109375" style="145" bestFit="1" customWidth="1"/>
    <col min="10764" max="11006" width="9.140625" style="145"/>
    <col min="11007" max="11007" width="11.42578125" style="145" customWidth="1"/>
    <col min="11008" max="11009" width="0" style="145" hidden="1" customWidth="1"/>
    <col min="11010" max="11010" width="12.7109375" style="145" customWidth="1"/>
    <col min="11011" max="11011" width="13.7109375" style="145" bestFit="1" customWidth="1"/>
    <col min="11012" max="11012" width="12.7109375" style="145" customWidth="1"/>
    <col min="11013" max="11013" width="13.7109375" style="145" bestFit="1" customWidth="1"/>
    <col min="11014" max="11014" width="10.28515625" style="145" customWidth="1"/>
    <col min="11015" max="11015" width="14.85546875" style="145" customWidth="1"/>
    <col min="11016" max="11016" width="13.7109375" style="145" bestFit="1" customWidth="1"/>
    <col min="11017" max="11017" width="14.42578125" style="145" customWidth="1"/>
    <col min="11018" max="11018" width="9.140625" style="145"/>
    <col min="11019" max="11019" width="13.7109375" style="145" bestFit="1" customWidth="1"/>
    <col min="11020" max="11262" width="9.140625" style="145"/>
    <col min="11263" max="11263" width="11.42578125" style="145" customWidth="1"/>
    <col min="11264" max="11265" width="0" style="145" hidden="1" customWidth="1"/>
    <col min="11266" max="11266" width="12.7109375" style="145" customWidth="1"/>
    <col min="11267" max="11267" width="13.7109375" style="145" bestFit="1" customWidth="1"/>
    <col min="11268" max="11268" width="12.7109375" style="145" customWidth="1"/>
    <col min="11269" max="11269" width="13.7109375" style="145" bestFit="1" customWidth="1"/>
    <col min="11270" max="11270" width="10.28515625" style="145" customWidth="1"/>
    <col min="11271" max="11271" width="14.85546875" style="145" customWidth="1"/>
    <col min="11272" max="11272" width="13.7109375" style="145" bestFit="1" customWidth="1"/>
    <col min="11273" max="11273" width="14.42578125" style="145" customWidth="1"/>
    <col min="11274" max="11274" width="9.140625" style="145"/>
    <col min="11275" max="11275" width="13.7109375" style="145" bestFit="1" customWidth="1"/>
    <col min="11276" max="11518" width="9.140625" style="145"/>
    <col min="11519" max="11519" width="11.42578125" style="145" customWidth="1"/>
    <col min="11520" max="11521" width="0" style="145" hidden="1" customWidth="1"/>
    <col min="11522" max="11522" width="12.7109375" style="145" customWidth="1"/>
    <col min="11523" max="11523" width="13.7109375" style="145" bestFit="1" customWidth="1"/>
    <col min="11524" max="11524" width="12.7109375" style="145" customWidth="1"/>
    <col min="11525" max="11525" width="13.7109375" style="145" bestFit="1" customWidth="1"/>
    <col min="11526" max="11526" width="10.28515625" style="145" customWidth="1"/>
    <col min="11527" max="11527" width="14.85546875" style="145" customWidth="1"/>
    <col min="11528" max="11528" width="13.7109375" style="145" bestFit="1" customWidth="1"/>
    <col min="11529" max="11529" width="14.42578125" style="145" customWidth="1"/>
    <col min="11530" max="11530" width="9.140625" style="145"/>
    <col min="11531" max="11531" width="13.7109375" style="145" bestFit="1" customWidth="1"/>
    <col min="11532" max="11774" width="9.140625" style="145"/>
    <col min="11775" max="11775" width="11.42578125" style="145" customWidth="1"/>
    <col min="11776" max="11777" width="0" style="145" hidden="1" customWidth="1"/>
    <col min="11778" max="11778" width="12.7109375" style="145" customWidth="1"/>
    <col min="11779" max="11779" width="13.7109375" style="145" bestFit="1" customWidth="1"/>
    <col min="11780" max="11780" width="12.7109375" style="145" customWidth="1"/>
    <col min="11781" max="11781" width="13.7109375" style="145" bestFit="1" customWidth="1"/>
    <col min="11782" max="11782" width="10.28515625" style="145" customWidth="1"/>
    <col min="11783" max="11783" width="14.85546875" style="145" customWidth="1"/>
    <col min="11784" max="11784" width="13.7109375" style="145" bestFit="1" customWidth="1"/>
    <col min="11785" max="11785" width="14.42578125" style="145" customWidth="1"/>
    <col min="11786" max="11786" width="9.140625" style="145"/>
    <col min="11787" max="11787" width="13.7109375" style="145" bestFit="1" customWidth="1"/>
    <col min="11788" max="12030" width="9.140625" style="145"/>
    <col min="12031" max="12031" width="11.42578125" style="145" customWidth="1"/>
    <col min="12032" max="12033" width="0" style="145" hidden="1" customWidth="1"/>
    <col min="12034" max="12034" width="12.7109375" style="145" customWidth="1"/>
    <col min="12035" max="12035" width="13.7109375" style="145" bestFit="1" customWidth="1"/>
    <col min="12036" max="12036" width="12.7109375" style="145" customWidth="1"/>
    <col min="12037" max="12037" width="13.7109375" style="145" bestFit="1" customWidth="1"/>
    <col min="12038" max="12038" width="10.28515625" style="145" customWidth="1"/>
    <col min="12039" max="12039" width="14.85546875" style="145" customWidth="1"/>
    <col min="12040" max="12040" width="13.7109375" style="145" bestFit="1" customWidth="1"/>
    <col min="12041" max="12041" width="14.42578125" style="145" customWidth="1"/>
    <col min="12042" max="12042" width="9.140625" style="145"/>
    <col min="12043" max="12043" width="13.7109375" style="145" bestFit="1" customWidth="1"/>
    <col min="12044" max="12286" width="9.140625" style="145"/>
    <col min="12287" max="12287" width="11.42578125" style="145" customWidth="1"/>
    <col min="12288" max="12289" width="0" style="145" hidden="1" customWidth="1"/>
    <col min="12290" max="12290" width="12.7109375" style="145" customWidth="1"/>
    <col min="12291" max="12291" width="13.7109375" style="145" bestFit="1" customWidth="1"/>
    <col min="12292" max="12292" width="12.7109375" style="145" customWidth="1"/>
    <col min="12293" max="12293" width="13.7109375" style="145" bestFit="1" customWidth="1"/>
    <col min="12294" max="12294" width="10.28515625" style="145" customWidth="1"/>
    <col min="12295" max="12295" width="14.85546875" style="145" customWidth="1"/>
    <col min="12296" max="12296" width="13.7109375" style="145" bestFit="1" customWidth="1"/>
    <col min="12297" max="12297" width="14.42578125" style="145" customWidth="1"/>
    <col min="12298" max="12298" width="9.140625" style="145"/>
    <col min="12299" max="12299" width="13.7109375" style="145" bestFit="1" customWidth="1"/>
    <col min="12300" max="12542" width="9.140625" style="145"/>
    <col min="12543" max="12543" width="11.42578125" style="145" customWidth="1"/>
    <col min="12544" max="12545" width="0" style="145" hidden="1" customWidth="1"/>
    <col min="12546" max="12546" width="12.7109375" style="145" customWidth="1"/>
    <col min="12547" max="12547" width="13.7109375" style="145" bestFit="1" customWidth="1"/>
    <col min="12548" max="12548" width="12.7109375" style="145" customWidth="1"/>
    <col min="12549" max="12549" width="13.7109375" style="145" bestFit="1" customWidth="1"/>
    <col min="12550" max="12550" width="10.28515625" style="145" customWidth="1"/>
    <col min="12551" max="12551" width="14.85546875" style="145" customWidth="1"/>
    <col min="12552" max="12552" width="13.7109375" style="145" bestFit="1" customWidth="1"/>
    <col min="12553" max="12553" width="14.42578125" style="145" customWidth="1"/>
    <col min="12554" max="12554" width="9.140625" style="145"/>
    <col min="12555" max="12555" width="13.7109375" style="145" bestFit="1" customWidth="1"/>
    <col min="12556" max="12798" width="9.140625" style="145"/>
    <col min="12799" max="12799" width="11.42578125" style="145" customWidth="1"/>
    <col min="12800" max="12801" width="0" style="145" hidden="1" customWidth="1"/>
    <col min="12802" max="12802" width="12.7109375" style="145" customWidth="1"/>
    <col min="12803" max="12803" width="13.7109375" style="145" bestFit="1" customWidth="1"/>
    <col min="12804" max="12804" width="12.7109375" style="145" customWidth="1"/>
    <col min="12805" max="12805" width="13.7109375" style="145" bestFit="1" customWidth="1"/>
    <col min="12806" max="12806" width="10.28515625" style="145" customWidth="1"/>
    <col min="12807" max="12807" width="14.85546875" style="145" customWidth="1"/>
    <col min="12808" max="12808" width="13.7109375" style="145" bestFit="1" customWidth="1"/>
    <col min="12809" max="12809" width="14.42578125" style="145" customWidth="1"/>
    <col min="12810" max="12810" width="9.140625" style="145"/>
    <col min="12811" max="12811" width="13.7109375" style="145" bestFit="1" customWidth="1"/>
    <col min="12812" max="13054" width="9.140625" style="145"/>
    <col min="13055" max="13055" width="11.42578125" style="145" customWidth="1"/>
    <col min="13056" max="13057" width="0" style="145" hidden="1" customWidth="1"/>
    <col min="13058" max="13058" width="12.7109375" style="145" customWidth="1"/>
    <col min="13059" max="13059" width="13.7109375" style="145" bestFit="1" customWidth="1"/>
    <col min="13060" max="13060" width="12.7109375" style="145" customWidth="1"/>
    <col min="13061" max="13061" width="13.7109375" style="145" bestFit="1" customWidth="1"/>
    <col min="13062" max="13062" width="10.28515625" style="145" customWidth="1"/>
    <col min="13063" max="13063" width="14.85546875" style="145" customWidth="1"/>
    <col min="13064" max="13064" width="13.7109375" style="145" bestFit="1" customWidth="1"/>
    <col min="13065" max="13065" width="14.42578125" style="145" customWidth="1"/>
    <col min="13066" max="13066" width="9.140625" style="145"/>
    <col min="13067" max="13067" width="13.7109375" style="145" bestFit="1" customWidth="1"/>
    <col min="13068" max="13310" width="9.140625" style="145"/>
    <col min="13311" max="13311" width="11.42578125" style="145" customWidth="1"/>
    <col min="13312" max="13313" width="0" style="145" hidden="1" customWidth="1"/>
    <col min="13314" max="13314" width="12.7109375" style="145" customWidth="1"/>
    <col min="13315" max="13315" width="13.7109375" style="145" bestFit="1" customWidth="1"/>
    <col min="13316" max="13316" width="12.7109375" style="145" customWidth="1"/>
    <col min="13317" max="13317" width="13.7109375" style="145" bestFit="1" customWidth="1"/>
    <col min="13318" max="13318" width="10.28515625" style="145" customWidth="1"/>
    <col min="13319" max="13319" width="14.85546875" style="145" customWidth="1"/>
    <col min="13320" max="13320" width="13.7109375" style="145" bestFit="1" customWidth="1"/>
    <col min="13321" max="13321" width="14.42578125" style="145" customWidth="1"/>
    <col min="13322" max="13322" width="9.140625" style="145"/>
    <col min="13323" max="13323" width="13.7109375" style="145" bestFit="1" customWidth="1"/>
    <col min="13324" max="13566" width="9.140625" style="145"/>
    <col min="13567" max="13567" width="11.42578125" style="145" customWidth="1"/>
    <col min="13568" max="13569" width="0" style="145" hidden="1" customWidth="1"/>
    <col min="13570" max="13570" width="12.7109375" style="145" customWidth="1"/>
    <col min="13571" max="13571" width="13.7109375" style="145" bestFit="1" customWidth="1"/>
    <col min="13572" max="13572" width="12.7109375" style="145" customWidth="1"/>
    <col min="13573" max="13573" width="13.7109375" style="145" bestFit="1" customWidth="1"/>
    <col min="13574" max="13574" width="10.28515625" style="145" customWidth="1"/>
    <col min="13575" max="13575" width="14.85546875" style="145" customWidth="1"/>
    <col min="13576" max="13576" width="13.7109375" style="145" bestFit="1" customWidth="1"/>
    <col min="13577" max="13577" width="14.42578125" style="145" customWidth="1"/>
    <col min="13578" max="13578" width="9.140625" style="145"/>
    <col min="13579" max="13579" width="13.7109375" style="145" bestFit="1" customWidth="1"/>
    <col min="13580" max="13822" width="9.140625" style="145"/>
    <col min="13823" max="13823" width="11.42578125" style="145" customWidth="1"/>
    <col min="13824" max="13825" width="0" style="145" hidden="1" customWidth="1"/>
    <col min="13826" max="13826" width="12.7109375" style="145" customWidth="1"/>
    <col min="13827" max="13827" width="13.7109375" style="145" bestFit="1" customWidth="1"/>
    <col min="13828" max="13828" width="12.7109375" style="145" customWidth="1"/>
    <col min="13829" max="13829" width="13.7109375" style="145" bestFit="1" customWidth="1"/>
    <col min="13830" max="13830" width="10.28515625" style="145" customWidth="1"/>
    <col min="13831" max="13831" width="14.85546875" style="145" customWidth="1"/>
    <col min="13832" max="13832" width="13.7109375" style="145" bestFit="1" customWidth="1"/>
    <col min="13833" max="13833" width="14.42578125" style="145" customWidth="1"/>
    <col min="13834" max="13834" width="9.140625" style="145"/>
    <col min="13835" max="13835" width="13.7109375" style="145" bestFit="1" customWidth="1"/>
    <col min="13836" max="14078" width="9.140625" style="145"/>
    <col min="14079" max="14079" width="11.42578125" style="145" customWidth="1"/>
    <col min="14080" max="14081" width="0" style="145" hidden="1" customWidth="1"/>
    <col min="14082" max="14082" width="12.7109375" style="145" customWidth="1"/>
    <col min="14083" max="14083" width="13.7109375" style="145" bestFit="1" customWidth="1"/>
    <col min="14084" max="14084" width="12.7109375" style="145" customWidth="1"/>
    <col min="14085" max="14085" width="13.7109375" style="145" bestFit="1" customWidth="1"/>
    <col min="14086" max="14086" width="10.28515625" style="145" customWidth="1"/>
    <col min="14087" max="14087" width="14.85546875" style="145" customWidth="1"/>
    <col min="14088" max="14088" width="13.7109375" style="145" bestFit="1" customWidth="1"/>
    <col min="14089" max="14089" width="14.42578125" style="145" customWidth="1"/>
    <col min="14090" max="14090" width="9.140625" style="145"/>
    <col min="14091" max="14091" width="13.7109375" style="145" bestFit="1" customWidth="1"/>
    <col min="14092" max="14334" width="9.140625" style="145"/>
    <col min="14335" max="14335" width="11.42578125" style="145" customWidth="1"/>
    <col min="14336" max="14337" width="0" style="145" hidden="1" customWidth="1"/>
    <col min="14338" max="14338" width="12.7109375" style="145" customWidth="1"/>
    <col min="14339" max="14339" width="13.7109375" style="145" bestFit="1" customWidth="1"/>
    <col min="14340" max="14340" width="12.7109375" style="145" customWidth="1"/>
    <col min="14341" max="14341" width="13.7109375" style="145" bestFit="1" customWidth="1"/>
    <col min="14342" max="14342" width="10.28515625" style="145" customWidth="1"/>
    <col min="14343" max="14343" width="14.85546875" style="145" customWidth="1"/>
    <col min="14344" max="14344" width="13.7109375" style="145" bestFit="1" customWidth="1"/>
    <col min="14345" max="14345" width="14.42578125" style="145" customWidth="1"/>
    <col min="14346" max="14346" width="9.140625" style="145"/>
    <col min="14347" max="14347" width="13.7109375" style="145" bestFit="1" customWidth="1"/>
    <col min="14348" max="14590" width="9.140625" style="145"/>
    <col min="14591" max="14591" width="11.42578125" style="145" customWidth="1"/>
    <col min="14592" max="14593" width="0" style="145" hidden="1" customWidth="1"/>
    <col min="14594" max="14594" width="12.7109375" style="145" customWidth="1"/>
    <col min="14595" max="14595" width="13.7109375" style="145" bestFit="1" customWidth="1"/>
    <col min="14596" max="14596" width="12.7109375" style="145" customWidth="1"/>
    <col min="14597" max="14597" width="13.7109375" style="145" bestFit="1" customWidth="1"/>
    <col min="14598" max="14598" width="10.28515625" style="145" customWidth="1"/>
    <col min="14599" max="14599" width="14.85546875" style="145" customWidth="1"/>
    <col min="14600" max="14600" width="13.7109375" style="145" bestFit="1" customWidth="1"/>
    <col min="14601" max="14601" width="14.42578125" style="145" customWidth="1"/>
    <col min="14602" max="14602" width="9.140625" style="145"/>
    <col min="14603" max="14603" width="13.7109375" style="145" bestFit="1" customWidth="1"/>
    <col min="14604" max="14846" width="9.140625" style="145"/>
    <col min="14847" max="14847" width="11.42578125" style="145" customWidth="1"/>
    <col min="14848" max="14849" width="0" style="145" hidden="1" customWidth="1"/>
    <col min="14850" max="14850" width="12.7109375" style="145" customWidth="1"/>
    <col min="14851" max="14851" width="13.7109375" style="145" bestFit="1" customWidth="1"/>
    <col min="14852" max="14852" width="12.7109375" style="145" customWidth="1"/>
    <col min="14853" max="14853" width="13.7109375" style="145" bestFit="1" customWidth="1"/>
    <col min="14854" max="14854" width="10.28515625" style="145" customWidth="1"/>
    <col min="14855" max="14855" width="14.85546875" style="145" customWidth="1"/>
    <col min="14856" max="14856" width="13.7109375" style="145" bestFit="1" customWidth="1"/>
    <col min="14857" max="14857" width="14.42578125" style="145" customWidth="1"/>
    <col min="14858" max="14858" width="9.140625" style="145"/>
    <col min="14859" max="14859" width="13.7109375" style="145" bestFit="1" customWidth="1"/>
    <col min="14860" max="15102" width="9.140625" style="145"/>
    <col min="15103" max="15103" width="11.42578125" style="145" customWidth="1"/>
    <col min="15104" max="15105" width="0" style="145" hidden="1" customWidth="1"/>
    <col min="15106" max="15106" width="12.7109375" style="145" customWidth="1"/>
    <col min="15107" max="15107" width="13.7109375" style="145" bestFit="1" customWidth="1"/>
    <col min="15108" max="15108" width="12.7109375" style="145" customWidth="1"/>
    <col min="15109" max="15109" width="13.7109375" style="145" bestFit="1" customWidth="1"/>
    <col min="15110" max="15110" width="10.28515625" style="145" customWidth="1"/>
    <col min="15111" max="15111" width="14.85546875" style="145" customWidth="1"/>
    <col min="15112" max="15112" width="13.7109375" style="145" bestFit="1" customWidth="1"/>
    <col min="15113" max="15113" width="14.42578125" style="145" customWidth="1"/>
    <col min="15114" max="15114" width="9.140625" style="145"/>
    <col min="15115" max="15115" width="13.7109375" style="145" bestFit="1" customWidth="1"/>
    <col min="15116" max="15358" width="9.140625" style="145"/>
    <col min="15359" max="15359" width="11.42578125" style="145" customWidth="1"/>
    <col min="15360" max="15361" width="0" style="145" hidden="1" customWidth="1"/>
    <col min="15362" max="15362" width="12.7109375" style="145" customWidth="1"/>
    <col min="15363" max="15363" width="13.7109375" style="145" bestFit="1" customWidth="1"/>
    <col min="15364" max="15364" width="12.7109375" style="145" customWidth="1"/>
    <col min="15365" max="15365" width="13.7109375" style="145" bestFit="1" customWidth="1"/>
    <col min="15366" max="15366" width="10.28515625" style="145" customWidth="1"/>
    <col min="15367" max="15367" width="14.85546875" style="145" customWidth="1"/>
    <col min="15368" max="15368" width="13.7109375" style="145" bestFit="1" customWidth="1"/>
    <col min="15369" max="15369" width="14.42578125" style="145" customWidth="1"/>
    <col min="15370" max="15370" width="9.140625" style="145"/>
    <col min="15371" max="15371" width="13.7109375" style="145" bestFit="1" customWidth="1"/>
    <col min="15372" max="15614" width="9.140625" style="145"/>
    <col min="15615" max="15615" width="11.42578125" style="145" customWidth="1"/>
    <col min="15616" max="15617" width="0" style="145" hidden="1" customWidth="1"/>
    <col min="15618" max="15618" width="12.7109375" style="145" customWidth="1"/>
    <col min="15619" max="15619" width="13.7109375" style="145" bestFit="1" customWidth="1"/>
    <col min="15620" max="15620" width="12.7109375" style="145" customWidth="1"/>
    <col min="15621" max="15621" width="13.7109375" style="145" bestFit="1" customWidth="1"/>
    <col min="15622" max="15622" width="10.28515625" style="145" customWidth="1"/>
    <col min="15623" max="15623" width="14.85546875" style="145" customWidth="1"/>
    <col min="15624" max="15624" width="13.7109375" style="145" bestFit="1" customWidth="1"/>
    <col min="15625" max="15625" width="14.42578125" style="145" customWidth="1"/>
    <col min="15626" max="15626" width="9.140625" style="145"/>
    <col min="15627" max="15627" width="13.7109375" style="145" bestFit="1" customWidth="1"/>
    <col min="15628" max="15870" width="9.140625" style="145"/>
    <col min="15871" max="15871" width="11.42578125" style="145" customWidth="1"/>
    <col min="15872" max="15873" width="0" style="145" hidden="1" customWidth="1"/>
    <col min="15874" max="15874" width="12.7109375" style="145" customWidth="1"/>
    <col min="15875" max="15875" width="13.7109375" style="145" bestFit="1" customWidth="1"/>
    <col min="15876" max="15876" width="12.7109375" style="145" customWidth="1"/>
    <col min="15877" max="15877" width="13.7109375" style="145" bestFit="1" customWidth="1"/>
    <col min="15878" max="15878" width="10.28515625" style="145" customWidth="1"/>
    <col min="15879" max="15879" width="14.85546875" style="145" customWidth="1"/>
    <col min="15880" max="15880" width="13.7109375" style="145" bestFit="1" customWidth="1"/>
    <col min="15881" max="15881" width="14.42578125" style="145" customWidth="1"/>
    <col min="15882" max="15882" width="9.140625" style="145"/>
    <col min="15883" max="15883" width="13.7109375" style="145" bestFit="1" customWidth="1"/>
    <col min="15884" max="16126" width="9.140625" style="145"/>
    <col min="16127" max="16127" width="11.42578125" style="145" customWidth="1"/>
    <col min="16128" max="16129" width="0" style="145" hidden="1" customWidth="1"/>
    <col min="16130" max="16130" width="12.7109375" style="145" customWidth="1"/>
    <col min="16131" max="16131" width="13.7109375" style="145" bestFit="1" customWidth="1"/>
    <col min="16132" max="16132" width="12.7109375" style="145" customWidth="1"/>
    <col min="16133" max="16133" width="13.7109375" style="145" bestFit="1" customWidth="1"/>
    <col min="16134" max="16134" width="10.28515625" style="145" customWidth="1"/>
    <col min="16135" max="16135" width="14.85546875" style="145" customWidth="1"/>
    <col min="16136" max="16136" width="13.7109375" style="145" bestFit="1" customWidth="1"/>
    <col min="16137" max="16137" width="14.42578125" style="145" customWidth="1"/>
    <col min="16138" max="16138" width="9.140625" style="145"/>
    <col min="16139" max="16139" width="13.7109375" style="145" bestFit="1" customWidth="1"/>
    <col min="16140" max="16384" width="9.140625" style="145"/>
  </cols>
  <sheetData>
    <row r="1" spans="1:7">
      <c r="A1" s="1551" t="s">
        <v>280</v>
      </c>
      <c r="B1" s="1551"/>
      <c r="C1" s="1551"/>
      <c r="D1" s="1551"/>
      <c r="E1" s="1551"/>
      <c r="F1" s="1551"/>
      <c r="G1" s="1551"/>
    </row>
    <row r="2" spans="1:7">
      <c r="A2" s="1552" t="s">
        <v>98</v>
      </c>
      <c r="B2" s="1552"/>
      <c r="C2" s="1552"/>
      <c r="D2" s="1552"/>
      <c r="E2" s="1552"/>
      <c r="F2" s="1552"/>
      <c r="G2" s="1552"/>
    </row>
    <row r="3" spans="1:7">
      <c r="A3" s="1552" t="s">
        <v>196</v>
      </c>
      <c r="B3" s="1552"/>
      <c r="C3" s="1552"/>
      <c r="D3" s="1552"/>
      <c r="E3" s="1552"/>
      <c r="F3" s="1552"/>
      <c r="G3" s="1552"/>
    </row>
    <row r="4" spans="1:7" ht="16.5" thickBot="1">
      <c r="A4" s="1553" t="s">
        <v>197</v>
      </c>
      <c r="B4" s="1553"/>
      <c r="C4" s="1553"/>
      <c r="D4" s="1553"/>
      <c r="E4" s="1553"/>
      <c r="F4" s="1553"/>
      <c r="G4" s="1553"/>
    </row>
    <row r="5" spans="1:7" ht="21.75" customHeight="1" thickTop="1">
      <c r="A5" s="1554" t="s">
        <v>198</v>
      </c>
      <c r="B5" s="1556" t="s">
        <v>6</v>
      </c>
      <c r="C5" s="1557"/>
      <c r="D5" s="1558" t="s">
        <v>7</v>
      </c>
      <c r="E5" s="1558"/>
      <c r="F5" s="1557" t="s">
        <v>54</v>
      </c>
      <c r="G5" s="1559"/>
    </row>
    <row r="6" spans="1:7" ht="21.75" customHeight="1">
      <c r="A6" s="1555"/>
      <c r="B6" s="209" t="s">
        <v>199</v>
      </c>
      <c r="C6" s="209" t="s">
        <v>5</v>
      </c>
      <c r="D6" s="209" t="s">
        <v>199</v>
      </c>
      <c r="E6" s="209" t="s">
        <v>5</v>
      </c>
      <c r="F6" s="210" t="s">
        <v>199</v>
      </c>
      <c r="G6" s="211" t="s">
        <v>5</v>
      </c>
    </row>
    <row r="7" spans="1:7" ht="21.75" customHeight="1">
      <c r="A7" s="212" t="s">
        <v>200</v>
      </c>
      <c r="B7" s="213">
        <v>106.52</v>
      </c>
      <c r="C7" s="214">
        <v>6.9</v>
      </c>
      <c r="D7" s="213">
        <v>115.7</v>
      </c>
      <c r="E7" s="213">
        <v>8.61</v>
      </c>
      <c r="F7" s="215">
        <v>118.34</v>
      </c>
      <c r="G7" s="216">
        <v>2.29</v>
      </c>
    </row>
    <row r="8" spans="1:7" ht="21.75" customHeight="1">
      <c r="A8" s="212" t="s">
        <v>201</v>
      </c>
      <c r="B8" s="218">
        <v>107.05</v>
      </c>
      <c r="C8" s="217">
        <v>7.2</v>
      </c>
      <c r="D8" s="218">
        <v>115.5</v>
      </c>
      <c r="E8" s="217">
        <v>7.9</v>
      </c>
      <c r="F8" s="219">
        <v>119.41</v>
      </c>
      <c r="G8" s="216">
        <v>3.39</v>
      </c>
    </row>
    <row r="9" spans="1:7" ht="21.75" customHeight="1">
      <c r="A9" s="212" t="s">
        <v>202</v>
      </c>
      <c r="B9" s="220">
        <v>108.37</v>
      </c>
      <c r="C9" s="213">
        <v>8.1999999999999993</v>
      </c>
      <c r="D9" s="220">
        <v>115.66</v>
      </c>
      <c r="E9" s="213">
        <v>6.73</v>
      </c>
      <c r="F9" s="221">
        <v>119.24</v>
      </c>
      <c r="G9" s="216">
        <v>3.1</v>
      </c>
    </row>
    <row r="10" spans="1:7" ht="21.75" customHeight="1">
      <c r="A10" s="212" t="s">
        <v>203</v>
      </c>
      <c r="B10" s="220">
        <v>110.85</v>
      </c>
      <c r="C10" s="213">
        <v>10.44</v>
      </c>
      <c r="D10" s="220">
        <v>116.12</v>
      </c>
      <c r="E10" s="213">
        <v>4.75</v>
      </c>
      <c r="F10" s="221">
        <v>120.59</v>
      </c>
      <c r="G10" s="216">
        <v>3.85</v>
      </c>
    </row>
    <row r="11" spans="1:7" ht="21.75" customHeight="1">
      <c r="A11" s="212" t="s">
        <v>204</v>
      </c>
      <c r="B11" s="220">
        <v>110.88</v>
      </c>
      <c r="C11" s="213">
        <v>11.58</v>
      </c>
      <c r="D11" s="220">
        <v>115.1</v>
      </c>
      <c r="E11" s="213">
        <v>3.8</v>
      </c>
      <c r="F11" s="221"/>
      <c r="G11" s="222"/>
    </row>
    <row r="12" spans="1:7" ht="21.75" customHeight="1">
      <c r="A12" s="212" t="s">
        <v>205</v>
      </c>
      <c r="B12" s="220">
        <v>110.5</v>
      </c>
      <c r="C12" s="213">
        <v>12.1</v>
      </c>
      <c r="D12" s="220">
        <v>113.9</v>
      </c>
      <c r="E12" s="220">
        <v>3.2</v>
      </c>
      <c r="F12" s="221"/>
      <c r="G12" s="223"/>
    </row>
    <row r="13" spans="1:7" ht="21.75" customHeight="1">
      <c r="A13" s="212" t="s">
        <v>206</v>
      </c>
      <c r="B13" s="220">
        <v>109.8</v>
      </c>
      <c r="C13" s="220">
        <v>11.3</v>
      </c>
      <c r="D13" s="220">
        <v>113.38</v>
      </c>
      <c r="E13" s="220">
        <v>3.26</v>
      </c>
      <c r="F13" s="221"/>
      <c r="G13" s="223"/>
    </row>
    <row r="14" spans="1:7" ht="21.75" customHeight="1">
      <c r="A14" s="212" t="s">
        <v>207</v>
      </c>
      <c r="B14" s="220">
        <v>109.18</v>
      </c>
      <c r="C14" s="213">
        <v>10.24</v>
      </c>
      <c r="D14" s="220">
        <v>112.4</v>
      </c>
      <c r="E14" s="220">
        <v>2.9</v>
      </c>
      <c r="F14" s="221"/>
      <c r="G14" s="223"/>
    </row>
    <row r="15" spans="1:7" ht="21.75" customHeight="1">
      <c r="A15" s="212" t="s">
        <v>208</v>
      </c>
      <c r="B15" s="220">
        <v>109.35</v>
      </c>
      <c r="C15" s="213">
        <v>9.7100000000000009</v>
      </c>
      <c r="D15" s="220">
        <v>113.5</v>
      </c>
      <c r="E15" s="220">
        <v>3.8</v>
      </c>
      <c r="F15" s="221"/>
      <c r="G15" s="223"/>
    </row>
    <row r="16" spans="1:7" ht="21.75" customHeight="1">
      <c r="A16" s="212" t="s">
        <v>209</v>
      </c>
      <c r="B16" s="220">
        <v>111.48</v>
      </c>
      <c r="C16" s="213">
        <v>10.039999999999999</v>
      </c>
      <c r="D16" s="220">
        <v>115.22</v>
      </c>
      <c r="E16" s="221">
        <v>3.36</v>
      </c>
      <c r="F16" s="221"/>
      <c r="G16" s="224"/>
    </row>
    <row r="17" spans="1:7" ht="21.75" customHeight="1">
      <c r="A17" s="212" t="s">
        <v>210</v>
      </c>
      <c r="B17" s="220">
        <v>112.44</v>
      </c>
      <c r="C17" s="213">
        <v>11.12</v>
      </c>
      <c r="D17" s="220">
        <v>115.57</v>
      </c>
      <c r="E17" s="221">
        <v>2.78</v>
      </c>
      <c r="F17" s="221"/>
      <c r="G17" s="224"/>
    </row>
    <row r="18" spans="1:7" ht="21.75" customHeight="1">
      <c r="A18" s="212" t="s">
        <v>211</v>
      </c>
      <c r="B18" s="220">
        <v>112.88</v>
      </c>
      <c r="C18" s="225">
        <v>10.44</v>
      </c>
      <c r="D18" s="226">
        <v>115.94</v>
      </c>
      <c r="E18" s="221">
        <v>2.71</v>
      </c>
      <c r="F18" s="227"/>
      <c r="G18" s="224"/>
    </row>
    <row r="19" spans="1:7" ht="21.75" customHeight="1" thickBot="1">
      <c r="A19" s="228" t="s">
        <v>212</v>
      </c>
      <c r="B19" s="229">
        <v>109.94166666666665</v>
      </c>
      <c r="C19" s="230">
        <v>9.9391666666666652</v>
      </c>
      <c r="D19" s="229">
        <v>114.8325</v>
      </c>
      <c r="E19" s="229">
        <v>4.4833333333333334</v>
      </c>
      <c r="F19" s="231">
        <v>119.39500000000001</v>
      </c>
      <c r="G19" s="232">
        <v>3.1574999999999998</v>
      </c>
    </row>
    <row r="20" spans="1:7" ht="16.5" thickTop="1">
      <c r="A20" s="233"/>
    </row>
    <row r="21" spans="1:7">
      <c r="A21" s="235"/>
      <c r="E21" s="236"/>
    </row>
    <row r="23" spans="1:7">
      <c r="D23" s="237"/>
      <c r="E23" s="237"/>
      <c r="F23" s="237"/>
    </row>
  </sheetData>
  <mergeCells count="8">
    <mergeCell ref="A1:G1"/>
    <mergeCell ref="A2:G2"/>
    <mergeCell ref="A3:G3"/>
    <mergeCell ref="A4:G4"/>
    <mergeCell ref="A5:A6"/>
    <mergeCell ref="B5:C5"/>
    <mergeCell ref="D5:E5"/>
    <mergeCell ref="F5:G5"/>
  </mergeCells>
  <printOptions horizontalCentered="1"/>
  <pageMargins left="0.75" right="0.7" top="0.75" bottom="0.75" header="0.3" footer="0.3"/>
  <pageSetup paperSize="9" scale="83" orientation="portrait" r:id="rId1"/>
</worksheet>
</file>

<file path=xl/worksheets/sheet30.xml><?xml version="1.0" encoding="utf-8"?>
<worksheet xmlns="http://schemas.openxmlformats.org/spreadsheetml/2006/main" xmlns:r="http://schemas.openxmlformats.org/officeDocument/2006/relationships">
  <sheetPr>
    <pageSetUpPr fitToPage="1"/>
  </sheetPr>
  <dimension ref="A1:K46"/>
  <sheetViews>
    <sheetView workbookViewId="0">
      <selection activeCell="Q9" sqref="Q9"/>
    </sheetView>
  </sheetViews>
  <sheetFormatPr defaultColWidth="11" defaultRowHeight="17.100000000000001" customHeight="1"/>
  <cols>
    <col min="1" max="1" width="51.42578125" style="208" bestFit="1" customWidth="1"/>
    <col min="2" max="2" width="11.85546875" style="208" customWidth="1"/>
    <col min="3" max="3" width="12.42578125" style="208" customWidth="1"/>
    <col min="4" max="4" width="12.5703125" style="208" customWidth="1"/>
    <col min="5" max="5" width="11.7109375" style="208" customWidth="1"/>
    <col min="6" max="6" width="10.7109375" style="208" customWidth="1"/>
    <col min="7" max="7" width="2.42578125" style="208" bestFit="1" customWidth="1"/>
    <col min="8" max="8" width="8.5703125" style="208" customWidth="1"/>
    <col min="9" max="9" width="12.42578125" style="208" customWidth="1"/>
    <col min="10" max="10" width="2.140625" style="208" customWidth="1"/>
    <col min="11" max="11" width="9.42578125" style="208" customWidth="1"/>
    <col min="12" max="256" width="11" style="325"/>
    <col min="257" max="257" width="46.7109375" style="325" bestFit="1" customWidth="1"/>
    <col min="258" max="258" width="11.85546875" style="325" customWidth="1"/>
    <col min="259" max="259" width="12.42578125" style="325" customWidth="1"/>
    <col min="260" max="260" width="12.5703125" style="325" customWidth="1"/>
    <col min="261" max="261" width="11.7109375" style="325" customWidth="1"/>
    <col min="262" max="262" width="10.7109375" style="325" customWidth="1"/>
    <col min="263" max="263" width="2.42578125" style="325" bestFit="1" customWidth="1"/>
    <col min="264" max="264" width="8.5703125" style="325" customWidth="1"/>
    <col min="265" max="265" width="12.42578125" style="325" customWidth="1"/>
    <col min="266" max="266" width="2.140625" style="325" customWidth="1"/>
    <col min="267" max="267" width="9.42578125" style="325" customWidth="1"/>
    <col min="268" max="512" width="11" style="325"/>
    <col min="513" max="513" width="46.7109375" style="325" bestFit="1" customWidth="1"/>
    <col min="514" max="514" width="11.85546875" style="325" customWidth="1"/>
    <col min="515" max="515" width="12.42578125" style="325" customWidth="1"/>
    <col min="516" max="516" width="12.5703125" style="325" customWidth="1"/>
    <col min="517" max="517" width="11.7109375" style="325" customWidth="1"/>
    <col min="518" max="518" width="10.7109375" style="325" customWidth="1"/>
    <col min="519" max="519" width="2.42578125" style="325" bestFit="1" customWidth="1"/>
    <col min="520" max="520" width="8.5703125" style="325" customWidth="1"/>
    <col min="521" max="521" width="12.42578125" style="325" customWidth="1"/>
    <col min="522" max="522" width="2.140625" style="325" customWidth="1"/>
    <col min="523" max="523" width="9.42578125" style="325" customWidth="1"/>
    <col min="524" max="768" width="11" style="325"/>
    <col min="769" max="769" width="46.7109375" style="325" bestFit="1" customWidth="1"/>
    <col min="770" max="770" width="11.85546875" style="325" customWidth="1"/>
    <col min="771" max="771" width="12.42578125" style="325" customWidth="1"/>
    <col min="772" max="772" width="12.5703125" style="325" customWidth="1"/>
    <col min="773" max="773" width="11.7109375" style="325" customWidth="1"/>
    <col min="774" max="774" width="10.7109375" style="325" customWidth="1"/>
    <col min="775" max="775" width="2.42578125" style="325" bestFit="1" customWidth="1"/>
    <col min="776" max="776" width="8.5703125" style="325" customWidth="1"/>
    <col min="777" max="777" width="12.42578125" style="325" customWidth="1"/>
    <col min="778" max="778" width="2.140625" style="325" customWidth="1"/>
    <col min="779" max="779" width="9.42578125" style="325" customWidth="1"/>
    <col min="780" max="1024" width="11" style="325"/>
    <col min="1025" max="1025" width="46.7109375" style="325" bestFit="1" customWidth="1"/>
    <col min="1026" max="1026" width="11.85546875" style="325" customWidth="1"/>
    <col min="1027" max="1027" width="12.42578125" style="325" customWidth="1"/>
    <col min="1028" max="1028" width="12.5703125" style="325" customWidth="1"/>
    <col min="1029" max="1029" width="11.7109375" style="325" customWidth="1"/>
    <col min="1030" max="1030" width="10.7109375" style="325" customWidth="1"/>
    <col min="1031" max="1031" width="2.42578125" style="325" bestFit="1" customWidth="1"/>
    <col min="1032" max="1032" width="8.5703125" style="325" customWidth="1"/>
    <col min="1033" max="1033" width="12.42578125" style="325" customWidth="1"/>
    <col min="1034" max="1034" width="2.140625" style="325" customWidth="1"/>
    <col min="1035" max="1035" width="9.42578125" style="325" customWidth="1"/>
    <col min="1036" max="1280" width="11" style="325"/>
    <col min="1281" max="1281" width="46.7109375" style="325" bestFit="1" customWidth="1"/>
    <col min="1282" max="1282" width="11.85546875" style="325" customWidth="1"/>
    <col min="1283" max="1283" width="12.42578125" style="325" customWidth="1"/>
    <col min="1284" max="1284" width="12.5703125" style="325" customWidth="1"/>
    <col min="1285" max="1285" width="11.7109375" style="325" customWidth="1"/>
    <col min="1286" max="1286" width="10.7109375" style="325" customWidth="1"/>
    <col min="1287" max="1287" width="2.42578125" style="325" bestFit="1" customWidth="1"/>
    <col min="1288" max="1288" width="8.5703125" style="325" customWidth="1"/>
    <col min="1289" max="1289" width="12.42578125" style="325" customWidth="1"/>
    <col min="1290" max="1290" width="2.140625" style="325" customWidth="1"/>
    <col min="1291" max="1291" width="9.42578125" style="325" customWidth="1"/>
    <col min="1292" max="1536" width="11" style="325"/>
    <col min="1537" max="1537" width="46.7109375" style="325" bestFit="1" customWidth="1"/>
    <col min="1538" max="1538" width="11.85546875" style="325" customWidth="1"/>
    <col min="1539" max="1539" width="12.42578125" style="325" customWidth="1"/>
    <col min="1540" max="1540" width="12.5703125" style="325" customWidth="1"/>
    <col min="1541" max="1541" width="11.7109375" style="325" customWidth="1"/>
    <col min="1542" max="1542" width="10.7109375" style="325" customWidth="1"/>
    <col min="1543" max="1543" width="2.42578125" style="325" bestFit="1" customWidth="1"/>
    <col min="1544" max="1544" width="8.5703125" style="325" customWidth="1"/>
    <col min="1545" max="1545" width="12.42578125" style="325" customWidth="1"/>
    <col min="1546" max="1546" width="2.140625" style="325" customWidth="1"/>
    <col min="1547" max="1547" width="9.42578125" style="325" customWidth="1"/>
    <col min="1548" max="1792" width="11" style="325"/>
    <col min="1793" max="1793" width="46.7109375" style="325" bestFit="1" customWidth="1"/>
    <col min="1794" max="1794" width="11.85546875" style="325" customWidth="1"/>
    <col min="1795" max="1795" width="12.42578125" style="325" customWidth="1"/>
    <col min="1796" max="1796" width="12.5703125" style="325" customWidth="1"/>
    <col min="1797" max="1797" width="11.7109375" style="325" customWidth="1"/>
    <col min="1798" max="1798" width="10.7109375" style="325" customWidth="1"/>
    <col min="1799" max="1799" width="2.42578125" style="325" bestFit="1" customWidth="1"/>
    <col min="1800" max="1800" width="8.5703125" style="325" customWidth="1"/>
    <col min="1801" max="1801" width="12.42578125" style="325" customWidth="1"/>
    <col min="1802" max="1802" width="2.140625" style="325" customWidth="1"/>
    <col min="1803" max="1803" width="9.42578125" style="325" customWidth="1"/>
    <col min="1804" max="2048" width="11" style="325"/>
    <col min="2049" max="2049" width="46.7109375" style="325" bestFit="1" customWidth="1"/>
    <col min="2050" max="2050" width="11.85546875" style="325" customWidth="1"/>
    <col min="2051" max="2051" width="12.42578125" style="325" customWidth="1"/>
    <col min="2052" max="2052" width="12.5703125" style="325" customWidth="1"/>
    <col min="2053" max="2053" width="11.7109375" style="325" customWidth="1"/>
    <col min="2054" max="2054" width="10.7109375" style="325" customWidth="1"/>
    <col min="2055" max="2055" width="2.42578125" style="325" bestFit="1" customWidth="1"/>
    <col min="2056" max="2056" width="8.5703125" style="325" customWidth="1"/>
    <col min="2057" max="2057" width="12.42578125" style="325" customWidth="1"/>
    <col min="2058" max="2058" width="2.140625" style="325" customWidth="1"/>
    <col min="2059" max="2059" width="9.42578125" style="325" customWidth="1"/>
    <col min="2060" max="2304" width="11" style="325"/>
    <col min="2305" max="2305" width="46.7109375" style="325" bestFit="1" customWidth="1"/>
    <col min="2306" max="2306" width="11.85546875" style="325" customWidth="1"/>
    <col min="2307" max="2307" width="12.42578125" style="325" customWidth="1"/>
    <col min="2308" max="2308" width="12.5703125" style="325" customWidth="1"/>
    <col min="2309" max="2309" width="11.7109375" style="325" customWidth="1"/>
    <col min="2310" max="2310" width="10.7109375" style="325" customWidth="1"/>
    <col min="2311" max="2311" width="2.42578125" style="325" bestFit="1" customWidth="1"/>
    <col min="2312" max="2312" width="8.5703125" style="325" customWidth="1"/>
    <col min="2313" max="2313" width="12.42578125" style="325" customWidth="1"/>
    <col min="2314" max="2314" width="2.140625" style="325" customWidth="1"/>
    <col min="2315" max="2315" width="9.42578125" style="325" customWidth="1"/>
    <col min="2316" max="2560" width="11" style="325"/>
    <col min="2561" max="2561" width="46.7109375" style="325" bestFit="1" customWidth="1"/>
    <col min="2562" max="2562" width="11.85546875" style="325" customWidth="1"/>
    <col min="2563" max="2563" width="12.42578125" style="325" customWidth="1"/>
    <col min="2564" max="2564" width="12.5703125" style="325" customWidth="1"/>
    <col min="2565" max="2565" width="11.7109375" style="325" customWidth="1"/>
    <col min="2566" max="2566" width="10.7109375" style="325" customWidth="1"/>
    <col min="2567" max="2567" width="2.42578125" style="325" bestFit="1" customWidth="1"/>
    <col min="2568" max="2568" width="8.5703125" style="325" customWidth="1"/>
    <col min="2569" max="2569" width="12.42578125" style="325" customWidth="1"/>
    <col min="2570" max="2570" width="2.140625" style="325" customWidth="1"/>
    <col min="2571" max="2571" width="9.42578125" style="325" customWidth="1"/>
    <col min="2572" max="2816" width="11" style="325"/>
    <col min="2817" max="2817" width="46.7109375" style="325" bestFit="1" customWidth="1"/>
    <col min="2818" max="2818" width="11.85546875" style="325" customWidth="1"/>
    <col min="2819" max="2819" width="12.42578125" style="325" customWidth="1"/>
    <col min="2820" max="2820" width="12.5703125" style="325" customWidth="1"/>
    <col min="2821" max="2821" width="11.7109375" style="325" customWidth="1"/>
    <col min="2822" max="2822" width="10.7109375" style="325" customWidth="1"/>
    <col min="2823" max="2823" width="2.42578125" style="325" bestFit="1" customWidth="1"/>
    <col min="2824" max="2824" width="8.5703125" style="325" customWidth="1"/>
    <col min="2825" max="2825" width="12.42578125" style="325" customWidth="1"/>
    <col min="2826" max="2826" width="2.140625" style="325" customWidth="1"/>
    <col min="2827" max="2827" width="9.42578125" style="325" customWidth="1"/>
    <col min="2828" max="3072" width="11" style="325"/>
    <col min="3073" max="3073" width="46.7109375" style="325" bestFit="1" customWidth="1"/>
    <col min="3074" max="3074" width="11.85546875" style="325" customWidth="1"/>
    <col min="3075" max="3075" width="12.42578125" style="325" customWidth="1"/>
    <col min="3076" max="3076" width="12.5703125" style="325" customWidth="1"/>
    <col min="3077" max="3077" width="11.7109375" style="325" customWidth="1"/>
    <col min="3078" max="3078" width="10.7109375" style="325" customWidth="1"/>
    <col min="3079" max="3079" width="2.42578125" style="325" bestFit="1" customWidth="1"/>
    <col min="3080" max="3080" width="8.5703125" style="325" customWidth="1"/>
    <col min="3081" max="3081" width="12.42578125" style="325" customWidth="1"/>
    <col min="3082" max="3082" width="2.140625" style="325" customWidth="1"/>
    <col min="3083" max="3083" width="9.42578125" style="325" customWidth="1"/>
    <col min="3084" max="3328" width="11" style="325"/>
    <col min="3329" max="3329" width="46.7109375" style="325" bestFit="1" customWidth="1"/>
    <col min="3330" max="3330" width="11.85546875" style="325" customWidth="1"/>
    <col min="3331" max="3331" width="12.42578125" style="325" customWidth="1"/>
    <col min="3332" max="3332" width="12.5703125" style="325" customWidth="1"/>
    <col min="3333" max="3333" width="11.7109375" style="325" customWidth="1"/>
    <col min="3334" max="3334" width="10.7109375" style="325" customWidth="1"/>
    <col min="3335" max="3335" width="2.42578125" style="325" bestFit="1" customWidth="1"/>
    <col min="3336" max="3336" width="8.5703125" style="325" customWidth="1"/>
    <col min="3337" max="3337" width="12.42578125" style="325" customWidth="1"/>
    <col min="3338" max="3338" width="2.140625" style="325" customWidth="1"/>
    <col min="3339" max="3339" width="9.42578125" style="325" customWidth="1"/>
    <col min="3340" max="3584" width="11" style="325"/>
    <col min="3585" max="3585" width="46.7109375" style="325" bestFit="1" customWidth="1"/>
    <col min="3586" max="3586" width="11.85546875" style="325" customWidth="1"/>
    <col min="3587" max="3587" width="12.42578125" style="325" customWidth="1"/>
    <col min="3588" max="3588" width="12.5703125" style="325" customWidth="1"/>
    <col min="3589" max="3589" width="11.7109375" style="325" customWidth="1"/>
    <col min="3590" max="3590" width="10.7109375" style="325" customWidth="1"/>
    <col min="3591" max="3591" width="2.42578125" style="325" bestFit="1" customWidth="1"/>
    <col min="3592" max="3592" width="8.5703125" style="325" customWidth="1"/>
    <col min="3593" max="3593" width="12.42578125" style="325" customWidth="1"/>
    <col min="3594" max="3594" width="2.140625" style="325" customWidth="1"/>
    <col min="3595" max="3595" width="9.42578125" style="325" customWidth="1"/>
    <col min="3596" max="3840" width="11" style="325"/>
    <col min="3841" max="3841" width="46.7109375" style="325" bestFit="1" customWidth="1"/>
    <col min="3842" max="3842" width="11.85546875" style="325" customWidth="1"/>
    <col min="3843" max="3843" width="12.42578125" style="325" customWidth="1"/>
    <col min="3844" max="3844" width="12.5703125" style="325" customWidth="1"/>
    <col min="3845" max="3845" width="11.7109375" style="325" customWidth="1"/>
    <col min="3846" max="3846" width="10.7109375" style="325" customWidth="1"/>
    <col min="3847" max="3847" width="2.42578125" style="325" bestFit="1" customWidth="1"/>
    <col min="3848" max="3848" width="8.5703125" style="325" customWidth="1"/>
    <col min="3849" max="3849" width="12.42578125" style="325" customWidth="1"/>
    <col min="3850" max="3850" width="2.140625" style="325" customWidth="1"/>
    <col min="3851" max="3851" width="9.42578125" style="325" customWidth="1"/>
    <col min="3852" max="4096" width="11" style="325"/>
    <col min="4097" max="4097" width="46.7109375" style="325" bestFit="1" customWidth="1"/>
    <col min="4098" max="4098" width="11.85546875" style="325" customWidth="1"/>
    <col min="4099" max="4099" width="12.42578125" style="325" customWidth="1"/>
    <col min="4100" max="4100" width="12.5703125" style="325" customWidth="1"/>
    <col min="4101" max="4101" width="11.7109375" style="325" customWidth="1"/>
    <col min="4102" max="4102" width="10.7109375" style="325" customWidth="1"/>
    <col min="4103" max="4103" width="2.42578125" style="325" bestFit="1" customWidth="1"/>
    <col min="4104" max="4104" width="8.5703125" style="325" customWidth="1"/>
    <col min="4105" max="4105" width="12.42578125" style="325" customWidth="1"/>
    <col min="4106" max="4106" width="2.140625" style="325" customWidth="1"/>
    <col min="4107" max="4107" width="9.42578125" style="325" customWidth="1"/>
    <col min="4108" max="4352" width="11" style="325"/>
    <col min="4353" max="4353" width="46.7109375" style="325" bestFit="1" customWidth="1"/>
    <col min="4354" max="4354" width="11.85546875" style="325" customWidth="1"/>
    <col min="4355" max="4355" width="12.42578125" style="325" customWidth="1"/>
    <col min="4356" max="4356" width="12.5703125" style="325" customWidth="1"/>
    <col min="4357" max="4357" width="11.7109375" style="325" customWidth="1"/>
    <col min="4358" max="4358" width="10.7109375" style="325" customWidth="1"/>
    <col min="4359" max="4359" width="2.42578125" style="325" bestFit="1" customWidth="1"/>
    <col min="4360" max="4360" width="8.5703125" style="325" customWidth="1"/>
    <col min="4361" max="4361" width="12.42578125" style="325" customWidth="1"/>
    <col min="4362" max="4362" width="2.140625" style="325" customWidth="1"/>
    <col min="4363" max="4363" width="9.42578125" style="325" customWidth="1"/>
    <col min="4364" max="4608" width="11" style="325"/>
    <col min="4609" max="4609" width="46.7109375" style="325" bestFit="1" customWidth="1"/>
    <col min="4610" max="4610" width="11.85546875" style="325" customWidth="1"/>
    <col min="4611" max="4611" width="12.42578125" style="325" customWidth="1"/>
    <col min="4612" max="4612" width="12.5703125" style="325" customWidth="1"/>
    <col min="4613" max="4613" width="11.7109375" style="325" customWidth="1"/>
    <col min="4614" max="4614" width="10.7109375" style="325" customWidth="1"/>
    <col min="4615" max="4615" width="2.42578125" style="325" bestFit="1" customWidth="1"/>
    <col min="4616" max="4616" width="8.5703125" style="325" customWidth="1"/>
    <col min="4617" max="4617" width="12.42578125" style="325" customWidth="1"/>
    <col min="4618" max="4618" width="2.140625" style="325" customWidth="1"/>
    <col min="4619" max="4619" width="9.42578125" style="325" customWidth="1"/>
    <col min="4620" max="4864" width="11" style="325"/>
    <col min="4865" max="4865" width="46.7109375" style="325" bestFit="1" customWidth="1"/>
    <col min="4866" max="4866" width="11.85546875" style="325" customWidth="1"/>
    <col min="4867" max="4867" width="12.42578125" style="325" customWidth="1"/>
    <col min="4868" max="4868" width="12.5703125" style="325" customWidth="1"/>
    <col min="4869" max="4869" width="11.7109375" style="325" customWidth="1"/>
    <col min="4870" max="4870" width="10.7109375" style="325" customWidth="1"/>
    <col min="4871" max="4871" width="2.42578125" style="325" bestFit="1" customWidth="1"/>
    <col min="4872" max="4872" width="8.5703125" style="325" customWidth="1"/>
    <col min="4873" max="4873" width="12.42578125" style="325" customWidth="1"/>
    <col min="4874" max="4874" width="2.140625" style="325" customWidth="1"/>
    <col min="4875" max="4875" width="9.42578125" style="325" customWidth="1"/>
    <col min="4876" max="5120" width="11" style="325"/>
    <col min="5121" max="5121" width="46.7109375" style="325" bestFit="1" customWidth="1"/>
    <col min="5122" max="5122" width="11.85546875" style="325" customWidth="1"/>
    <col min="5123" max="5123" width="12.42578125" style="325" customWidth="1"/>
    <col min="5124" max="5124" width="12.5703125" style="325" customWidth="1"/>
    <col min="5125" max="5125" width="11.7109375" style="325" customWidth="1"/>
    <col min="5126" max="5126" width="10.7109375" style="325" customWidth="1"/>
    <col min="5127" max="5127" width="2.42578125" style="325" bestFit="1" customWidth="1"/>
    <col min="5128" max="5128" width="8.5703125" style="325" customWidth="1"/>
    <col min="5129" max="5129" width="12.42578125" style="325" customWidth="1"/>
    <col min="5130" max="5130" width="2.140625" style="325" customWidth="1"/>
    <col min="5131" max="5131" width="9.42578125" style="325" customWidth="1"/>
    <col min="5132" max="5376" width="11" style="325"/>
    <col min="5377" max="5377" width="46.7109375" style="325" bestFit="1" customWidth="1"/>
    <col min="5378" max="5378" width="11.85546875" style="325" customWidth="1"/>
    <col min="5379" max="5379" width="12.42578125" style="325" customWidth="1"/>
    <col min="5380" max="5380" width="12.5703125" style="325" customWidth="1"/>
    <col min="5381" max="5381" width="11.7109375" style="325" customWidth="1"/>
    <col min="5382" max="5382" width="10.7109375" style="325" customWidth="1"/>
    <col min="5383" max="5383" width="2.42578125" style="325" bestFit="1" customWidth="1"/>
    <col min="5384" max="5384" width="8.5703125" style="325" customWidth="1"/>
    <col min="5385" max="5385" width="12.42578125" style="325" customWidth="1"/>
    <col min="5386" max="5386" width="2.140625" style="325" customWidth="1"/>
    <col min="5387" max="5387" width="9.42578125" style="325" customWidth="1"/>
    <col min="5388" max="5632" width="11" style="325"/>
    <col min="5633" max="5633" width="46.7109375" style="325" bestFit="1" customWidth="1"/>
    <col min="5634" max="5634" width="11.85546875" style="325" customWidth="1"/>
    <col min="5635" max="5635" width="12.42578125" style="325" customWidth="1"/>
    <col min="5636" max="5636" width="12.5703125" style="325" customWidth="1"/>
    <col min="5637" max="5637" width="11.7109375" style="325" customWidth="1"/>
    <col min="5638" max="5638" width="10.7109375" style="325" customWidth="1"/>
    <col min="5639" max="5639" width="2.42578125" style="325" bestFit="1" customWidth="1"/>
    <col min="5640" max="5640" width="8.5703125" style="325" customWidth="1"/>
    <col min="5641" max="5641" width="12.42578125" style="325" customWidth="1"/>
    <col min="5642" max="5642" width="2.140625" style="325" customWidth="1"/>
    <col min="5643" max="5643" width="9.42578125" style="325" customWidth="1"/>
    <col min="5644" max="5888" width="11" style="325"/>
    <col min="5889" max="5889" width="46.7109375" style="325" bestFit="1" customWidth="1"/>
    <col min="5890" max="5890" width="11.85546875" style="325" customWidth="1"/>
    <col min="5891" max="5891" width="12.42578125" style="325" customWidth="1"/>
    <col min="5892" max="5892" width="12.5703125" style="325" customWidth="1"/>
    <col min="5893" max="5893" width="11.7109375" style="325" customWidth="1"/>
    <col min="5894" max="5894" width="10.7109375" style="325" customWidth="1"/>
    <col min="5895" max="5895" width="2.42578125" style="325" bestFit="1" customWidth="1"/>
    <col min="5896" max="5896" width="8.5703125" style="325" customWidth="1"/>
    <col min="5897" max="5897" width="12.42578125" style="325" customWidth="1"/>
    <col min="5898" max="5898" width="2.140625" style="325" customWidth="1"/>
    <col min="5899" max="5899" width="9.42578125" style="325" customWidth="1"/>
    <col min="5900" max="6144" width="11" style="325"/>
    <col min="6145" max="6145" width="46.7109375" style="325" bestFit="1" customWidth="1"/>
    <col min="6146" max="6146" width="11.85546875" style="325" customWidth="1"/>
    <col min="6147" max="6147" width="12.42578125" style="325" customWidth="1"/>
    <col min="6148" max="6148" width="12.5703125" style="325" customWidth="1"/>
    <col min="6149" max="6149" width="11.7109375" style="325" customWidth="1"/>
    <col min="6150" max="6150" width="10.7109375" style="325" customWidth="1"/>
    <col min="6151" max="6151" width="2.42578125" style="325" bestFit="1" customWidth="1"/>
    <col min="6152" max="6152" width="8.5703125" style="325" customWidth="1"/>
    <col min="6153" max="6153" width="12.42578125" style="325" customWidth="1"/>
    <col min="6154" max="6154" width="2.140625" style="325" customWidth="1"/>
    <col min="6155" max="6155" width="9.42578125" style="325" customWidth="1"/>
    <col min="6156" max="6400" width="11" style="325"/>
    <col min="6401" max="6401" width="46.7109375" style="325" bestFit="1" customWidth="1"/>
    <col min="6402" max="6402" width="11.85546875" style="325" customWidth="1"/>
    <col min="6403" max="6403" width="12.42578125" style="325" customWidth="1"/>
    <col min="6404" max="6404" width="12.5703125" style="325" customWidth="1"/>
    <col min="6405" max="6405" width="11.7109375" style="325" customWidth="1"/>
    <col min="6406" max="6406" width="10.7109375" style="325" customWidth="1"/>
    <col min="6407" max="6407" width="2.42578125" style="325" bestFit="1" customWidth="1"/>
    <col min="6408" max="6408" width="8.5703125" style="325" customWidth="1"/>
    <col min="6409" max="6409" width="12.42578125" style="325" customWidth="1"/>
    <col min="6410" max="6410" width="2.140625" style="325" customWidth="1"/>
    <col min="6411" max="6411" width="9.42578125" style="325" customWidth="1"/>
    <col min="6412" max="6656" width="11" style="325"/>
    <col min="6657" max="6657" width="46.7109375" style="325" bestFit="1" customWidth="1"/>
    <col min="6658" max="6658" width="11.85546875" style="325" customWidth="1"/>
    <col min="6659" max="6659" width="12.42578125" style="325" customWidth="1"/>
    <col min="6660" max="6660" width="12.5703125" style="325" customWidth="1"/>
    <col min="6661" max="6661" width="11.7109375" style="325" customWidth="1"/>
    <col min="6662" max="6662" width="10.7109375" style="325" customWidth="1"/>
    <col min="6663" max="6663" width="2.42578125" style="325" bestFit="1" customWidth="1"/>
    <col min="6664" max="6664" width="8.5703125" style="325" customWidth="1"/>
    <col min="6665" max="6665" width="12.42578125" style="325" customWidth="1"/>
    <col min="6666" max="6666" width="2.140625" style="325" customWidth="1"/>
    <col min="6667" max="6667" width="9.42578125" style="325" customWidth="1"/>
    <col min="6668" max="6912" width="11" style="325"/>
    <col min="6913" max="6913" width="46.7109375" style="325" bestFit="1" customWidth="1"/>
    <col min="6914" max="6914" width="11.85546875" style="325" customWidth="1"/>
    <col min="6915" max="6915" width="12.42578125" style="325" customWidth="1"/>
    <col min="6916" max="6916" width="12.5703125" style="325" customWidth="1"/>
    <col min="6917" max="6917" width="11.7109375" style="325" customWidth="1"/>
    <col min="6918" max="6918" width="10.7109375" style="325" customWidth="1"/>
    <col min="6919" max="6919" width="2.42578125" style="325" bestFit="1" customWidth="1"/>
    <col min="6920" max="6920" width="8.5703125" style="325" customWidth="1"/>
    <col min="6921" max="6921" width="12.42578125" style="325" customWidth="1"/>
    <col min="6922" max="6922" width="2.140625" style="325" customWidth="1"/>
    <col min="6923" max="6923" width="9.42578125" style="325" customWidth="1"/>
    <col min="6924" max="7168" width="11" style="325"/>
    <col min="7169" max="7169" width="46.7109375" style="325" bestFit="1" customWidth="1"/>
    <col min="7170" max="7170" width="11.85546875" style="325" customWidth="1"/>
    <col min="7171" max="7171" width="12.42578125" style="325" customWidth="1"/>
    <col min="7172" max="7172" width="12.5703125" style="325" customWidth="1"/>
    <col min="7173" max="7173" width="11.7109375" style="325" customWidth="1"/>
    <col min="7174" max="7174" width="10.7109375" style="325" customWidth="1"/>
    <col min="7175" max="7175" width="2.42578125" style="325" bestFit="1" customWidth="1"/>
    <col min="7176" max="7176" width="8.5703125" style="325" customWidth="1"/>
    <col min="7177" max="7177" width="12.42578125" style="325" customWidth="1"/>
    <col min="7178" max="7178" width="2.140625" style="325" customWidth="1"/>
    <col min="7179" max="7179" width="9.42578125" style="325" customWidth="1"/>
    <col min="7180" max="7424" width="11" style="325"/>
    <col min="7425" max="7425" width="46.7109375" style="325" bestFit="1" customWidth="1"/>
    <col min="7426" max="7426" width="11.85546875" style="325" customWidth="1"/>
    <col min="7427" max="7427" width="12.42578125" style="325" customWidth="1"/>
    <col min="7428" max="7428" width="12.5703125" style="325" customWidth="1"/>
    <col min="7429" max="7429" width="11.7109375" style="325" customWidth="1"/>
    <col min="7430" max="7430" width="10.7109375" style="325" customWidth="1"/>
    <col min="7431" max="7431" width="2.42578125" style="325" bestFit="1" customWidth="1"/>
    <col min="7432" max="7432" width="8.5703125" style="325" customWidth="1"/>
    <col min="7433" max="7433" width="12.42578125" style="325" customWidth="1"/>
    <col min="7434" max="7434" width="2.140625" style="325" customWidth="1"/>
    <col min="7435" max="7435" width="9.42578125" style="325" customWidth="1"/>
    <col min="7436" max="7680" width="11" style="325"/>
    <col min="7681" max="7681" width="46.7109375" style="325" bestFit="1" customWidth="1"/>
    <col min="7682" max="7682" width="11.85546875" style="325" customWidth="1"/>
    <col min="7683" max="7683" width="12.42578125" style="325" customWidth="1"/>
    <col min="7684" max="7684" width="12.5703125" style="325" customWidth="1"/>
    <col min="7685" max="7685" width="11.7109375" style="325" customWidth="1"/>
    <col min="7686" max="7686" width="10.7109375" style="325" customWidth="1"/>
    <col min="7687" max="7687" width="2.42578125" style="325" bestFit="1" customWidth="1"/>
    <col min="7688" max="7688" width="8.5703125" style="325" customWidth="1"/>
    <col min="7689" max="7689" width="12.42578125" style="325" customWidth="1"/>
    <col min="7690" max="7690" width="2.140625" style="325" customWidth="1"/>
    <col min="7691" max="7691" width="9.42578125" style="325" customWidth="1"/>
    <col min="7692" max="7936" width="11" style="325"/>
    <col min="7937" max="7937" width="46.7109375" style="325" bestFit="1" customWidth="1"/>
    <col min="7938" max="7938" width="11.85546875" style="325" customWidth="1"/>
    <col min="7939" max="7939" width="12.42578125" style="325" customWidth="1"/>
    <col min="7940" max="7940" width="12.5703125" style="325" customWidth="1"/>
    <col min="7941" max="7941" width="11.7109375" style="325" customWidth="1"/>
    <col min="7942" max="7942" width="10.7109375" style="325" customWidth="1"/>
    <col min="7943" max="7943" width="2.42578125" style="325" bestFit="1" customWidth="1"/>
    <col min="7944" max="7944" width="8.5703125" style="325" customWidth="1"/>
    <col min="7945" max="7945" width="12.42578125" style="325" customWidth="1"/>
    <col min="7946" max="7946" width="2.140625" style="325" customWidth="1"/>
    <col min="7947" max="7947" width="9.42578125" style="325" customWidth="1"/>
    <col min="7948" max="8192" width="11" style="325"/>
    <col min="8193" max="8193" width="46.7109375" style="325" bestFit="1" customWidth="1"/>
    <col min="8194" max="8194" width="11.85546875" style="325" customWidth="1"/>
    <col min="8195" max="8195" width="12.42578125" style="325" customWidth="1"/>
    <col min="8196" max="8196" width="12.5703125" style="325" customWidth="1"/>
    <col min="8197" max="8197" width="11.7109375" style="325" customWidth="1"/>
    <col min="8198" max="8198" width="10.7109375" style="325" customWidth="1"/>
    <col min="8199" max="8199" width="2.42578125" style="325" bestFit="1" customWidth="1"/>
    <col min="8200" max="8200" width="8.5703125" style="325" customWidth="1"/>
    <col min="8201" max="8201" width="12.42578125" style="325" customWidth="1"/>
    <col min="8202" max="8202" width="2.140625" style="325" customWidth="1"/>
    <col min="8203" max="8203" width="9.42578125" style="325" customWidth="1"/>
    <col min="8204" max="8448" width="11" style="325"/>
    <col min="8449" max="8449" width="46.7109375" style="325" bestFit="1" customWidth="1"/>
    <col min="8450" max="8450" width="11.85546875" style="325" customWidth="1"/>
    <col min="8451" max="8451" width="12.42578125" style="325" customWidth="1"/>
    <col min="8452" max="8452" width="12.5703125" style="325" customWidth="1"/>
    <col min="8453" max="8453" width="11.7109375" style="325" customWidth="1"/>
    <col min="8454" max="8454" width="10.7109375" style="325" customWidth="1"/>
    <col min="8455" max="8455" width="2.42578125" style="325" bestFit="1" customWidth="1"/>
    <col min="8456" max="8456" width="8.5703125" style="325" customWidth="1"/>
    <col min="8457" max="8457" width="12.42578125" style="325" customWidth="1"/>
    <col min="8458" max="8458" width="2.140625" style="325" customWidth="1"/>
    <col min="8459" max="8459" width="9.42578125" style="325" customWidth="1"/>
    <col min="8460" max="8704" width="11" style="325"/>
    <col min="8705" max="8705" width="46.7109375" style="325" bestFit="1" customWidth="1"/>
    <col min="8706" max="8706" width="11.85546875" style="325" customWidth="1"/>
    <col min="8707" max="8707" width="12.42578125" style="325" customWidth="1"/>
    <col min="8708" max="8708" width="12.5703125" style="325" customWidth="1"/>
    <col min="8709" max="8709" width="11.7109375" style="325" customWidth="1"/>
    <col min="8710" max="8710" width="10.7109375" style="325" customWidth="1"/>
    <col min="8711" max="8711" width="2.42578125" style="325" bestFit="1" customWidth="1"/>
    <col min="8712" max="8712" width="8.5703125" style="325" customWidth="1"/>
    <col min="8713" max="8713" width="12.42578125" style="325" customWidth="1"/>
    <col min="8714" max="8714" width="2.140625" style="325" customWidth="1"/>
    <col min="8715" max="8715" width="9.42578125" style="325" customWidth="1"/>
    <col min="8716" max="8960" width="11" style="325"/>
    <col min="8961" max="8961" width="46.7109375" style="325" bestFit="1" customWidth="1"/>
    <col min="8962" max="8962" width="11.85546875" style="325" customWidth="1"/>
    <col min="8963" max="8963" width="12.42578125" style="325" customWidth="1"/>
    <col min="8964" max="8964" width="12.5703125" style="325" customWidth="1"/>
    <col min="8965" max="8965" width="11.7109375" style="325" customWidth="1"/>
    <col min="8966" max="8966" width="10.7109375" style="325" customWidth="1"/>
    <col min="8967" max="8967" width="2.42578125" style="325" bestFit="1" customWidth="1"/>
    <col min="8968" max="8968" width="8.5703125" style="325" customWidth="1"/>
    <col min="8969" max="8969" width="12.42578125" style="325" customWidth="1"/>
    <col min="8970" max="8970" width="2.140625" style="325" customWidth="1"/>
    <col min="8971" max="8971" width="9.42578125" style="325" customWidth="1"/>
    <col min="8972" max="9216" width="11" style="325"/>
    <col min="9217" max="9217" width="46.7109375" style="325" bestFit="1" customWidth="1"/>
    <col min="9218" max="9218" width="11.85546875" style="325" customWidth="1"/>
    <col min="9219" max="9219" width="12.42578125" style="325" customWidth="1"/>
    <col min="9220" max="9220" width="12.5703125" style="325" customWidth="1"/>
    <col min="9221" max="9221" width="11.7109375" style="325" customWidth="1"/>
    <col min="9222" max="9222" width="10.7109375" style="325" customWidth="1"/>
    <col min="9223" max="9223" width="2.42578125" style="325" bestFit="1" customWidth="1"/>
    <col min="9224" max="9224" width="8.5703125" style="325" customWidth="1"/>
    <col min="9225" max="9225" width="12.42578125" style="325" customWidth="1"/>
    <col min="9226" max="9226" width="2.140625" style="325" customWidth="1"/>
    <col min="9227" max="9227" width="9.42578125" style="325" customWidth="1"/>
    <col min="9228" max="9472" width="11" style="325"/>
    <col min="9473" max="9473" width="46.7109375" style="325" bestFit="1" customWidth="1"/>
    <col min="9474" max="9474" width="11.85546875" style="325" customWidth="1"/>
    <col min="9475" max="9475" width="12.42578125" style="325" customWidth="1"/>
    <col min="9476" max="9476" width="12.5703125" style="325" customWidth="1"/>
    <col min="9477" max="9477" width="11.7109375" style="325" customWidth="1"/>
    <col min="9478" max="9478" width="10.7109375" style="325" customWidth="1"/>
    <col min="9479" max="9479" width="2.42578125" style="325" bestFit="1" customWidth="1"/>
    <col min="9480" max="9480" width="8.5703125" style="325" customWidth="1"/>
    <col min="9481" max="9481" width="12.42578125" style="325" customWidth="1"/>
    <col min="9482" max="9482" width="2.140625" style="325" customWidth="1"/>
    <col min="9483" max="9483" width="9.42578125" style="325" customWidth="1"/>
    <col min="9484" max="9728" width="11" style="325"/>
    <col min="9729" max="9729" width="46.7109375" style="325" bestFit="1" customWidth="1"/>
    <col min="9730" max="9730" width="11.85546875" style="325" customWidth="1"/>
    <col min="9731" max="9731" width="12.42578125" style="325" customWidth="1"/>
    <col min="9732" max="9732" width="12.5703125" style="325" customWidth="1"/>
    <col min="9733" max="9733" width="11.7109375" style="325" customWidth="1"/>
    <col min="9734" max="9734" width="10.7109375" style="325" customWidth="1"/>
    <col min="9735" max="9735" width="2.42578125" style="325" bestFit="1" customWidth="1"/>
    <col min="9736" max="9736" width="8.5703125" style="325" customWidth="1"/>
    <col min="9737" max="9737" width="12.42578125" style="325" customWidth="1"/>
    <col min="9738" max="9738" width="2.140625" style="325" customWidth="1"/>
    <col min="9739" max="9739" width="9.42578125" style="325" customWidth="1"/>
    <col min="9740" max="9984" width="11" style="325"/>
    <col min="9985" max="9985" width="46.7109375" style="325" bestFit="1" customWidth="1"/>
    <col min="9986" max="9986" width="11.85546875" style="325" customWidth="1"/>
    <col min="9987" max="9987" width="12.42578125" style="325" customWidth="1"/>
    <col min="9988" max="9988" width="12.5703125" style="325" customWidth="1"/>
    <col min="9989" max="9989" width="11.7109375" style="325" customWidth="1"/>
    <col min="9990" max="9990" width="10.7109375" style="325" customWidth="1"/>
    <col min="9991" max="9991" width="2.42578125" style="325" bestFit="1" customWidth="1"/>
    <col min="9992" max="9992" width="8.5703125" style="325" customWidth="1"/>
    <col min="9993" max="9993" width="12.42578125" style="325" customWidth="1"/>
    <col min="9994" max="9994" width="2.140625" style="325" customWidth="1"/>
    <col min="9995" max="9995" width="9.42578125" style="325" customWidth="1"/>
    <col min="9996" max="10240" width="11" style="325"/>
    <col min="10241" max="10241" width="46.7109375" style="325" bestFit="1" customWidth="1"/>
    <col min="10242" max="10242" width="11.85546875" style="325" customWidth="1"/>
    <col min="10243" max="10243" width="12.42578125" style="325" customWidth="1"/>
    <col min="10244" max="10244" width="12.5703125" style="325" customWidth="1"/>
    <col min="10245" max="10245" width="11.7109375" style="325" customWidth="1"/>
    <col min="10246" max="10246" width="10.7109375" style="325" customWidth="1"/>
    <col min="10247" max="10247" width="2.42578125" style="325" bestFit="1" customWidth="1"/>
    <col min="10248" max="10248" width="8.5703125" style="325" customWidth="1"/>
    <col min="10249" max="10249" width="12.42578125" style="325" customWidth="1"/>
    <col min="10250" max="10250" width="2.140625" style="325" customWidth="1"/>
    <col min="10251" max="10251" width="9.42578125" style="325" customWidth="1"/>
    <col min="10252" max="10496" width="11" style="325"/>
    <col min="10497" max="10497" width="46.7109375" style="325" bestFit="1" customWidth="1"/>
    <col min="10498" max="10498" width="11.85546875" style="325" customWidth="1"/>
    <col min="10499" max="10499" width="12.42578125" style="325" customWidth="1"/>
    <col min="10500" max="10500" width="12.5703125" style="325" customWidth="1"/>
    <col min="10501" max="10501" width="11.7109375" style="325" customWidth="1"/>
    <col min="10502" max="10502" width="10.7109375" style="325" customWidth="1"/>
    <col min="10503" max="10503" width="2.42578125" style="325" bestFit="1" customWidth="1"/>
    <col min="10504" max="10504" width="8.5703125" style="325" customWidth="1"/>
    <col min="10505" max="10505" width="12.42578125" style="325" customWidth="1"/>
    <col min="10506" max="10506" width="2.140625" style="325" customWidth="1"/>
    <col min="10507" max="10507" width="9.42578125" style="325" customWidth="1"/>
    <col min="10508" max="10752" width="11" style="325"/>
    <col min="10753" max="10753" width="46.7109375" style="325" bestFit="1" customWidth="1"/>
    <col min="10754" max="10754" width="11.85546875" style="325" customWidth="1"/>
    <col min="10755" max="10755" width="12.42578125" style="325" customWidth="1"/>
    <col min="10756" max="10756" width="12.5703125" style="325" customWidth="1"/>
    <col min="10757" max="10757" width="11.7109375" style="325" customWidth="1"/>
    <col min="10758" max="10758" width="10.7109375" style="325" customWidth="1"/>
    <col min="10759" max="10759" width="2.42578125" style="325" bestFit="1" customWidth="1"/>
    <col min="10760" max="10760" width="8.5703125" style="325" customWidth="1"/>
    <col min="10761" max="10761" width="12.42578125" style="325" customWidth="1"/>
    <col min="10762" max="10762" width="2.140625" style="325" customWidth="1"/>
    <col min="10763" max="10763" width="9.42578125" style="325" customWidth="1"/>
    <col min="10764" max="11008" width="11" style="325"/>
    <col min="11009" max="11009" width="46.7109375" style="325" bestFit="1" customWidth="1"/>
    <col min="11010" max="11010" width="11.85546875" style="325" customWidth="1"/>
    <col min="11011" max="11011" width="12.42578125" style="325" customWidth="1"/>
    <col min="11012" max="11012" width="12.5703125" style="325" customWidth="1"/>
    <col min="11013" max="11013" width="11.7109375" style="325" customWidth="1"/>
    <col min="11014" max="11014" width="10.7109375" style="325" customWidth="1"/>
    <col min="11015" max="11015" width="2.42578125" style="325" bestFit="1" customWidth="1"/>
    <col min="11016" max="11016" width="8.5703125" style="325" customWidth="1"/>
    <col min="11017" max="11017" width="12.42578125" style="325" customWidth="1"/>
    <col min="11018" max="11018" width="2.140625" style="325" customWidth="1"/>
    <col min="11019" max="11019" width="9.42578125" style="325" customWidth="1"/>
    <col min="11020" max="11264" width="11" style="325"/>
    <col min="11265" max="11265" width="46.7109375" style="325" bestFit="1" customWidth="1"/>
    <col min="11266" max="11266" width="11.85546875" style="325" customWidth="1"/>
    <col min="11267" max="11267" width="12.42578125" style="325" customWidth="1"/>
    <col min="11268" max="11268" width="12.5703125" style="325" customWidth="1"/>
    <col min="11269" max="11269" width="11.7109375" style="325" customWidth="1"/>
    <col min="11270" max="11270" width="10.7109375" style="325" customWidth="1"/>
    <col min="11271" max="11271" width="2.42578125" style="325" bestFit="1" customWidth="1"/>
    <col min="11272" max="11272" width="8.5703125" style="325" customWidth="1"/>
    <col min="11273" max="11273" width="12.42578125" style="325" customWidth="1"/>
    <col min="11274" max="11274" width="2.140625" style="325" customWidth="1"/>
    <col min="11275" max="11275" width="9.42578125" style="325" customWidth="1"/>
    <col min="11276" max="11520" width="11" style="325"/>
    <col min="11521" max="11521" width="46.7109375" style="325" bestFit="1" customWidth="1"/>
    <col min="11522" max="11522" width="11.85546875" style="325" customWidth="1"/>
    <col min="11523" max="11523" width="12.42578125" style="325" customWidth="1"/>
    <col min="11524" max="11524" width="12.5703125" style="325" customWidth="1"/>
    <col min="11525" max="11525" width="11.7109375" style="325" customWidth="1"/>
    <col min="11526" max="11526" width="10.7109375" style="325" customWidth="1"/>
    <col min="11527" max="11527" width="2.42578125" style="325" bestFit="1" customWidth="1"/>
    <col min="11528" max="11528" width="8.5703125" style="325" customWidth="1"/>
    <col min="11529" max="11529" width="12.42578125" style="325" customWidth="1"/>
    <col min="11530" max="11530" width="2.140625" style="325" customWidth="1"/>
    <col min="11531" max="11531" width="9.42578125" style="325" customWidth="1"/>
    <col min="11532" max="11776" width="11" style="325"/>
    <col min="11777" max="11777" width="46.7109375" style="325" bestFit="1" customWidth="1"/>
    <col min="11778" max="11778" width="11.85546875" style="325" customWidth="1"/>
    <col min="11779" max="11779" width="12.42578125" style="325" customWidth="1"/>
    <col min="11780" max="11780" width="12.5703125" style="325" customWidth="1"/>
    <col min="11781" max="11781" width="11.7109375" style="325" customWidth="1"/>
    <col min="11782" max="11782" width="10.7109375" style="325" customWidth="1"/>
    <col min="11783" max="11783" width="2.42578125" style="325" bestFit="1" customWidth="1"/>
    <col min="11784" max="11784" width="8.5703125" style="325" customWidth="1"/>
    <col min="11785" max="11785" width="12.42578125" style="325" customWidth="1"/>
    <col min="11786" max="11786" width="2.140625" style="325" customWidth="1"/>
    <col min="11787" max="11787" width="9.42578125" style="325" customWidth="1"/>
    <col min="11788" max="12032" width="11" style="325"/>
    <col min="12033" max="12033" width="46.7109375" style="325" bestFit="1" customWidth="1"/>
    <col min="12034" max="12034" width="11.85546875" style="325" customWidth="1"/>
    <col min="12035" max="12035" width="12.42578125" style="325" customWidth="1"/>
    <col min="12036" max="12036" width="12.5703125" style="325" customWidth="1"/>
    <col min="12037" max="12037" width="11.7109375" style="325" customWidth="1"/>
    <col min="12038" max="12038" width="10.7109375" style="325" customWidth="1"/>
    <col min="12039" max="12039" width="2.42578125" style="325" bestFit="1" customWidth="1"/>
    <col min="12040" max="12040" width="8.5703125" style="325" customWidth="1"/>
    <col min="12041" max="12041" width="12.42578125" style="325" customWidth="1"/>
    <col min="12042" max="12042" width="2.140625" style="325" customWidth="1"/>
    <col min="12043" max="12043" width="9.42578125" style="325" customWidth="1"/>
    <col min="12044" max="12288" width="11" style="325"/>
    <col min="12289" max="12289" width="46.7109375" style="325" bestFit="1" customWidth="1"/>
    <col min="12290" max="12290" width="11.85546875" style="325" customWidth="1"/>
    <col min="12291" max="12291" width="12.42578125" style="325" customWidth="1"/>
    <col min="12292" max="12292" width="12.5703125" style="325" customWidth="1"/>
    <col min="12293" max="12293" width="11.7109375" style="325" customWidth="1"/>
    <col min="12294" max="12294" width="10.7109375" style="325" customWidth="1"/>
    <col min="12295" max="12295" width="2.42578125" style="325" bestFit="1" customWidth="1"/>
    <col min="12296" max="12296" width="8.5703125" style="325" customWidth="1"/>
    <col min="12297" max="12297" width="12.42578125" style="325" customWidth="1"/>
    <col min="12298" max="12298" width="2.140625" style="325" customWidth="1"/>
    <col min="12299" max="12299" width="9.42578125" style="325" customWidth="1"/>
    <col min="12300" max="12544" width="11" style="325"/>
    <col min="12545" max="12545" width="46.7109375" style="325" bestFit="1" customWidth="1"/>
    <col min="12546" max="12546" width="11.85546875" style="325" customWidth="1"/>
    <col min="12547" max="12547" width="12.42578125" style="325" customWidth="1"/>
    <col min="12548" max="12548" width="12.5703125" style="325" customWidth="1"/>
    <col min="12549" max="12549" width="11.7109375" style="325" customWidth="1"/>
    <col min="12550" max="12550" width="10.7109375" style="325" customWidth="1"/>
    <col min="12551" max="12551" width="2.42578125" style="325" bestFit="1" customWidth="1"/>
    <col min="12552" max="12552" width="8.5703125" style="325" customWidth="1"/>
    <col min="12553" max="12553" width="12.42578125" style="325" customWidth="1"/>
    <col min="12554" max="12554" width="2.140625" style="325" customWidth="1"/>
    <col min="12555" max="12555" width="9.42578125" style="325" customWidth="1"/>
    <col min="12556" max="12800" width="11" style="325"/>
    <col min="12801" max="12801" width="46.7109375" style="325" bestFit="1" customWidth="1"/>
    <col min="12802" max="12802" width="11.85546875" style="325" customWidth="1"/>
    <col min="12803" max="12803" width="12.42578125" style="325" customWidth="1"/>
    <col min="12804" max="12804" width="12.5703125" style="325" customWidth="1"/>
    <col min="12805" max="12805" width="11.7109375" style="325" customWidth="1"/>
    <col min="12806" max="12806" width="10.7109375" style="325" customWidth="1"/>
    <col min="12807" max="12807" width="2.42578125" style="325" bestFit="1" customWidth="1"/>
    <col min="12808" max="12808" width="8.5703125" style="325" customWidth="1"/>
    <col min="12809" max="12809" width="12.42578125" style="325" customWidth="1"/>
    <col min="12810" max="12810" width="2.140625" style="325" customWidth="1"/>
    <col min="12811" max="12811" width="9.42578125" style="325" customWidth="1"/>
    <col min="12812" max="13056" width="11" style="325"/>
    <col min="13057" max="13057" width="46.7109375" style="325" bestFit="1" customWidth="1"/>
    <col min="13058" max="13058" width="11.85546875" style="325" customWidth="1"/>
    <col min="13059" max="13059" width="12.42578125" style="325" customWidth="1"/>
    <col min="13060" max="13060" width="12.5703125" style="325" customWidth="1"/>
    <col min="13061" max="13061" width="11.7109375" style="325" customWidth="1"/>
    <col min="13062" max="13062" width="10.7109375" style="325" customWidth="1"/>
    <col min="13063" max="13063" width="2.42578125" style="325" bestFit="1" customWidth="1"/>
    <col min="13064" max="13064" width="8.5703125" style="325" customWidth="1"/>
    <col min="13065" max="13065" width="12.42578125" style="325" customWidth="1"/>
    <col min="13066" max="13066" width="2.140625" style="325" customWidth="1"/>
    <col min="13067" max="13067" width="9.42578125" style="325" customWidth="1"/>
    <col min="13068" max="13312" width="11" style="325"/>
    <col min="13313" max="13313" width="46.7109375" style="325" bestFit="1" customWidth="1"/>
    <col min="13314" max="13314" width="11.85546875" style="325" customWidth="1"/>
    <col min="13315" max="13315" width="12.42578125" style="325" customWidth="1"/>
    <col min="13316" max="13316" width="12.5703125" style="325" customWidth="1"/>
    <col min="13317" max="13317" width="11.7109375" style="325" customWidth="1"/>
    <col min="13318" max="13318" width="10.7109375" style="325" customWidth="1"/>
    <col min="13319" max="13319" width="2.42578125" style="325" bestFit="1" customWidth="1"/>
    <col min="13320" max="13320" width="8.5703125" style="325" customWidth="1"/>
    <col min="13321" max="13321" width="12.42578125" style="325" customWidth="1"/>
    <col min="13322" max="13322" width="2.140625" style="325" customWidth="1"/>
    <col min="13323" max="13323" width="9.42578125" style="325" customWidth="1"/>
    <col min="13324" max="13568" width="11" style="325"/>
    <col min="13569" max="13569" width="46.7109375" style="325" bestFit="1" customWidth="1"/>
    <col min="13570" max="13570" width="11.85546875" style="325" customWidth="1"/>
    <col min="13571" max="13571" width="12.42578125" style="325" customWidth="1"/>
    <col min="13572" max="13572" width="12.5703125" style="325" customWidth="1"/>
    <col min="13573" max="13573" width="11.7109375" style="325" customWidth="1"/>
    <col min="13574" max="13574" width="10.7109375" style="325" customWidth="1"/>
    <col min="13575" max="13575" width="2.42578125" style="325" bestFit="1" customWidth="1"/>
    <col min="13576" max="13576" width="8.5703125" style="325" customWidth="1"/>
    <col min="13577" max="13577" width="12.42578125" style="325" customWidth="1"/>
    <col min="13578" max="13578" width="2.140625" style="325" customWidth="1"/>
    <col min="13579" max="13579" width="9.42578125" style="325" customWidth="1"/>
    <col min="13580" max="13824" width="11" style="325"/>
    <col min="13825" max="13825" width="46.7109375" style="325" bestFit="1" customWidth="1"/>
    <col min="13826" max="13826" width="11.85546875" style="325" customWidth="1"/>
    <col min="13827" max="13827" width="12.42578125" style="325" customWidth="1"/>
    <col min="13828" max="13828" width="12.5703125" style="325" customWidth="1"/>
    <col min="13829" max="13829" width="11.7109375" style="325" customWidth="1"/>
    <col min="13830" max="13830" width="10.7109375" style="325" customWidth="1"/>
    <col min="13831" max="13831" width="2.42578125" style="325" bestFit="1" customWidth="1"/>
    <col min="13832" max="13832" width="8.5703125" style="325" customWidth="1"/>
    <col min="13833" max="13833" width="12.42578125" style="325" customWidth="1"/>
    <col min="13834" max="13834" width="2.140625" style="325" customWidth="1"/>
    <col min="13835" max="13835" width="9.42578125" style="325" customWidth="1"/>
    <col min="13836" max="14080" width="11" style="325"/>
    <col min="14081" max="14081" width="46.7109375" style="325" bestFit="1" customWidth="1"/>
    <col min="14082" max="14082" width="11.85546875" style="325" customWidth="1"/>
    <col min="14083" max="14083" width="12.42578125" style="325" customWidth="1"/>
    <col min="14084" max="14084" width="12.5703125" style="325" customWidth="1"/>
    <col min="14085" max="14085" width="11.7109375" style="325" customWidth="1"/>
    <col min="14086" max="14086" width="10.7109375" style="325" customWidth="1"/>
    <col min="14087" max="14087" width="2.42578125" style="325" bestFit="1" customWidth="1"/>
    <col min="14088" max="14088" width="8.5703125" style="325" customWidth="1"/>
    <col min="14089" max="14089" width="12.42578125" style="325" customWidth="1"/>
    <col min="14090" max="14090" width="2.140625" style="325" customWidth="1"/>
    <col min="14091" max="14091" width="9.42578125" style="325" customWidth="1"/>
    <col min="14092" max="14336" width="11" style="325"/>
    <col min="14337" max="14337" width="46.7109375" style="325" bestFit="1" customWidth="1"/>
    <col min="14338" max="14338" width="11.85546875" style="325" customWidth="1"/>
    <col min="14339" max="14339" width="12.42578125" style="325" customWidth="1"/>
    <col min="14340" max="14340" width="12.5703125" style="325" customWidth="1"/>
    <col min="14341" max="14341" width="11.7109375" style="325" customWidth="1"/>
    <col min="14342" max="14342" width="10.7109375" style="325" customWidth="1"/>
    <col min="14343" max="14343" width="2.42578125" style="325" bestFit="1" customWidth="1"/>
    <col min="14344" max="14344" width="8.5703125" style="325" customWidth="1"/>
    <col min="14345" max="14345" width="12.42578125" style="325" customWidth="1"/>
    <col min="14346" max="14346" width="2.140625" style="325" customWidth="1"/>
    <col min="14347" max="14347" width="9.42578125" style="325" customWidth="1"/>
    <col min="14348" max="14592" width="11" style="325"/>
    <col min="14593" max="14593" width="46.7109375" style="325" bestFit="1" customWidth="1"/>
    <col min="14594" max="14594" width="11.85546875" style="325" customWidth="1"/>
    <col min="14595" max="14595" width="12.42578125" style="325" customWidth="1"/>
    <col min="14596" max="14596" width="12.5703125" style="325" customWidth="1"/>
    <col min="14597" max="14597" width="11.7109375" style="325" customWidth="1"/>
    <col min="14598" max="14598" width="10.7109375" style="325" customWidth="1"/>
    <col min="14599" max="14599" width="2.42578125" style="325" bestFit="1" customWidth="1"/>
    <col min="14600" max="14600" width="8.5703125" style="325" customWidth="1"/>
    <col min="14601" max="14601" width="12.42578125" style="325" customWidth="1"/>
    <col min="14602" max="14602" width="2.140625" style="325" customWidth="1"/>
    <col min="14603" max="14603" width="9.42578125" style="325" customWidth="1"/>
    <col min="14604" max="14848" width="11" style="325"/>
    <col min="14849" max="14849" width="46.7109375" style="325" bestFit="1" customWidth="1"/>
    <col min="14850" max="14850" width="11.85546875" style="325" customWidth="1"/>
    <col min="14851" max="14851" width="12.42578125" style="325" customWidth="1"/>
    <col min="14852" max="14852" width="12.5703125" style="325" customWidth="1"/>
    <col min="14853" max="14853" width="11.7109375" style="325" customWidth="1"/>
    <col min="14854" max="14854" width="10.7109375" style="325" customWidth="1"/>
    <col min="14855" max="14855" width="2.42578125" style="325" bestFit="1" customWidth="1"/>
    <col min="14856" max="14856" width="8.5703125" style="325" customWidth="1"/>
    <col min="14857" max="14857" width="12.42578125" style="325" customWidth="1"/>
    <col min="14858" max="14858" width="2.140625" style="325" customWidth="1"/>
    <col min="14859" max="14859" width="9.42578125" style="325" customWidth="1"/>
    <col min="14860" max="15104" width="11" style="325"/>
    <col min="15105" max="15105" width="46.7109375" style="325" bestFit="1" customWidth="1"/>
    <col min="15106" max="15106" width="11.85546875" style="325" customWidth="1"/>
    <col min="15107" max="15107" width="12.42578125" style="325" customWidth="1"/>
    <col min="15108" max="15108" width="12.5703125" style="325" customWidth="1"/>
    <col min="15109" max="15109" width="11.7109375" style="325" customWidth="1"/>
    <col min="15110" max="15110" width="10.7109375" style="325" customWidth="1"/>
    <col min="15111" max="15111" width="2.42578125" style="325" bestFit="1" customWidth="1"/>
    <col min="15112" max="15112" width="8.5703125" style="325" customWidth="1"/>
    <col min="15113" max="15113" width="12.42578125" style="325" customWidth="1"/>
    <col min="15114" max="15114" width="2.140625" style="325" customWidth="1"/>
    <col min="15115" max="15115" width="9.42578125" style="325" customWidth="1"/>
    <col min="15116" max="15360" width="11" style="325"/>
    <col min="15361" max="15361" width="46.7109375" style="325" bestFit="1" customWidth="1"/>
    <col min="15362" max="15362" width="11.85546875" style="325" customWidth="1"/>
    <col min="15363" max="15363" width="12.42578125" style="325" customWidth="1"/>
    <col min="15364" max="15364" width="12.5703125" style="325" customWidth="1"/>
    <col min="15365" max="15365" width="11.7109375" style="325" customWidth="1"/>
    <col min="15366" max="15366" width="10.7109375" style="325" customWidth="1"/>
    <col min="15367" max="15367" width="2.42578125" style="325" bestFit="1" customWidth="1"/>
    <col min="15368" max="15368" width="8.5703125" style="325" customWidth="1"/>
    <col min="15369" max="15369" width="12.42578125" style="325" customWidth="1"/>
    <col min="15370" max="15370" width="2.140625" style="325" customWidth="1"/>
    <col min="15371" max="15371" width="9.42578125" style="325" customWidth="1"/>
    <col min="15372" max="15616" width="11" style="325"/>
    <col min="15617" max="15617" width="46.7109375" style="325" bestFit="1" customWidth="1"/>
    <col min="15618" max="15618" width="11.85546875" style="325" customWidth="1"/>
    <col min="15619" max="15619" width="12.42578125" style="325" customWidth="1"/>
    <col min="15620" max="15620" width="12.5703125" style="325" customWidth="1"/>
    <col min="15621" max="15621" width="11.7109375" style="325" customWidth="1"/>
    <col min="15622" max="15622" width="10.7109375" style="325" customWidth="1"/>
    <col min="15623" max="15623" width="2.42578125" style="325" bestFit="1" customWidth="1"/>
    <col min="15624" max="15624" width="8.5703125" style="325" customWidth="1"/>
    <col min="15625" max="15625" width="12.42578125" style="325" customWidth="1"/>
    <col min="15626" max="15626" width="2.140625" style="325" customWidth="1"/>
    <col min="15627" max="15627" width="9.42578125" style="325" customWidth="1"/>
    <col min="15628" max="15872" width="11" style="325"/>
    <col min="15873" max="15873" width="46.7109375" style="325" bestFit="1" customWidth="1"/>
    <col min="15874" max="15874" width="11.85546875" style="325" customWidth="1"/>
    <col min="15875" max="15875" width="12.42578125" style="325" customWidth="1"/>
    <col min="15876" max="15876" width="12.5703125" style="325" customWidth="1"/>
    <col min="15877" max="15877" width="11.7109375" style="325" customWidth="1"/>
    <col min="15878" max="15878" width="10.7109375" style="325" customWidth="1"/>
    <col min="15879" max="15879" width="2.42578125" style="325" bestFit="1" customWidth="1"/>
    <col min="15880" max="15880" width="8.5703125" style="325" customWidth="1"/>
    <col min="15881" max="15881" width="12.42578125" style="325" customWidth="1"/>
    <col min="15882" max="15882" width="2.140625" style="325" customWidth="1"/>
    <col min="15883" max="15883" width="9.42578125" style="325" customWidth="1"/>
    <col min="15884" max="16128" width="11" style="325"/>
    <col min="16129" max="16129" width="46.7109375" style="325" bestFit="1" customWidth="1"/>
    <col min="16130" max="16130" width="11.85546875" style="325" customWidth="1"/>
    <col min="16131" max="16131" width="12.42578125" style="325" customWidth="1"/>
    <col min="16132" max="16132" width="12.5703125" style="325" customWidth="1"/>
    <col min="16133" max="16133" width="11.7109375" style="325" customWidth="1"/>
    <col min="16134" max="16134" width="10.7109375" style="325" customWidth="1"/>
    <col min="16135" max="16135" width="2.42578125" style="325" bestFit="1" customWidth="1"/>
    <col min="16136" max="16136" width="8.5703125" style="325" customWidth="1"/>
    <col min="16137" max="16137" width="12.42578125" style="325" customWidth="1"/>
    <col min="16138" max="16138" width="2.140625" style="325" customWidth="1"/>
    <col min="16139" max="16139" width="9.42578125" style="325" customWidth="1"/>
    <col min="16140" max="16384" width="11" style="325"/>
  </cols>
  <sheetData>
    <row r="1" spans="1:11" s="208" customFormat="1" ht="17.100000000000001" customHeight="1">
      <c r="A1" s="1780" t="s">
        <v>406</v>
      </c>
      <c r="B1" s="1780"/>
      <c r="C1" s="1780"/>
      <c r="D1" s="1780"/>
      <c r="E1" s="1780"/>
      <c r="F1" s="1780"/>
      <c r="G1" s="1780"/>
      <c r="H1" s="1780"/>
      <c r="I1" s="1780"/>
      <c r="J1" s="1780"/>
      <c r="K1" s="1780"/>
    </row>
    <row r="2" spans="1:11" s="208" customFormat="1" ht="17.100000000000001" customHeight="1">
      <c r="A2" s="1792" t="s">
        <v>128</v>
      </c>
      <c r="B2" s="1792"/>
      <c r="C2" s="1792"/>
      <c r="D2" s="1792"/>
      <c r="E2" s="1792"/>
      <c r="F2" s="1792"/>
      <c r="G2" s="1792"/>
      <c r="H2" s="1792"/>
      <c r="I2" s="1792"/>
      <c r="J2" s="1792"/>
      <c r="K2" s="1792"/>
    </row>
    <row r="3" spans="1:11" s="208" customFormat="1" ht="17.100000000000001" customHeight="1" thickBot="1">
      <c r="A3" s="370"/>
      <c r="B3" s="418"/>
      <c r="C3" s="326"/>
      <c r="D3" s="326"/>
      <c r="E3" s="326"/>
      <c r="F3" s="326"/>
      <c r="G3" s="326"/>
      <c r="H3" s="326"/>
      <c r="I3" s="1782" t="s">
        <v>2</v>
      </c>
      <c r="J3" s="1782"/>
      <c r="K3" s="1782"/>
    </row>
    <row r="4" spans="1:11" s="208" customFormat="1" ht="24" customHeight="1" thickTop="1">
      <c r="A4" s="1796" t="s">
        <v>323</v>
      </c>
      <c r="B4" s="1155">
        <v>2016</v>
      </c>
      <c r="C4" s="1155">
        <v>2016</v>
      </c>
      <c r="D4" s="1155">
        <v>2017</v>
      </c>
      <c r="E4" s="1155">
        <v>2017</v>
      </c>
      <c r="F4" s="1804" t="s">
        <v>283</v>
      </c>
      <c r="G4" s="1805"/>
      <c r="H4" s="1805"/>
      <c r="I4" s="1805"/>
      <c r="J4" s="1805"/>
      <c r="K4" s="1806"/>
    </row>
    <row r="5" spans="1:11" s="208" customFormat="1" ht="24" customHeight="1">
      <c r="A5" s="1797"/>
      <c r="B5" s="1151" t="s">
        <v>285</v>
      </c>
      <c r="C5" s="1151" t="s">
        <v>286</v>
      </c>
      <c r="D5" s="1151" t="s">
        <v>287</v>
      </c>
      <c r="E5" s="1151" t="s">
        <v>288</v>
      </c>
      <c r="F5" s="1785" t="s">
        <v>7</v>
      </c>
      <c r="G5" s="1786"/>
      <c r="H5" s="1787"/>
      <c r="I5" s="1786" t="s">
        <v>54</v>
      </c>
      <c r="J5" s="1786"/>
      <c r="K5" s="1788"/>
    </row>
    <row r="6" spans="1:11" s="208" customFormat="1" ht="24" customHeight="1">
      <c r="A6" s="1798"/>
      <c r="B6" s="1151"/>
      <c r="C6" s="1151"/>
      <c r="D6" s="1151"/>
      <c r="E6" s="1151"/>
      <c r="F6" s="1146" t="s">
        <v>4</v>
      </c>
      <c r="G6" s="1147" t="s">
        <v>129</v>
      </c>
      <c r="H6" s="1148" t="s">
        <v>289</v>
      </c>
      <c r="I6" s="1149" t="s">
        <v>4</v>
      </c>
      <c r="J6" s="1147" t="s">
        <v>129</v>
      </c>
      <c r="K6" s="1150" t="s">
        <v>289</v>
      </c>
    </row>
    <row r="7" spans="1:11" s="208" customFormat="1" ht="24" customHeight="1">
      <c r="A7" s="329" t="s">
        <v>370</v>
      </c>
      <c r="B7" s="330">
        <v>63027.913511750005</v>
      </c>
      <c r="C7" s="330">
        <v>55789.103864226017</v>
      </c>
      <c r="D7" s="330">
        <v>51767.971253915093</v>
      </c>
      <c r="E7" s="330">
        <v>54346.935858511002</v>
      </c>
      <c r="F7" s="331">
        <v>-7238.8096475239872</v>
      </c>
      <c r="G7" s="387"/>
      <c r="H7" s="333">
        <v>-11.485085328383096</v>
      </c>
      <c r="I7" s="334">
        <v>2578.9646045959089</v>
      </c>
      <c r="J7" s="388"/>
      <c r="K7" s="336">
        <v>4.9817764577762311</v>
      </c>
    </row>
    <row r="8" spans="1:11" s="208" customFormat="1" ht="24" customHeight="1">
      <c r="A8" s="338" t="s">
        <v>371</v>
      </c>
      <c r="B8" s="339">
        <v>4542.4082021300001</v>
      </c>
      <c r="C8" s="339">
        <v>3783.1274610300002</v>
      </c>
      <c r="D8" s="339">
        <v>4371.8182203699998</v>
      </c>
      <c r="E8" s="339">
        <v>4107.9908090600002</v>
      </c>
      <c r="F8" s="340">
        <v>-759.28074109999989</v>
      </c>
      <c r="G8" s="389"/>
      <c r="H8" s="342">
        <v>-16.715378876428638</v>
      </c>
      <c r="I8" s="343">
        <v>-263.82741130999966</v>
      </c>
      <c r="J8" s="342"/>
      <c r="K8" s="344">
        <v>-6.0347296710719869</v>
      </c>
    </row>
    <row r="9" spans="1:11" s="208" customFormat="1" ht="24" customHeight="1">
      <c r="A9" s="338" t="s">
        <v>372</v>
      </c>
      <c r="B9" s="339">
        <v>4542.4082021300001</v>
      </c>
      <c r="C9" s="339">
        <v>3783.1274610300002</v>
      </c>
      <c r="D9" s="339">
        <v>4371.8182203699998</v>
      </c>
      <c r="E9" s="339">
        <v>4107.9908090600002</v>
      </c>
      <c r="F9" s="340">
        <v>-759.28074109999989</v>
      </c>
      <c r="G9" s="389"/>
      <c r="H9" s="342">
        <v>-16.715378876428638</v>
      </c>
      <c r="I9" s="343">
        <v>-263.82741130999966</v>
      </c>
      <c r="J9" s="342"/>
      <c r="K9" s="344">
        <v>-6.0347296710719869</v>
      </c>
    </row>
    <row r="10" spans="1:11" s="208" customFormat="1" ht="24" customHeight="1">
      <c r="A10" s="338" t="s">
        <v>373</v>
      </c>
      <c r="B10" s="339">
        <v>0</v>
      </c>
      <c r="C10" s="339">
        <v>0</v>
      </c>
      <c r="D10" s="339">
        <v>0</v>
      </c>
      <c r="E10" s="339">
        <v>0</v>
      </c>
      <c r="F10" s="340">
        <v>0</v>
      </c>
      <c r="G10" s="389"/>
      <c r="H10" s="342"/>
      <c r="I10" s="343">
        <v>0</v>
      </c>
      <c r="J10" s="342"/>
      <c r="K10" s="344"/>
    </row>
    <row r="11" spans="1:11" s="208" customFormat="1" ht="24" customHeight="1">
      <c r="A11" s="338" t="s">
        <v>374</v>
      </c>
      <c r="B11" s="339">
        <v>32046.948797760004</v>
      </c>
      <c r="C11" s="339">
        <v>29455.246988516017</v>
      </c>
      <c r="D11" s="339">
        <v>18444.553532555099</v>
      </c>
      <c r="E11" s="339">
        <v>18962.288255390995</v>
      </c>
      <c r="F11" s="340">
        <v>-2591.7018092439866</v>
      </c>
      <c r="G11" s="389"/>
      <c r="H11" s="342">
        <v>-8.087203014550763</v>
      </c>
      <c r="I11" s="343">
        <v>517.73472283589581</v>
      </c>
      <c r="J11" s="342"/>
      <c r="K11" s="344">
        <v>2.8069788836150522</v>
      </c>
    </row>
    <row r="12" spans="1:11" s="208" customFormat="1" ht="24" customHeight="1">
      <c r="A12" s="338" t="s">
        <v>372</v>
      </c>
      <c r="B12" s="339">
        <v>32046.948797760004</v>
      </c>
      <c r="C12" s="339">
        <v>29455.246988516017</v>
      </c>
      <c r="D12" s="339">
        <v>18444.553532555099</v>
      </c>
      <c r="E12" s="339">
        <v>18962.288255390995</v>
      </c>
      <c r="F12" s="340">
        <v>-2591.7018092439866</v>
      </c>
      <c r="G12" s="389"/>
      <c r="H12" s="342">
        <v>-8.087203014550763</v>
      </c>
      <c r="I12" s="343">
        <v>517.73472283589581</v>
      </c>
      <c r="J12" s="342"/>
      <c r="K12" s="344">
        <v>2.8069788836150522</v>
      </c>
    </row>
    <row r="13" spans="1:11" s="208" customFormat="1" ht="24" customHeight="1">
      <c r="A13" s="338" t="s">
        <v>373</v>
      </c>
      <c r="B13" s="339">
        <v>0</v>
      </c>
      <c r="C13" s="339">
        <v>0</v>
      </c>
      <c r="D13" s="339">
        <v>0</v>
      </c>
      <c r="E13" s="339">
        <v>0</v>
      </c>
      <c r="F13" s="340">
        <v>0</v>
      </c>
      <c r="G13" s="389"/>
      <c r="H13" s="342"/>
      <c r="I13" s="343">
        <v>0</v>
      </c>
      <c r="J13" s="342"/>
      <c r="K13" s="344"/>
    </row>
    <row r="14" spans="1:11" s="208" customFormat="1" ht="24" customHeight="1">
      <c r="A14" s="338" t="s">
        <v>375</v>
      </c>
      <c r="B14" s="339">
        <v>24985.848013699997</v>
      </c>
      <c r="C14" s="339">
        <v>21826.780920739999</v>
      </c>
      <c r="D14" s="339">
        <v>25197.863519549996</v>
      </c>
      <c r="E14" s="339">
        <v>27446.750974360006</v>
      </c>
      <c r="F14" s="340">
        <v>-3159.0670929599983</v>
      </c>
      <c r="G14" s="389"/>
      <c r="H14" s="342">
        <v>-12.643425555249713</v>
      </c>
      <c r="I14" s="343">
        <v>2248.8874548100102</v>
      </c>
      <c r="J14" s="342"/>
      <c r="K14" s="344">
        <v>8.924913229509281</v>
      </c>
    </row>
    <row r="15" spans="1:11" s="208" customFormat="1" ht="24" customHeight="1">
      <c r="A15" s="338" t="s">
        <v>372</v>
      </c>
      <c r="B15" s="339">
        <v>24985.848013699997</v>
      </c>
      <c r="C15" s="339">
        <v>21826.780920739999</v>
      </c>
      <c r="D15" s="339">
        <v>25197.863519549996</v>
      </c>
      <c r="E15" s="339">
        <v>27446.750974360006</v>
      </c>
      <c r="F15" s="340">
        <v>-3159.0670929599983</v>
      </c>
      <c r="G15" s="389"/>
      <c r="H15" s="342">
        <v>-12.643425555249713</v>
      </c>
      <c r="I15" s="343">
        <v>2248.8874548100102</v>
      </c>
      <c r="J15" s="342"/>
      <c r="K15" s="344">
        <v>8.924913229509281</v>
      </c>
    </row>
    <row r="16" spans="1:11" s="208" customFormat="1" ht="24" customHeight="1">
      <c r="A16" s="338" t="s">
        <v>373</v>
      </c>
      <c r="B16" s="339">
        <v>0</v>
      </c>
      <c r="C16" s="339">
        <v>0</v>
      </c>
      <c r="D16" s="339">
        <v>0</v>
      </c>
      <c r="E16" s="339">
        <v>0</v>
      </c>
      <c r="F16" s="340">
        <v>0</v>
      </c>
      <c r="G16" s="389"/>
      <c r="H16" s="342"/>
      <c r="I16" s="343">
        <v>0</v>
      </c>
      <c r="J16" s="342"/>
      <c r="K16" s="344"/>
    </row>
    <row r="17" spans="1:11" s="208" customFormat="1" ht="24" customHeight="1">
      <c r="A17" s="338" t="s">
        <v>376</v>
      </c>
      <c r="B17" s="339">
        <v>1437.9474594300002</v>
      </c>
      <c r="C17" s="339">
        <v>711.02803561000007</v>
      </c>
      <c r="D17" s="339">
        <v>3740.2380506799987</v>
      </c>
      <c r="E17" s="339">
        <v>3795.3786870199997</v>
      </c>
      <c r="F17" s="340">
        <v>-726.91942382000013</v>
      </c>
      <c r="G17" s="389"/>
      <c r="H17" s="342">
        <v>-50.552571935288213</v>
      </c>
      <c r="I17" s="343">
        <v>55.140636340001038</v>
      </c>
      <c r="J17" s="342"/>
      <c r="K17" s="344">
        <v>1.4742547290533052</v>
      </c>
    </row>
    <row r="18" spans="1:11" s="208" customFormat="1" ht="24" customHeight="1">
      <c r="A18" s="338" t="s">
        <v>372</v>
      </c>
      <c r="B18" s="339">
        <v>1437.9474594300002</v>
      </c>
      <c r="C18" s="339">
        <v>711.02803561000007</v>
      </c>
      <c r="D18" s="339">
        <v>3740.2380506799987</v>
      </c>
      <c r="E18" s="339">
        <v>3795.3786870199997</v>
      </c>
      <c r="F18" s="340">
        <v>-726.91942382000013</v>
      </c>
      <c r="G18" s="389"/>
      <c r="H18" s="342">
        <v>-50.552571935288213</v>
      </c>
      <c r="I18" s="343">
        <v>55.140636340001038</v>
      </c>
      <c r="J18" s="342"/>
      <c r="K18" s="344">
        <v>1.4742547290533052</v>
      </c>
    </row>
    <row r="19" spans="1:11" s="208" customFormat="1" ht="24" customHeight="1">
      <c r="A19" s="338" t="s">
        <v>373</v>
      </c>
      <c r="B19" s="339">
        <v>0</v>
      </c>
      <c r="C19" s="339">
        <v>0</v>
      </c>
      <c r="D19" s="339">
        <v>0</v>
      </c>
      <c r="E19" s="339">
        <v>0</v>
      </c>
      <c r="F19" s="340">
        <v>0</v>
      </c>
      <c r="G19" s="389"/>
      <c r="H19" s="342"/>
      <c r="I19" s="343">
        <v>0</v>
      </c>
      <c r="J19" s="342"/>
      <c r="K19" s="344"/>
    </row>
    <row r="20" spans="1:11" s="208" customFormat="1" ht="24" customHeight="1">
      <c r="A20" s="338" t="s">
        <v>377</v>
      </c>
      <c r="B20" s="339">
        <v>14.761038729999999</v>
      </c>
      <c r="C20" s="339">
        <v>12.920458329999999</v>
      </c>
      <c r="D20" s="339">
        <v>13.497930760000001</v>
      </c>
      <c r="E20" s="339">
        <v>34.527132679999994</v>
      </c>
      <c r="F20" s="340">
        <v>-1.8405804000000003</v>
      </c>
      <c r="G20" s="389"/>
      <c r="H20" s="342">
        <v>-12.469179396293072</v>
      </c>
      <c r="I20" s="343">
        <v>21.029201919999991</v>
      </c>
      <c r="J20" s="342"/>
      <c r="K20" s="344">
        <v>155.79574598440146</v>
      </c>
    </row>
    <row r="21" spans="1:11" s="208" customFormat="1" ht="24" customHeight="1">
      <c r="A21" s="329" t="s">
        <v>378</v>
      </c>
      <c r="B21" s="330">
        <v>188.9</v>
      </c>
      <c r="C21" s="330">
        <v>2.2000000000000002</v>
      </c>
      <c r="D21" s="330">
        <v>512.26039509999998</v>
      </c>
      <c r="E21" s="330">
        <v>253.66449</v>
      </c>
      <c r="F21" s="331">
        <v>-186.70000000000002</v>
      </c>
      <c r="G21" s="387"/>
      <c r="H21" s="333">
        <v>-98.83536262572791</v>
      </c>
      <c r="I21" s="334">
        <v>-258.59590509999998</v>
      </c>
      <c r="J21" s="333"/>
      <c r="K21" s="336">
        <v>-50.481338704609136</v>
      </c>
    </row>
    <row r="22" spans="1:11" s="208" customFormat="1" ht="24" customHeight="1">
      <c r="A22" s="329" t="s">
        <v>379</v>
      </c>
      <c r="B22" s="330">
        <v>0</v>
      </c>
      <c r="C22" s="330">
        <v>0</v>
      </c>
      <c r="D22" s="330">
        <v>0</v>
      </c>
      <c r="E22" s="330">
        <v>0</v>
      </c>
      <c r="F22" s="331">
        <v>0</v>
      </c>
      <c r="G22" s="387"/>
      <c r="H22" s="333"/>
      <c r="I22" s="334">
        <v>0</v>
      </c>
      <c r="J22" s="333"/>
      <c r="K22" s="336"/>
    </row>
    <row r="23" spans="1:11" s="208" customFormat="1" ht="24" customHeight="1">
      <c r="A23" s="407" t="s">
        <v>380</v>
      </c>
      <c r="B23" s="330">
        <v>35739.533478634286</v>
      </c>
      <c r="C23" s="330">
        <v>36269.807336316095</v>
      </c>
      <c r="D23" s="330">
        <v>27775.949210264473</v>
      </c>
      <c r="E23" s="330">
        <v>29075.040212344866</v>
      </c>
      <c r="F23" s="331">
        <v>530.27385768180829</v>
      </c>
      <c r="G23" s="387"/>
      <c r="H23" s="333">
        <v>1.4837179058277725</v>
      </c>
      <c r="I23" s="334">
        <v>1299.0910020803931</v>
      </c>
      <c r="J23" s="333"/>
      <c r="K23" s="336">
        <v>4.6770354893949762</v>
      </c>
    </row>
    <row r="24" spans="1:11" s="208" customFormat="1" ht="24" customHeight="1">
      <c r="A24" s="408" t="s">
        <v>381</v>
      </c>
      <c r="B24" s="339">
        <v>13164.230377000002</v>
      </c>
      <c r="C24" s="339">
        <v>12795.504205400001</v>
      </c>
      <c r="D24" s="339">
        <v>10507.5767044</v>
      </c>
      <c r="E24" s="339">
        <v>10719.00087885</v>
      </c>
      <c r="F24" s="340">
        <v>-368.72617160000118</v>
      </c>
      <c r="G24" s="389"/>
      <c r="H24" s="342">
        <v>-2.8009702127685663</v>
      </c>
      <c r="I24" s="343">
        <v>211.42417444999955</v>
      </c>
      <c r="J24" s="342"/>
      <c r="K24" s="344">
        <v>2.0121116447474194</v>
      </c>
    </row>
    <row r="25" spans="1:11" s="208" customFormat="1" ht="24" customHeight="1">
      <c r="A25" s="408" t="s">
        <v>382</v>
      </c>
      <c r="B25" s="339">
        <v>7513.280638892893</v>
      </c>
      <c r="C25" s="339">
        <v>9081.6614897329709</v>
      </c>
      <c r="D25" s="339">
        <v>5469.2607816233049</v>
      </c>
      <c r="E25" s="339">
        <v>7947.6220021373683</v>
      </c>
      <c r="F25" s="340">
        <v>1568.380850840078</v>
      </c>
      <c r="G25" s="389"/>
      <c r="H25" s="342">
        <v>20.874780621414189</v>
      </c>
      <c r="I25" s="343">
        <v>2478.3612205140635</v>
      </c>
      <c r="J25" s="342"/>
      <c r="K25" s="344">
        <v>45.314372809600663</v>
      </c>
    </row>
    <row r="26" spans="1:11" s="208" customFormat="1" ht="24" customHeight="1">
      <c r="A26" s="408" t="s">
        <v>383</v>
      </c>
      <c r="B26" s="339">
        <v>15062.022462741392</v>
      </c>
      <c r="C26" s="339">
        <v>14392.641641183123</v>
      </c>
      <c r="D26" s="339">
        <v>11799.111724241169</v>
      </c>
      <c r="E26" s="339">
        <v>10408.417331357499</v>
      </c>
      <c r="F26" s="340">
        <v>-669.38082155826851</v>
      </c>
      <c r="G26" s="389"/>
      <c r="H26" s="342">
        <v>-4.4441629483298257</v>
      </c>
      <c r="I26" s="343">
        <v>-1390.6943928836699</v>
      </c>
      <c r="J26" s="342"/>
      <c r="K26" s="344">
        <v>-11.786432956868277</v>
      </c>
    </row>
    <row r="27" spans="1:11" s="208" customFormat="1" ht="24" customHeight="1">
      <c r="A27" s="409" t="s">
        <v>384</v>
      </c>
      <c r="B27" s="419">
        <v>98956.346990384292</v>
      </c>
      <c r="C27" s="419">
        <v>92061.111200542102</v>
      </c>
      <c r="D27" s="419">
        <v>80056.180859279557</v>
      </c>
      <c r="E27" s="419">
        <v>83675.640560855871</v>
      </c>
      <c r="F27" s="412">
        <v>-6895.2357898421906</v>
      </c>
      <c r="G27" s="413"/>
      <c r="H27" s="411">
        <v>-6.9679570836544817</v>
      </c>
      <c r="I27" s="410">
        <v>3619.4597015763138</v>
      </c>
      <c r="J27" s="411"/>
      <c r="K27" s="414">
        <v>4.5211496011013761</v>
      </c>
    </row>
    <row r="28" spans="1:11" s="208" customFormat="1" ht="24" customHeight="1">
      <c r="A28" s="329" t="s">
        <v>385</v>
      </c>
      <c r="B28" s="330">
        <v>6615.9552249600056</v>
      </c>
      <c r="C28" s="330">
        <v>4868.832185930014</v>
      </c>
      <c r="D28" s="330">
        <v>5984.0171579600174</v>
      </c>
      <c r="E28" s="330">
        <v>5279.6823240100002</v>
      </c>
      <c r="F28" s="331">
        <v>-1747.1230390299916</v>
      </c>
      <c r="G28" s="387"/>
      <c r="H28" s="333">
        <v>-26.407721630863261</v>
      </c>
      <c r="I28" s="334">
        <v>-704.33483395001713</v>
      </c>
      <c r="J28" s="333"/>
      <c r="K28" s="336">
        <v>-11.770267620524814</v>
      </c>
    </row>
    <row r="29" spans="1:11" s="208" customFormat="1" ht="24" customHeight="1">
      <c r="A29" s="338" t="s">
        <v>386</v>
      </c>
      <c r="B29" s="339">
        <v>1020.8205123900061</v>
      </c>
      <c r="C29" s="339">
        <v>875.32591259001322</v>
      </c>
      <c r="D29" s="339">
        <v>1091.2632936900159</v>
      </c>
      <c r="E29" s="339">
        <v>1130.8311195299998</v>
      </c>
      <c r="F29" s="340">
        <v>-145.4945997999929</v>
      </c>
      <c r="G29" s="389"/>
      <c r="H29" s="342">
        <v>-14.252711229259315</v>
      </c>
      <c r="I29" s="343">
        <v>39.567825839983925</v>
      </c>
      <c r="J29" s="342"/>
      <c r="K29" s="344">
        <v>3.6258734320833446</v>
      </c>
    </row>
    <row r="30" spans="1:11" s="208" customFormat="1" ht="24" customHeight="1">
      <c r="A30" s="338" t="s">
        <v>404</v>
      </c>
      <c r="B30" s="339">
        <v>5551.3826345699999</v>
      </c>
      <c r="C30" s="339">
        <v>3937.0792013400001</v>
      </c>
      <c r="D30" s="339">
        <v>4802.4487722700005</v>
      </c>
      <c r="E30" s="339">
        <v>4058.28779248</v>
      </c>
      <c r="F30" s="340">
        <v>-1614.3034332299999</v>
      </c>
      <c r="G30" s="389"/>
      <c r="H30" s="342">
        <v>-29.079304012972994</v>
      </c>
      <c r="I30" s="343">
        <v>-744.16097979000051</v>
      </c>
      <c r="J30" s="342"/>
      <c r="K30" s="344">
        <v>-15.495448573796109</v>
      </c>
    </row>
    <row r="31" spans="1:11" s="208" customFormat="1" ht="24" customHeight="1">
      <c r="A31" s="338" t="s">
        <v>388</v>
      </c>
      <c r="B31" s="339">
        <v>0.12882199999999999</v>
      </c>
      <c r="C31" s="339">
        <v>6.450199999999999E-2</v>
      </c>
      <c r="D31" s="339">
        <v>0.10402999999999998</v>
      </c>
      <c r="E31" s="339">
        <v>0.10235</v>
      </c>
      <c r="F31" s="340">
        <v>-6.4320000000000002E-2</v>
      </c>
      <c r="G31" s="389"/>
      <c r="H31" s="342">
        <v>-49.929359891943925</v>
      </c>
      <c r="I31" s="343">
        <v>-1.6799999999999871E-3</v>
      </c>
      <c r="J31" s="342"/>
      <c r="K31" s="344">
        <v>-1.6149187734307291</v>
      </c>
    </row>
    <row r="32" spans="1:11" s="208" customFormat="1" ht="24" customHeight="1">
      <c r="A32" s="338" t="s">
        <v>389</v>
      </c>
      <c r="B32" s="339">
        <v>41.195999999999998</v>
      </c>
      <c r="C32" s="339">
        <v>56.362569999999998</v>
      </c>
      <c r="D32" s="339">
        <v>89.801062000000002</v>
      </c>
      <c r="E32" s="339">
        <v>89.801062000000002</v>
      </c>
      <c r="F32" s="340">
        <v>15.16657</v>
      </c>
      <c r="G32" s="389"/>
      <c r="H32" s="342">
        <v>36.815637440528207</v>
      </c>
      <c r="I32" s="343">
        <v>0</v>
      </c>
      <c r="J32" s="342"/>
      <c r="K32" s="344">
        <v>0</v>
      </c>
    </row>
    <row r="33" spans="1:11" s="208" customFormat="1" ht="24" customHeight="1">
      <c r="A33" s="338" t="s">
        <v>390</v>
      </c>
      <c r="B33" s="339">
        <v>2.4272559999999999</v>
      </c>
      <c r="C33" s="339">
        <v>0</v>
      </c>
      <c r="D33" s="339">
        <v>0.4</v>
      </c>
      <c r="E33" s="339">
        <v>0.66</v>
      </c>
      <c r="F33" s="340">
        <v>-2.4272559999999999</v>
      </c>
      <c r="G33" s="389"/>
      <c r="H33" s="342">
        <v>-100</v>
      </c>
      <c r="I33" s="343">
        <v>0.26</v>
      </c>
      <c r="J33" s="342"/>
      <c r="K33" s="344">
        <v>65</v>
      </c>
    </row>
    <row r="34" spans="1:11" s="208" customFormat="1" ht="24" customHeight="1">
      <c r="A34" s="390" t="s">
        <v>391</v>
      </c>
      <c r="B34" s="330">
        <v>88264.072903038439</v>
      </c>
      <c r="C34" s="330">
        <v>83025.564015420459</v>
      </c>
      <c r="D34" s="330">
        <v>72990.87842398214</v>
      </c>
      <c r="E34" s="330">
        <v>76300.810862307742</v>
      </c>
      <c r="F34" s="331">
        <v>-5238.5088876179798</v>
      </c>
      <c r="G34" s="387"/>
      <c r="H34" s="333">
        <v>-5.9350409689032686</v>
      </c>
      <c r="I34" s="334">
        <v>3309.9324383256026</v>
      </c>
      <c r="J34" s="333"/>
      <c r="K34" s="336">
        <v>4.5347206524892014</v>
      </c>
    </row>
    <row r="35" spans="1:11" s="208" customFormat="1" ht="24" customHeight="1">
      <c r="A35" s="338" t="s">
        <v>392</v>
      </c>
      <c r="B35" s="339">
        <v>3845</v>
      </c>
      <c r="C35" s="339">
        <v>3870</v>
      </c>
      <c r="D35" s="339">
        <v>4018</v>
      </c>
      <c r="E35" s="339">
        <v>5274.3</v>
      </c>
      <c r="F35" s="340">
        <v>25</v>
      </c>
      <c r="G35" s="389"/>
      <c r="H35" s="342">
        <v>0.65019505851755521</v>
      </c>
      <c r="I35" s="343">
        <v>1256.3000000000002</v>
      </c>
      <c r="J35" s="342"/>
      <c r="K35" s="344">
        <v>31.266799402687912</v>
      </c>
    </row>
    <row r="36" spans="1:11" s="208" customFormat="1" ht="24" customHeight="1">
      <c r="A36" s="338" t="s">
        <v>393</v>
      </c>
      <c r="B36" s="339">
        <v>131.90519587</v>
      </c>
      <c r="C36" s="339">
        <v>166.96359287000001</v>
      </c>
      <c r="D36" s="339">
        <v>150.39711892</v>
      </c>
      <c r="E36" s="339">
        <v>210.67215492</v>
      </c>
      <c r="F36" s="340">
        <v>35.058397000000014</v>
      </c>
      <c r="G36" s="389"/>
      <c r="H36" s="342">
        <v>26.578480679830108</v>
      </c>
      <c r="I36" s="343">
        <v>60.275036</v>
      </c>
      <c r="J36" s="342"/>
      <c r="K36" s="344">
        <v>40.077254426703348</v>
      </c>
    </row>
    <row r="37" spans="1:11" s="208" customFormat="1" ht="24" customHeight="1">
      <c r="A37" s="345" t="s">
        <v>394</v>
      </c>
      <c r="B37" s="339">
        <v>20714.633624811555</v>
      </c>
      <c r="C37" s="339">
        <v>19564.559493923985</v>
      </c>
      <c r="D37" s="339">
        <v>13697.610623406825</v>
      </c>
      <c r="E37" s="339">
        <v>14487.142655100688</v>
      </c>
      <c r="F37" s="340">
        <v>-1150.0741308875695</v>
      </c>
      <c r="G37" s="389"/>
      <c r="H37" s="342">
        <v>-5.5519887617516668</v>
      </c>
      <c r="I37" s="343">
        <v>789.53203169386325</v>
      </c>
      <c r="J37" s="342"/>
      <c r="K37" s="344">
        <v>5.7640128150868213</v>
      </c>
    </row>
    <row r="38" spans="1:11" s="208" customFormat="1" ht="24" customHeight="1">
      <c r="A38" s="415" t="s">
        <v>395</v>
      </c>
      <c r="B38" s="339">
        <v>0</v>
      </c>
      <c r="C38" s="339">
        <v>0</v>
      </c>
      <c r="D38" s="339">
        <v>0</v>
      </c>
      <c r="E38" s="339">
        <v>0</v>
      </c>
      <c r="F38" s="340">
        <v>0</v>
      </c>
      <c r="G38" s="389"/>
      <c r="H38" s="342"/>
      <c r="I38" s="343">
        <v>0</v>
      </c>
      <c r="J38" s="342"/>
      <c r="K38" s="344"/>
    </row>
    <row r="39" spans="1:11" s="208" customFormat="1" ht="24" customHeight="1">
      <c r="A39" s="415" t="s">
        <v>396</v>
      </c>
      <c r="B39" s="339">
        <v>20714.633624811555</v>
      </c>
      <c r="C39" s="339">
        <v>19564.559493923985</v>
      </c>
      <c r="D39" s="339">
        <v>13697.610623406825</v>
      </c>
      <c r="E39" s="339">
        <v>14487.142655100688</v>
      </c>
      <c r="F39" s="340">
        <v>-1150.0741308875695</v>
      </c>
      <c r="G39" s="389"/>
      <c r="H39" s="342">
        <v>-5.5519887617516668</v>
      </c>
      <c r="I39" s="343">
        <v>789.53203169386325</v>
      </c>
      <c r="J39" s="342"/>
      <c r="K39" s="344">
        <v>5.7640128150868213</v>
      </c>
    </row>
    <row r="40" spans="1:11" s="208" customFormat="1" ht="24" customHeight="1">
      <c r="A40" s="338" t="s">
        <v>397</v>
      </c>
      <c r="B40" s="339">
        <v>63572.534082356877</v>
      </c>
      <c r="C40" s="339">
        <v>59424.040928626477</v>
      </c>
      <c r="D40" s="339">
        <v>55124.870681655317</v>
      </c>
      <c r="E40" s="339">
        <v>56328.69605228705</v>
      </c>
      <c r="F40" s="340">
        <v>-4148.4931537304001</v>
      </c>
      <c r="G40" s="389"/>
      <c r="H40" s="342">
        <v>-6.5256060869873691</v>
      </c>
      <c r="I40" s="343">
        <v>1203.8253706317337</v>
      </c>
      <c r="J40" s="342"/>
      <c r="K40" s="344">
        <v>2.1838153191937515</v>
      </c>
    </row>
    <row r="41" spans="1:11" s="208" customFormat="1" ht="24" customHeight="1">
      <c r="A41" s="345" t="s">
        <v>398</v>
      </c>
      <c r="B41" s="339">
        <v>56860.186832411586</v>
      </c>
      <c r="C41" s="339">
        <v>52744.075693251623</v>
      </c>
      <c r="D41" s="339">
        <v>49281.212164815319</v>
      </c>
      <c r="E41" s="339">
        <v>49805.68760238705</v>
      </c>
      <c r="F41" s="340">
        <v>-4116.1111391599625</v>
      </c>
      <c r="G41" s="389"/>
      <c r="H41" s="342">
        <v>-7.2390038943974888</v>
      </c>
      <c r="I41" s="343">
        <v>524.47543757173116</v>
      </c>
      <c r="J41" s="342"/>
      <c r="K41" s="344">
        <v>1.0642502782149181</v>
      </c>
    </row>
    <row r="42" spans="1:11" s="208" customFormat="1" ht="24" customHeight="1">
      <c r="A42" s="345" t="s">
        <v>399</v>
      </c>
      <c r="B42" s="339">
        <v>6712.3472499452928</v>
      </c>
      <c r="C42" s="339">
        <v>6679.9652353748506</v>
      </c>
      <c r="D42" s="339">
        <v>5843.6585168400006</v>
      </c>
      <c r="E42" s="339">
        <v>6523.0084499000022</v>
      </c>
      <c r="F42" s="340">
        <v>-32.382014570442152</v>
      </c>
      <c r="G42" s="389"/>
      <c r="H42" s="342">
        <v>-0.48242460296889544</v>
      </c>
      <c r="I42" s="343">
        <v>679.3499330600016</v>
      </c>
      <c r="J42" s="342"/>
      <c r="K42" s="344">
        <v>11.625421490702795</v>
      </c>
    </row>
    <row r="43" spans="1:11" s="208" customFormat="1" ht="24" customHeight="1">
      <c r="A43" s="358" t="s">
        <v>400</v>
      </c>
      <c r="B43" s="359">
        <v>0</v>
      </c>
      <c r="C43" s="359">
        <v>0</v>
      </c>
      <c r="D43" s="359">
        <v>0</v>
      </c>
      <c r="E43" s="359">
        <v>0</v>
      </c>
      <c r="F43" s="360">
        <v>0</v>
      </c>
      <c r="G43" s="420"/>
      <c r="H43" s="361"/>
      <c r="I43" s="362">
        <v>0</v>
      </c>
      <c r="J43" s="361"/>
      <c r="K43" s="363"/>
    </row>
    <row r="44" spans="1:11" s="208" customFormat="1" ht="24" customHeight="1">
      <c r="A44" s="416" t="s">
        <v>401</v>
      </c>
      <c r="B44" s="359">
        <v>0</v>
      </c>
      <c r="C44" s="359">
        <v>0</v>
      </c>
      <c r="D44" s="359">
        <v>0</v>
      </c>
      <c r="E44" s="359">
        <v>0</v>
      </c>
      <c r="F44" s="360">
        <v>0</v>
      </c>
      <c r="G44" s="387"/>
      <c r="H44" s="330"/>
      <c r="I44" s="362">
        <v>0</v>
      </c>
      <c r="J44" s="333"/>
      <c r="K44" s="336"/>
    </row>
    <row r="45" spans="1:11" s="208" customFormat="1" ht="24" customHeight="1" thickBot="1">
      <c r="A45" s="417" t="s">
        <v>402</v>
      </c>
      <c r="B45" s="365">
        <v>4076.3188721838324</v>
      </c>
      <c r="C45" s="365">
        <v>4166.715003366211</v>
      </c>
      <c r="D45" s="365">
        <v>1081.2852733768586</v>
      </c>
      <c r="E45" s="365">
        <v>2095.1473817944006</v>
      </c>
      <c r="F45" s="366">
        <v>90.396131182378667</v>
      </c>
      <c r="G45" s="398"/>
      <c r="H45" s="367">
        <v>2.2175922447880083</v>
      </c>
      <c r="I45" s="368">
        <v>1013.862108417542</v>
      </c>
      <c r="J45" s="367"/>
      <c r="K45" s="369">
        <v>93.764534982636562</v>
      </c>
    </row>
    <row r="46" spans="1:11" s="208" customFormat="1" ht="17.100000000000001" customHeight="1" thickTop="1">
      <c r="A46" s="376" t="s">
        <v>317</v>
      </c>
      <c r="B46" s="418"/>
      <c r="C46" s="326"/>
      <c r="D46" s="372"/>
      <c r="E46" s="372"/>
      <c r="F46" s="343"/>
      <c r="G46" s="343"/>
      <c r="H46" s="343"/>
      <c r="I46" s="343"/>
      <c r="J46" s="343"/>
      <c r="K46" s="343"/>
    </row>
  </sheetData>
  <mergeCells count="7">
    <mergeCell ref="A1:K1"/>
    <mergeCell ref="A2:K2"/>
    <mergeCell ref="I3:K3"/>
    <mergeCell ref="F4:K4"/>
    <mergeCell ref="F5:H5"/>
    <mergeCell ref="I5:K5"/>
    <mergeCell ref="A4:A6"/>
  </mergeCells>
  <pageMargins left="0.7" right="0.7" top="0.8" bottom="0.8" header="0.3" footer="0.3"/>
  <pageSetup scale="62" orientation="portrait" r:id="rId1"/>
</worksheet>
</file>

<file path=xl/worksheets/sheet31.xml><?xml version="1.0" encoding="utf-8"?>
<worksheet xmlns="http://schemas.openxmlformats.org/spreadsheetml/2006/main" xmlns:r="http://schemas.openxmlformats.org/officeDocument/2006/relationships">
  <sheetPr>
    <pageSetUpPr fitToPage="1"/>
  </sheetPr>
  <dimension ref="A1:M773"/>
  <sheetViews>
    <sheetView workbookViewId="0">
      <selection activeCell="K12" sqref="K12"/>
    </sheetView>
  </sheetViews>
  <sheetFormatPr defaultRowHeight="15.75"/>
  <cols>
    <col min="1" max="1" width="32.42578125" style="386" customWidth="1"/>
    <col min="2" max="6" width="14.140625" style="386" customWidth="1"/>
    <col min="7" max="7" width="14.140625" style="421" customWidth="1"/>
    <col min="8" max="8" width="14.140625" style="386" customWidth="1"/>
    <col min="9" max="9" width="14.140625" style="421" customWidth="1"/>
    <col min="10" max="256" width="9.140625" style="386"/>
    <col min="257" max="257" width="32.42578125" style="386" customWidth="1"/>
    <col min="258" max="261" width="9.42578125" style="386" bestFit="1" customWidth="1"/>
    <col min="262" max="262" width="8.42578125" style="386" bestFit="1" customWidth="1"/>
    <col min="263" max="263" width="7.140625" style="386" bestFit="1" customWidth="1"/>
    <col min="264" max="264" width="8.85546875" style="386" customWidth="1"/>
    <col min="265" max="265" width="7.140625" style="386" bestFit="1" customWidth="1"/>
    <col min="266" max="512" width="9.140625" style="386"/>
    <col min="513" max="513" width="32.42578125" style="386" customWidth="1"/>
    <col min="514" max="517" width="9.42578125" style="386" bestFit="1" customWidth="1"/>
    <col min="518" max="518" width="8.42578125" style="386" bestFit="1" customWidth="1"/>
    <col min="519" max="519" width="7.140625" style="386" bestFit="1" customWidth="1"/>
    <col min="520" max="520" width="8.85546875" style="386" customWidth="1"/>
    <col min="521" max="521" width="7.140625" style="386" bestFit="1" customWidth="1"/>
    <col min="522" max="768" width="9.140625" style="386"/>
    <col min="769" max="769" width="32.42578125" style="386" customWidth="1"/>
    <col min="770" max="773" width="9.42578125" style="386" bestFit="1" customWidth="1"/>
    <col min="774" max="774" width="8.42578125" style="386" bestFit="1" customWidth="1"/>
    <col min="775" max="775" width="7.140625" style="386" bestFit="1" customWidth="1"/>
    <col min="776" max="776" width="8.85546875" style="386" customWidth="1"/>
    <col min="777" max="777" width="7.140625" style="386" bestFit="1" customWidth="1"/>
    <col min="778" max="1024" width="9.140625" style="386"/>
    <col min="1025" max="1025" width="32.42578125" style="386" customWidth="1"/>
    <col min="1026" max="1029" width="9.42578125" style="386" bestFit="1" customWidth="1"/>
    <col min="1030" max="1030" width="8.42578125" style="386" bestFit="1" customWidth="1"/>
    <col min="1031" max="1031" width="7.140625" style="386" bestFit="1" customWidth="1"/>
    <col min="1032" max="1032" width="8.85546875" style="386" customWidth="1"/>
    <col min="1033" max="1033" width="7.140625" style="386" bestFit="1" customWidth="1"/>
    <col min="1034" max="1280" width="9.140625" style="386"/>
    <col min="1281" max="1281" width="32.42578125" style="386" customWidth="1"/>
    <col min="1282" max="1285" width="9.42578125" style="386" bestFit="1" customWidth="1"/>
    <col min="1286" max="1286" width="8.42578125" style="386" bestFit="1" customWidth="1"/>
    <col min="1287" max="1287" width="7.140625" style="386" bestFit="1" customWidth="1"/>
    <col min="1288" max="1288" width="8.85546875" style="386" customWidth="1"/>
    <col min="1289" max="1289" width="7.140625" style="386" bestFit="1" customWidth="1"/>
    <col min="1290" max="1536" width="9.140625" style="386"/>
    <col min="1537" max="1537" width="32.42578125" style="386" customWidth="1"/>
    <col min="1538" max="1541" width="9.42578125" style="386" bestFit="1" customWidth="1"/>
    <col min="1542" max="1542" width="8.42578125" style="386" bestFit="1" customWidth="1"/>
    <col min="1543" max="1543" width="7.140625" style="386" bestFit="1" customWidth="1"/>
    <col min="1544" max="1544" width="8.85546875" style="386" customWidth="1"/>
    <col min="1545" max="1545" width="7.140625" style="386" bestFit="1" customWidth="1"/>
    <col min="1546" max="1792" width="9.140625" style="386"/>
    <col min="1793" max="1793" width="32.42578125" style="386" customWidth="1"/>
    <col min="1794" max="1797" width="9.42578125" style="386" bestFit="1" customWidth="1"/>
    <col min="1798" max="1798" width="8.42578125" style="386" bestFit="1" customWidth="1"/>
    <col min="1799" max="1799" width="7.140625" style="386" bestFit="1" customWidth="1"/>
    <col min="1800" max="1800" width="8.85546875" style="386" customWidth="1"/>
    <col min="1801" max="1801" width="7.140625" style="386" bestFit="1" customWidth="1"/>
    <col min="1802" max="2048" width="9.140625" style="386"/>
    <col min="2049" max="2049" width="32.42578125" style="386" customWidth="1"/>
    <col min="2050" max="2053" width="9.42578125" style="386" bestFit="1" customWidth="1"/>
    <col min="2054" max="2054" width="8.42578125" style="386" bestFit="1" customWidth="1"/>
    <col min="2055" max="2055" width="7.140625" style="386" bestFit="1" customWidth="1"/>
    <col min="2056" max="2056" width="8.85546875" style="386" customWidth="1"/>
    <col min="2057" max="2057" width="7.140625" style="386" bestFit="1" customWidth="1"/>
    <col min="2058" max="2304" width="9.140625" style="386"/>
    <col min="2305" max="2305" width="32.42578125" style="386" customWidth="1"/>
    <col min="2306" max="2309" width="9.42578125" style="386" bestFit="1" customWidth="1"/>
    <col min="2310" max="2310" width="8.42578125" style="386" bestFit="1" customWidth="1"/>
    <col min="2311" max="2311" width="7.140625" style="386" bestFit="1" customWidth="1"/>
    <col min="2312" max="2312" width="8.85546875" style="386" customWidth="1"/>
    <col min="2313" max="2313" width="7.140625" style="386" bestFit="1" customWidth="1"/>
    <col min="2314" max="2560" width="9.140625" style="386"/>
    <col min="2561" max="2561" width="32.42578125" style="386" customWidth="1"/>
    <col min="2562" max="2565" width="9.42578125" style="386" bestFit="1" customWidth="1"/>
    <col min="2566" max="2566" width="8.42578125" style="386" bestFit="1" customWidth="1"/>
    <col min="2567" max="2567" width="7.140625" style="386" bestFit="1" customWidth="1"/>
    <col min="2568" max="2568" width="8.85546875" style="386" customWidth="1"/>
    <col min="2569" max="2569" width="7.140625" style="386" bestFit="1" customWidth="1"/>
    <col min="2570" max="2816" width="9.140625" style="386"/>
    <col min="2817" max="2817" width="32.42578125" style="386" customWidth="1"/>
    <col min="2818" max="2821" width="9.42578125" style="386" bestFit="1" customWidth="1"/>
    <col min="2822" max="2822" width="8.42578125" style="386" bestFit="1" customWidth="1"/>
    <col min="2823" max="2823" width="7.140625" style="386" bestFit="1" customWidth="1"/>
    <col min="2824" max="2824" width="8.85546875" style="386" customWidth="1"/>
    <col min="2825" max="2825" width="7.140625" style="386" bestFit="1" customWidth="1"/>
    <col min="2826" max="3072" width="9.140625" style="386"/>
    <col min="3073" max="3073" width="32.42578125" style="386" customWidth="1"/>
    <col min="3074" max="3077" width="9.42578125" style="386" bestFit="1" customWidth="1"/>
    <col min="3078" max="3078" width="8.42578125" style="386" bestFit="1" customWidth="1"/>
    <col min="3079" max="3079" width="7.140625" style="386" bestFit="1" customWidth="1"/>
    <col min="3080" max="3080" width="8.85546875" style="386" customWidth="1"/>
    <col min="3081" max="3081" width="7.140625" style="386" bestFit="1" customWidth="1"/>
    <col min="3082" max="3328" width="9.140625" style="386"/>
    <col min="3329" max="3329" width="32.42578125" style="386" customWidth="1"/>
    <col min="3330" max="3333" width="9.42578125" style="386" bestFit="1" customWidth="1"/>
    <col min="3334" max="3334" width="8.42578125" style="386" bestFit="1" customWidth="1"/>
    <col min="3335" max="3335" width="7.140625" style="386" bestFit="1" customWidth="1"/>
    <col min="3336" max="3336" width="8.85546875" style="386" customWidth="1"/>
    <col min="3337" max="3337" width="7.140625" style="386" bestFit="1" customWidth="1"/>
    <col min="3338" max="3584" width="9.140625" style="386"/>
    <col min="3585" max="3585" width="32.42578125" style="386" customWidth="1"/>
    <col min="3586" max="3589" width="9.42578125" style="386" bestFit="1" customWidth="1"/>
    <col min="3590" max="3590" width="8.42578125" style="386" bestFit="1" customWidth="1"/>
    <col min="3591" max="3591" width="7.140625" style="386" bestFit="1" customWidth="1"/>
    <col min="3592" max="3592" width="8.85546875" style="386" customWidth="1"/>
    <col min="3593" max="3593" width="7.140625" style="386" bestFit="1" customWidth="1"/>
    <col min="3594" max="3840" width="9.140625" style="386"/>
    <col min="3841" max="3841" width="32.42578125" style="386" customWidth="1"/>
    <col min="3842" max="3845" width="9.42578125" style="386" bestFit="1" customWidth="1"/>
    <col min="3846" max="3846" width="8.42578125" style="386" bestFit="1" customWidth="1"/>
    <col min="3847" max="3847" width="7.140625" style="386" bestFit="1" customWidth="1"/>
    <col min="3848" max="3848" width="8.85546875" style="386" customWidth="1"/>
    <col min="3849" max="3849" width="7.140625" style="386" bestFit="1" customWidth="1"/>
    <col min="3850" max="4096" width="9.140625" style="386"/>
    <col min="4097" max="4097" width="32.42578125" style="386" customWidth="1"/>
    <col min="4098" max="4101" width="9.42578125" style="386" bestFit="1" customWidth="1"/>
    <col min="4102" max="4102" width="8.42578125" style="386" bestFit="1" customWidth="1"/>
    <col min="4103" max="4103" width="7.140625" style="386" bestFit="1" customWidth="1"/>
    <col min="4104" max="4104" width="8.85546875" style="386" customWidth="1"/>
    <col min="4105" max="4105" width="7.140625" style="386" bestFit="1" customWidth="1"/>
    <col min="4106" max="4352" width="9.140625" style="386"/>
    <col min="4353" max="4353" width="32.42578125" style="386" customWidth="1"/>
    <col min="4354" max="4357" width="9.42578125" style="386" bestFit="1" customWidth="1"/>
    <col min="4358" max="4358" width="8.42578125" style="386" bestFit="1" customWidth="1"/>
    <col min="4359" max="4359" width="7.140625" style="386" bestFit="1" customWidth="1"/>
    <col min="4360" max="4360" width="8.85546875" style="386" customWidth="1"/>
    <col min="4361" max="4361" width="7.140625" style="386" bestFit="1" customWidth="1"/>
    <col min="4362" max="4608" width="9.140625" style="386"/>
    <col min="4609" max="4609" width="32.42578125" style="386" customWidth="1"/>
    <col min="4610" max="4613" width="9.42578125" style="386" bestFit="1" customWidth="1"/>
    <col min="4614" max="4614" width="8.42578125" style="386" bestFit="1" customWidth="1"/>
    <col min="4615" max="4615" width="7.140625" style="386" bestFit="1" customWidth="1"/>
    <col min="4616" max="4616" width="8.85546875" style="386" customWidth="1"/>
    <col min="4617" max="4617" width="7.140625" style="386" bestFit="1" customWidth="1"/>
    <col min="4618" max="4864" width="9.140625" style="386"/>
    <col min="4865" max="4865" width="32.42578125" style="386" customWidth="1"/>
    <col min="4866" max="4869" width="9.42578125" style="386" bestFit="1" customWidth="1"/>
    <col min="4870" max="4870" width="8.42578125" style="386" bestFit="1" customWidth="1"/>
    <col min="4871" max="4871" width="7.140625" style="386" bestFit="1" customWidth="1"/>
    <col min="4872" max="4872" width="8.85546875" style="386" customWidth="1"/>
    <col min="4873" max="4873" width="7.140625" style="386" bestFit="1" customWidth="1"/>
    <col min="4874" max="5120" width="9.140625" style="386"/>
    <col min="5121" max="5121" width="32.42578125" style="386" customWidth="1"/>
    <col min="5122" max="5125" width="9.42578125" style="386" bestFit="1" customWidth="1"/>
    <col min="5126" max="5126" width="8.42578125" style="386" bestFit="1" customWidth="1"/>
    <col min="5127" max="5127" width="7.140625" style="386" bestFit="1" customWidth="1"/>
    <col min="5128" max="5128" width="8.85546875" style="386" customWidth="1"/>
    <col min="5129" max="5129" width="7.140625" style="386" bestFit="1" customWidth="1"/>
    <col min="5130" max="5376" width="9.140625" style="386"/>
    <col min="5377" max="5377" width="32.42578125" style="386" customWidth="1"/>
    <col min="5378" max="5381" width="9.42578125" style="386" bestFit="1" customWidth="1"/>
    <col min="5382" max="5382" width="8.42578125" style="386" bestFit="1" customWidth="1"/>
    <col min="5383" max="5383" width="7.140625" style="386" bestFit="1" customWidth="1"/>
    <col min="5384" max="5384" width="8.85546875" style="386" customWidth="1"/>
    <col min="5385" max="5385" width="7.140625" style="386" bestFit="1" customWidth="1"/>
    <col min="5386" max="5632" width="9.140625" style="386"/>
    <col min="5633" max="5633" width="32.42578125" style="386" customWidth="1"/>
    <col min="5634" max="5637" width="9.42578125" style="386" bestFit="1" customWidth="1"/>
    <col min="5638" max="5638" width="8.42578125" style="386" bestFit="1" customWidth="1"/>
    <col min="5639" max="5639" width="7.140625" style="386" bestFit="1" customWidth="1"/>
    <col min="5640" max="5640" width="8.85546875" style="386" customWidth="1"/>
    <col min="5641" max="5641" width="7.140625" style="386" bestFit="1" customWidth="1"/>
    <col min="5642" max="5888" width="9.140625" style="386"/>
    <col min="5889" max="5889" width="32.42578125" style="386" customWidth="1"/>
    <col min="5890" max="5893" width="9.42578125" style="386" bestFit="1" customWidth="1"/>
    <col min="5894" max="5894" width="8.42578125" style="386" bestFit="1" customWidth="1"/>
    <col min="5895" max="5895" width="7.140625" style="386" bestFit="1" customWidth="1"/>
    <col min="5896" max="5896" width="8.85546875" style="386" customWidth="1"/>
    <col min="5897" max="5897" width="7.140625" style="386" bestFit="1" customWidth="1"/>
    <col min="5898" max="6144" width="9.140625" style="386"/>
    <col min="6145" max="6145" width="32.42578125" style="386" customWidth="1"/>
    <col min="6146" max="6149" width="9.42578125" style="386" bestFit="1" customWidth="1"/>
    <col min="6150" max="6150" width="8.42578125" style="386" bestFit="1" customWidth="1"/>
    <col min="6151" max="6151" width="7.140625" style="386" bestFit="1" customWidth="1"/>
    <col min="6152" max="6152" width="8.85546875" style="386" customWidth="1"/>
    <col min="6153" max="6153" width="7.140625" style="386" bestFit="1" customWidth="1"/>
    <col min="6154" max="6400" width="9.140625" style="386"/>
    <col min="6401" max="6401" width="32.42578125" style="386" customWidth="1"/>
    <col min="6402" max="6405" width="9.42578125" style="386" bestFit="1" customWidth="1"/>
    <col min="6406" max="6406" width="8.42578125" style="386" bestFit="1" customWidth="1"/>
    <col min="6407" max="6407" width="7.140625" style="386" bestFit="1" customWidth="1"/>
    <col min="6408" max="6408" width="8.85546875" style="386" customWidth="1"/>
    <col min="6409" max="6409" width="7.140625" style="386" bestFit="1" customWidth="1"/>
    <col min="6410" max="6656" width="9.140625" style="386"/>
    <col min="6657" max="6657" width="32.42578125" style="386" customWidth="1"/>
    <col min="6658" max="6661" width="9.42578125" style="386" bestFit="1" customWidth="1"/>
    <col min="6662" max="6662" width="8.42578125" style="386" bestFit="1" customWidth="1"/>
    <col min="6663" max="6663" width="7.140625" style="386" bestFit="1" customWidth="1"/>
    <col min="6664" max="6664" width="8.85546875" style="386" customWidth="1"/>
    <col min="6665" max="6665" width="7.140625" style="386" bestFit="1" customWidth="1"/>
    <col min="6666" max="6912" width="9.140625" style="386"/>
    <col min="6913" max="6913" width="32.42578125" style="386" customWidth="1"/>
    <col min="6914" max="6917" width="9.42578125" style="386" bestFit="1" customWidth="1"/>
    <col min="6918" max="6918" width="8.42578125" style="386" bestFit="1" customWidth="1"/>
    <col min="6919" max="6919" width="7.140625" style="386" bestFit="1" customWidth="1"/>
    <col min="6920" max="6920" width="8.85546875" style="386" customWidth="1"/>
    <col min="6921" max="6921" width="7.140625" style="386" bestFit="1" customWidth="1"/>
    <col min="6922" max="7168" width="9.140625" style="386"/>
    <col min="7169" max="7169" width="32.42578125" style="386" customWidth="1"/>
    <col min="7170" max="7173" width="9.42578125" style="386" bestFit="1" customWidth="1"/>
    <col min="7174" max="7174" width="8.42578125" style="386" bestFit="1" customWidth="1"/>
    <col min="7175" max="7175" width="7.140625" style="386" bestFit="1" customWidth="1"/>
    <col min="7176" max="7176" width="8.85546875" style="386" customWidth="1"/>
    <col min="7177" max="7177" width="7.140625" style="386" bestFit="1" customWidth="1"/>
    <col min="7178" max="7424" width="9.140625" style="386"/>
    <col min="7425" max="7425" width="32.42578125" style="386" customWidth="1"/>
    <col min="7426" max="7429" width="9.42578125" style="386" bestFit="1" customWidth="1"/>
    <col min="7430" max="7430" width="8.42578125" style="386" bestFit="1" customWidth="1"/>
    <col min="7431" max="7431" width="7.140625" style="386" bestFit="1" customWidth="1"/>
    <col min="7432" max="7432" width="8.85546875" style="386" customWidth="1"/>
    <col min="7433" max="7433" width="7.140625" style="386" bestFit="1" customWidth="1"/>
    <col min="7434" max="7680" width="9.140625" style="386"/>
    <col min="7681" max="7681" width="32.42578125" style="386" customWidth="1"/>
    <col min="7682" max="7685" width="9.42578125" style="386" bestFit="1" customWidth="1"/>
    <col min="7686" max="7686" width="8.42578125" style="386" bestFit="1" customWidth="1"/>
    <col min="7687" max="7687" width="7.140625" style="386" bestFit="1" customWidth="1"/>
    <col min="7688" max="7688" width="8.85546875" style="386" customWidth="1"/>
    <col min="7689" max="7689" width="7.140625" style="386" bestFit="1" customWidth="1"/>
    <col min="7690" max="7936" width="9.140625" style="386"/>
    <col min="7937" max="7937" width="32.42578125" style="386" customWidth="1"/>
    <col min="7938" max="7941" width="9.42578125" style="386" bestFit="1" customWidth="1"/>
    <col min="7942" max="7942" width="8.42578125" style="386" bestFit="1" customWidth="1"/>
    <col min="7943" max="7943" width="7.140625" style="386" bestFit="1" customWidth="1"/>
    <col min="7944" max="7944" width="8.85546875" style="386" customWidth="1"/>
    <col min="7945" max="7945" width="7.140625" style="386" bestFit="1" customWidth="1"/>
    <col min="7946" max="8192" width="9.140625" style="386"/>
    <col min="8193" max="8193" width="32.42578125" style="386" customWidth="1"/>
    <col min="8194" max="8197" width="9.42578125" style="386" bestFit="1" customWidth="1"/>
    <col min="8198" max="8198" width="8.42578125" style="386" bestFit="1" customWidth="1"/>
    <col min="8199" max="8199" width="7.140625" style="386" bestFit="1" customWidth="1"/>
    <col min="8200" max="8200" width="8.85546875" style="386" customWidth="1"/>
    <col min="8201" max="8201" width="7.140625" style="386" bestFit="1" customWidth="1"/>
    <col min="8202" max="8448" width="9.140625" style="386"/>
    <col min="8449" max="8449" width="32.42578125" style="386" customWidth="1"/>
    <col min="8450" max="8453" width="9.42578125" style="386" bestFit="1" customWidth="1"/>
    <col min="8454" max="8454" width="8.42578125" style="386" bestFit="1" customWidth="1"/>
    <col min="8455" max="8455" width="7.140625" style="386" bestFit="1" customWidth="1"/>
    <col min="8456" max="8456" width="8.85546875" style="386" customWidth="1"/>
    <col min="8457" max="8457" width="7.140625" style="386" bestFit="1" customWidth="1"/>
    <col min="8458" max="8704" width="9.140625" style="386"/>
    <col min="8705" max="8705" width="32.42578125" style="386" customWidth="1"/>
    <col min="8706" max="8709" width="9.42578125" style="386" bestFit="1" customWidth="1"/>
    <col min="8710" max="8710" width="8.42578125" style="386" bestFit="1" customWidth="1"/>
    <col min="8711" max="8711" width="7.140625" style="386" bestFit="1" customWidth="1"/>
    <col min="8712" max="8712" width="8.85546875" style="386" customWidth="1"/>
    <col min="8713" max="8713" width="7.140625" style="386" bestFit="1" customWidth="1"/>
    <col min="8714" max="8960" width="9.140625" style="386"/>
    <col min="8961" max="8961" width="32.42578125" style="386" customWidth="1"/>
    <col min="8962" max="8965" width="9.42578125" style="386" bestFit="1" customWidth="1"/>
    <col min="8966" max="8966" width="8.42578125" style="386" bestFit="1" customWidth="1"/>
    <col min="8967" max="8967" width="7.140625" style="386" bestFit="1" customWidth="1"/>
    <col min="8968" max="8968" width="8.85546875" style="386" customWidth="1"/>
    <col min="8969" max="8969" width="7.140625" style="386" bestFit="1" customWidth="1"/>
    <col min="8970" max="9216" width="9.140625" style="386"/>
    <col min="9217" max="9217" width="32.42578125" style="386" customWidth="1"/>
    <col min="9218" max="9221" width="9.42578125" style="386" bestFit="1" customWidth="1"/>
    <col min="9222" max="9222" width="8.42578125" style="386" bestFit="1" customWidth="1"/>
    <col min="9223" max="9223" width="7.140625" style="386" bestFit="1" customWidth="1"/>
    <col min="9224" max="9224" width="8.85546875" style="386" customWidth="1"/>
    <col min="9225" max="9225" width="7.140625" style="386" bestFit="1" customWidth="1"/>
    <col min="9226" max="9472" width="9.140625" style="386"/>
    <col min="9473" max="9473" width="32.42578125" style="386" customWidth="1"/>
    <col min="9474" max="9477" width="9.42578125" style="386" bestFit="1" customWidth="1"/>
    <col min="9478" max="9478" width="8.42578125" style="386" bestFit="1" customWidth="1"/>
    <col min="9479" max="9479" width="7.140625" style="386" bestFit="1" customWidth="1"/>
    <col min="9480" max="9480" width="8.85546875" style="386" customWidth="1"/>
    <col min="9481" max="9481" width="7.140625" style="386" bestFit="1" customWidth="1"/>
    <col min="9482" max="9728" width="9.140625" style="386"/>
    <col min="9729" max="9729" width="32.42578125" style="386" customWidth="1"/>
    <col min="9730" max="9733" width="9.42578125" style="386" bestFit="1" customWidth="1"/>
    <col min="9734" max="9734" width="8.42578125" style="386" bestFit="1" customWidth="1"/>
    <col min="9735" max="9735" width="7.140625" style="386" bestFit="1" customWidth="1"/>
    <col min="9736" max="9736" width="8.85546875" style="386" customWidth="1"/>
    <col min="9737" max="9737" width="7.140625" style="386" bestFit="1" customWidth="1"/>
    <col min="9738" max="9984" width="9.140625" style="386"/>
    <col min="9985" max="9985" width="32.42578125" style="386" customWidth="1"/>
    <col min="9986" max="9989" width="9.42578125" style="386" bestFit="1" customWidth="1"/>
    <col min="9990" max="9990" width="8.42578125" style="386" bestFit="1" customWidth="1"/>
    <col min="9991" max="9991" width="7.140625" style="386" bestFit="1" customWidth="1"/>
    <col min="9992" max="9992" width="8.85546875" style="386" customWidth="1"/>
    <col min="9993" max="9993" width="7.140625" style="386" bestFit="1" customWidth="1"/>
    <col min="9994" max="10240" width="9.140625" style="386"/>
    <col min="10241" max="10241" width="32.42578125" style="386" customWidth="1"/>
    <col min="10242" max="10245" width="9.42578125" style="386" bestFit="1" customWidth="1"/>
    <col min="10246" max="10246" width="8.42578125" style="386" bestFit="1" customWidth="1"/>
    <col min="10247" max="10247" width="7.140625" style="386" bestFit="1" customWidth="1"/>
    <col min="10248" max="10248" width="8.85546875" style="386" customWidth="1"/>
    <col min="10249" max="10249" width="7.140625" style="386" bestFit="1" customWidth="1"/>
    <col min="10250" max="10496" width="9.140625" style="386"/>
    <col min="10497" max="10497" width="32.42578125" style="386" customWidth="1"/>
    <col min="10498" max="10501" width="9.42578125" style="386" bestFit="1" customWidth="1"/>
    <col min="10502" max="10502" width="8.42578125" style="386" bestFit="1" customWidth="1"/>
    <col min="10503" max="10503" width="7.140625" style="386" bestFit="1" customWidth="1"/>
    <col min="10504" max="10504" width="8.85546875" style="386" customWidth="1"/>
    <col min="10505" max="10505" width="7.140625" style="386" bestFit="1" customWidth="1"/>
    <col min="10506" max="10752" width="9.140625" style="386"/>
    <col min="10753" max="10753" width="32.42578125" style="386" customWidth="1"/>
    <col min="10754" max="10757" width="9.42578125" style="386" bestFit="1" customWidth="1"/>
    <col min="10758" max="10758" width="8.42578125" style="386" bestFit="1" customWidth="1"/>
    <col min="10759" max="10759" width="7.140625" style="386" bestFit="1" customWidth="1"/>
    <col min="10760" max="10760" width="8.85546875" style="386" customWidth="1"/>
    <col min="10761" max="10761" width="7.140625" style="386" bestFit="1" customWidth="1"/>
    <col min="10762" max="11008" width="9.140625" style="386"/>
    <col min="11009" max="11009" width="32.42578125" style="386" customWidth="1"/>
    <col min="11010" max="11013" width="9.42578125" style="386" bestFit="1" customWidth="1"/>
    <col min="11014" max="11014" width="8.42578125" style="386" bestFit="1" customWidth="1"/>
    <col min="11015" max="11015" width="7.140625" style="386" bestFit="1" customWidth="1"/>
    <col min="11016" max="11016" width="8.85546875" style="386" customWidth="1"/>
    <col min="11017" max="11017" width="7.140625" style="386" bestFit="1" customWidth="1"/>
    <col min="11018" max="11264" width="9.140625" style="386"/>
    <col min="11265" max="11265" width="32.42578125" style="386" customWidth="1"/>
    <col min="11266" max="11269" width="9.42578125" style="386" bestFit="1" customWidth="1"/>
    <col min="11270" max="11270" width="8.42578125" style="386" bestFit="1" customWidth="1"/>
    <col min="11271" max="11271" width="7.140625" style="386" bestFit="1" customWidth="1"/>
    <col min="11272" max="11272" width="8.85546875" style="386" customWidth="1"/>
    <col min="11273" max="11273" width="7.140625" style="386" bestFit="1" customWidth="1"/>
    <col min="11274" max="11520" width="9.140625" style="386"/>
    <col min="11521" max="11521" width="32.42578125" style="386" customWidth="1"/>
    <col min="11522" max="11525" width="9.42578125" style="386" bestFit="1" customWidth="1"/>
    <col min="11526" max="11526" width="8.42578125" style="386" bestFit="1" customWidth="1"/>
    <col min="11527" max="11527" width="7.140625" style="386" bestFit="1" customWidth="1"/>
    <col min="11528" max="11528" width="8.85546875" style="386" customWidth="1"/>
    <col min="11529" max="11529" width="7.140625" style="386" bestFit="1" customWidth="1"/>
    <col min="11530" max="11776" width="9.140625" style="386"/>
    <col min="11777" max="11777" width="32.42578125" style="386" customWidth="1"/>
    <col min="11778" max="11781" width="9.42578125" style="386" bestFit="1" customWidth="1"/>
    <col min="11782" max="11782" width="8.42578125" style="386" bestFit="1" customWidth="1"/>
    <col min="11783" max="11783" width="7.140625" style="386" bestFit="1" customWidth="1"/>
    <col min="11784" max="11784" width="8.85546875" style="386" customWidth="1"/>
    <col min="11785" max="11785" width="7.140625" style="386" bestFit="1" customWidth="1"/>
    <col min="11786" max="12032" width="9.140625" style="386"/>
    <col min="12033" max="12033" width="32.42578125" style="386" customWidth="1"/>
    <col min="12034" max="12037" width="9.42578125" style="386" bestFit="1" customWidth="1"/>
    <col min="12038" max="12038" width="8.42578125" style="386" bestFit="1" customWidth="1"/>
    <col min="12039" max="12039" width="7.140625" style="386" bestFit="1" customWidth="1"/>
    <col min="12040" max="12040" width="8.85546875" style="386" customWidth="1"/>
    <col min="12041" max="12041" width="7.140625" style="386" bestFit="1" customWidth="1"/>
    <col min="12042" max="12288" width="9.140625" style="386"/>
    <col min="12289" max="12289" width="32.42578125" style="386" customWidth="1"/>
    <col min="12290" max="12293" width="9.42578125" style="386" bestFit="1" customWidth="1"/>
    <col min="12294" max="12294" width="8.42578125" style="386" bestFit="1" customWidth="1"/>
    <col min="12295" max="12295" width="7.140625" style="386" bestFit="1" customWidth="1"/>
    <col min="12296" max="12296" width="8.85546875" style="386" customWidth="1"/>
    <col min="12297" max="12297" width="7.140625" style="386" bestFit="1" customWidth="1"/>
    <col min="12298" max="12544" width="9.140625" style="386"/>
    <col min="12545" max="12545" width="32.42578125" style="386" customWidth="1"/>
    <col min="12546" max="12549" width="9.42578125" style="386" bestFit="1" customWidth="1"/>
    <col min="12550" max="12550" width="8.42578125" style="386" bestFit="1" customWidth="1"/>
    <col min="12551" max="12551" width="7.140625" style="386" bestFit="1" customWidth="1"/>
    <col min="12552" max="12552" width="8.85546875" style="386" customWidth="1"/>
    <col min="12553" max="12553" width="7.140625" style="386" bestFit="1" customWidth="1"/>
    <col min="12554" max="12800" width="9.140625" style="386"/>
    <col min="12801" max="12801" width="32.42578125" style="386" customWidth="1"/>
    <col min="12802" max="12805" width="9.42578125" style="386" bestFit="1" customWidth="1"/>
    <col min="12806" max="12806" width="8.42578125" style="386" bestFit="1" customWidth="1"/>
    <col min="12807" max="12807" width="7.140625" style="386" bestFit="1" customWidth="1"/>
    <col min="12808" max="12808" width="8.85546875" style="386" customWidth="1"/>
    <col min="12809" max="12809" width="7.140625" style="386" bestFit="1" customWidth="1"/>
    <col min="12810" max="13056" width="9.140625" style="386"/>
    <col min="13057" max="13057" width="32.42578125" style="386" customWidth="1"/>
    <col min="13058" max="13061" width="9.42578125" style="386" bestFit="1" customWidth="1"/>
    <col min="13062" max="13062" width="8.42578125" style="386" bestFit="1" customWidth="1"/>
    <col min="13063" max="13063" width="7.140625" style="386" bestFit="1" customWidth="1"/>
    <col min="13064" max="13064" width="8.85546875" style="386" customWidth="1"/>
    <col min="13065" max="13065" width="7.140625" style="386" bestFit="1" customWidth="1"/>
    <col min="13066" max="13312" width="9.140625" style="386"/>
    <col min="13313" max="13313" width="32.42578125" style="386" customWidth="1"/>
    <col min="13314" max="13317" width="9.42578125" style="386" bestFit="1" customWidth="1"/>
    <col min="13318" max="13318" width="8.42578125" style="386" bestFit="1" customWidth="1"/>
    <col min="13319" max="13319" width="7.140625" style="386" bestFit="1" customWidth="1"/>
    <col min="13320" max="13320" width="8.85546875" style="386" customWidth="1"/>
    <col min="13321" max="13321" width="7.140625" style="386" bestFit="1" customWidth="1"/>
    <col min="13322" max="13568" width="9.140625" style="386"/>
    <col min="13569" max="13569" width="32.42578125" style="386" customWidth="1"/>
    <col min="13570" max="13573" width="9.42578125" style="386" bestFit="1" customWidth="1"/>
    <col min="13574" max="13574" width="8.42578125" style="386" bestFit="1" customWidth="1"/>
    <col min="13575" max="13575" width="7.140625" style="386" bestFit="1" customWidth="1"/>
    <col min="13576" max="13576" width="8.85546875" style="386" customWidth="1"/>
    <col min="13577" max="13577" width="7.140625" style="386" bestFit="1" customWidth="1"/>
    <col min="13578" max="13824" width="9.140625" style="386"/>
    <col min="13825" max="13825" width="32.42578125" style="386" customWidth="1"/>
    <col min="13826" max="13829" width="9.42578125" style="386" bestFit="1" customWidth="1"/>
    <col min="13830" max="13830" width="8.42578125" style="386" bestFit="1" customWidth="1"/>
    <col min="13831" max="13831" width="7.140625" style="386" bestFit="1" customWidth="1"/>
    <col min="13832" max="13832" width="8.85546875" style="386" customWidth="1"/>
    <col min="13833" max="13833" width="7.140625" style="386" bestFit="1" customWidth="1"/>
    <col min="13834" max="14080" width="9.140625" style="386"/>
    <col min="14081" max="14081" width="32.42578125" style="386" customWidth="1"/>
    <col min="14082" max="14085" width="9.42578125" style="386" bestFit="1" customWidth="1"/>
    <col min="14086" max="14086" width="8.42578125" style="386" bestFit="1" customWidth="1"/>
    <col min="14087" max="14087" width="7.140625" style="386" bestFit="1" customWidth="1"/>
    <col min="14088" max="14088" width="8.85546875" style="386" customWidth="1"/>
    <col min="14089" max="14089" width="7.140625" style="386" bestFit="1" customWidth="1"/>
    <col min="14090" max="14336" width="9.140625" style="386"/>
    <col min="14337" max="14337" width="32.42578125" style="386" customWidth="1"/>
    <col min="14338" max="14341" width="9.42578125" style="386" bestFit="1" customWidth="1"/>
    <col min="14342" max="14342" width="8.42578125" style="386" bestFit="1" customWidth="1"/>
    <col min="14343" max="14343" width="7.140625" style="386" bestFit="1" customWidth="1"/>
    <col min="14344" max="14344" width="8.85546875" style="386" customWidth="1"/>
    <col min="14345" max="14345" width="7.140625" style="386" bestFit="1" customWidth="1"/>
    <col min="14346" max="14592" width="9.140625" style="386"/>
    <col min="14593" max="14593" width="32.42578125" style="386" customWidth="1"/>
    <col min="14594" max="14597" width="9.42578125" style="386" bestFit="1" customWidth="1"/>
    <col min="14598" max="14598" width="8.42578125" style="386" bestFit="1" customWidth="1"/>
    <col min="14599" max="14599" width="7.140625" style="386" bestFit="1" customWidth="1"/>
    <col min="14600" max="14600" width="8.85546875" style="386" customWidth="1"/>
    <col min="14601" max="14601" width="7.140625" style="386" bestFit="1" customWidth="1"/>
    <col min="14602" max="14848" width="9.140625" style="386"/>
    <col min="14849" max="14849" width="32.42578125" style="386" customWidth="1"/>
    <col min="14850" max="14853" width="9.42578125" style="386" bestFit="1" customWidth="1"/>
    <col min="14854" max="14854" width="8.42578125" style="386" bestFit="1" customWidth="1"/>
    <col min="14855" max="14855" width="7.140625" style="386" bestFit="1" customWidth="1"/>
    <col min="14856" max="14856" width="8.85546875" style="386" customWidth="1"/>
    <col min="14857" max="14857" width="7.140625" style="386" bestFit="1" customWidth="1"/>
    <col min="14858" max="15104" width="9.140625" style="386"/>
    <col min="15105" max="15105" width="32.42578125" style="386" customWidth="1"/>
    <col min="15106" max="15109" width="9.42578125" style="386" bestFit="1" customWidth="1"/>
    <col min="15110" max="15110" width="8.42578125" style="386" bestFit="1" customWidth="1"/>
    <col min="15111" max="15111" width="7.140625" style="386" bestFit="1" customWidth="1"/>
    <col min="15112" max="15112" width="8.85546875" style="386" customWidth="1"/>
    <col min="15113" max="15113" width="7.140625" style="386" bestFit="1" customWidth="1"/>
    <col min="15114" max="15360" width="9.140625" style="386"/>
    <col min="15361" max="15361" width="32.42578125" style="386" customWidth="1"/>
    <col min="15362" max="15365" width="9.42578125" style="386" bestFit="1" customWidth="1"/>
    <col min="15366" max="15366" width="8.42578125" style="386" bestFit="1" customWidth="1"/>
    <col min="15367" max="15367" width="7.140625" style="386" bestFit="1" customWidth="1"/>
    <col min="15368" max="15368" width="8.85546875" style="386" customWidth="1"/>
    <col min="15369" max="15369" width="7.140625" style="386" bestFit="1" customWidth="1"/>
    <col min="15370" max="15616" width="9.140625" style="386"/>
    <col min="15617" max="15617" width="32.42578125" style="386" customWidth="1"/>
    <col min="15618" max="15621" width="9.42578125" style="386" bestFit="1" customWidth="1"/>
    <col min="15622" max="15622" width="8.42578125" style="386" bestFit="1" customWidth="1"/>
    <col min="15623" max="15623" width="7.140625" style="386" bestFit="1" customWidth="1"/>
    <col min="15624" max="15624" width="8.85546875" style="386" customWidth="1"/>
    <col min="15625" max="15625" width="7.140625" style="386" bestFit="1" customWidth="1"/>
    <col min="15626" max="15872" width="9.140625" style="386"/>
    <col min="15873" max="15873" width="32.42578125" style="386" customWidth="1"/>
    <col min="15874" max="15877" width="9.42578125" style="386" bestFit="1" customWidth="1"/>
    <col min="15878" max="15878" width="8.42578125" style="386" bestFit="1" customWidth="1"/>
    <col min="15879" max="15879" width="7.140625" style="386" bestFit="1" customWidth="1"/>
    <col min="15880" max="15880" width="8.85546875" style="386" customWidth="1"/>
    <col min="15881" max="15881" width="7.140625" style="386" bestFit="1" customWidth="1"/>
    <col min="15882" max="16128" width="9.140625" style="386"/>
    <col min="16129" max="16129" width="32.42578125" style="386" customWidth="1"/>
    <col min="16130" max="16133" width="9.42578125" style="386" bestFit="1" customWidth="1"/>
    <col min="16134" max="16134" width="8.42578125" style="386" bestFit="1" customWidth="1"/>
    <col min="16135" max="16135" width="7.140625" style="386" bestFit="1" customWidth="1"/>
    <col min="16136" max="16136" width="8.85546875" style="386" customWidth="1"/>
    <col min="16137" max="16137" width="7.140625" style="386" bestFit="1" customWidth="1"/>
    <col min="16138" max="16384" width="9.140625" style="386"/>
  </cols>
  <sheetData>
    <row r="1" spans="1:13">
      <c r="A1" s="1807" t="s">
        <v>407</v>
      </c>
      <c r="B1" s="1807"/>
      <c r="C1" s="1807"/>
      <c r="D1" s="1807"/>
      <c r="E1" s="1807"/>
      <c r="F1" s="1807"/>
      <c r="G1" s="1807"/>
      <c r="H1" s="1807"/>
      <c r="I1" s="1807"/>
    </row>
    <row r="2" spans="1:13">
      <c r="A2" s="1807" t="s">
        <v>130</v>
      </c>
      <c r="B2" s="1807"/>
      <c r="C2" s="1807"/>
      <c r="D2" s="1807"/>
      <c r="E2" s="1807"/>
      <c r="F2" s="1807"/>
      <c r="G2" s="1807"/>
      <c r="H2" s="1807"/>
      <c r="I2" s="1807"/>
    </row>
    <row r="3" spans="1:13" ht="16.5" thickBot="1">
      <c r="H3" s="1808" t="s">
        <v>73</v>
      </c>
      <c r="I3" s="1809"/>
    </row>
    <row r="4" spans="1:13" ht="16.5" thickTop="1">
      <c r="A4" s="1816" t="s">
        <v>323</v>
      </c>
      <c r="B4" s="1133">
        <v>2016</v>
      </c>
      <c r="C4" s="1134">
        <v>2016</v>
      </c>
      <c r="D4" s="1156">
        <v>2017</v>
      </c>
      <c r="E4" s="1156">
        <v>2017</v>
      </c>
      <c r="F4" s="1810" t="s">
        <v>283</v>
      </c>
      <c r="G4" s="1811"/>
      <c r="H4" s="1811"/>
      <c r="I4" s="1812"/>
    </row>
    <row r="5" spans="1:13">
      <c r="A5" s="1817"/>
      <c r="B5" s="1135" t="s">
        <v>285</v>
      </c>
      <c r="C5" s="1135" t="s">
        <v>286</v>
      </c>
      <c r="D5" s="1157" t="s">
        <v>287</v>
      </c>
      <c r="E5" s="1157" t="s">
        <v>288</v>
      </c>
      <c r="F5" s="1813" t="s">
        <v>7</v>
      </c>
      <c r="G5" s="1814"/>
      <c r="H5" s="1813" t="s">
        <v>54</v>
      </c>
      <c r="I5" s="1815"/>
    </row>
    <row r="6" spans="1:13" s="422" customFormat="1">
      <c r="A6" s="1818"/>
      <c r="B6" s="1158"/>
      <c r="C6" s="1159"/>
      <c r="D6" s="1158"/>
      <c r="E6" s="1159"/>
      <c r="F6" s="1532" t="s">
        <v>4</v>
      </c>
      <c r="G6" s="1533" t="s">
        <v>289</v>
      </c>
      <c r="H6" s="1532" t="s">
        <v>4</v>
      </c>
      <c r="I6" s="1534" t="s">
        <v>289</v>
      </c>
      <c r="K6" s="423"/>
      <c r="L6" s="423"/>
      <c r="M6" s="423"/>
    </row>
    <row r="7" spans="1:13">
      <c r="A7" s="424" t="s">
        <v>408</v>
      </c>
      <c r="B7" s="425">
        <v>109383.430681777</v>
      </c>
      <c r="C7" s="425">
        <v>108842.618650016</v>
      </c>
      <c r="D7" s="425">
        <v>90339.619911657603</v>
      </c>
      <c r="E7" s="425">
        <v>106710.386053918</v>
      </c>
      <c r="F7" s="425">
        <v>-540.81203176100098</v>
      </c>
      <c r="G7" s="425">
        <v>-0.49441860471020943</v>
      </c>
      <c r="H7" s="425">
        <v>16370.7661422604</v>
      </c>
      <c r="I7" s="426">
        <v>18.121358223854873</v>
      </c>
      <c r="K7" s="427"/>
      <c r="L7" s="428"/>
      <c r="M7" s="428"/>
    </row>
    <row r="8" spans="1:13">
      <c r="A8" s="429" t="s">
        <v>409</v>
      </c>
      <c r="B8" s="425">
        <v>1365.8296008016096</v>
      </c>
      <c r="C8" s="425">
        <v>1331.2310934643137</v>
      </c>
      <c r="D8" s="425">
        <v>1641.0700273300001</v>
      </c>
      <c r="E8" s="425">
        <v>5746.9344835299999</v>
      </c>
      <c r="F8" s="425">
        <v>-34.598507337295814</v>
      </c>
      <c r="G8" s="425">
        <v>-2.5331496196150565</v>
      </c>
      <c r="H8" s="425">
        <v>4105.8644561999999</v>
      </c>
      <c r="I8" s="426">
        <v>250.1943480669249</v>
      </c>
      <c r="K8" s="427"/>
      <c r="L8" s="428"/>
      <c r="M8" s="428"/>
    </row>
    <row r="9" spans="1:13">
      <c r="A9" s="424" t="s">
        <v>410</v>
      </c>
      <c r="B9" s="430">
        <v>327757.41280424339</v>
      </c>
      <c r="C9" s="430">
        <v>325338.96232192189</v>
      </c>
      <c r="D9" s="430">
        <v>353944.74464593921</v>
      </c>
      <c r="E9" s="430">
        <v>377050.031927187</v>
      </c>
      <c r="F9" s="430">
        <v>-2418.4504823214957</v>
      </c>
      <c r="G9" s="430">
        <v>-0.737878195226645</v>
      </c>
      <c r="H9" s="430">
        <v>23105.287281247787</v>
      </c>
      <c r="I9" s="431">
        <v>6.5279362473260205</v>
      </c>
      <c r="K9" s="427"/>
      <c r="L9" s="428"/>
      <c r="M9" s="428"/>
    </row>
    <row r="10" spans="1:13">
      <c r="A10" s="432" t="s">
        <v>411</v>
      </c>
      <c r="B10" s="433">
        <v>101505.83048099346</v>
      </c>
      <c r="C10" s="433">
        <v>106719.81760213088</v>
      </c>
      <c r="D10" s="433">
        <v>140560.1155218799</v>
      </c>
      <c r="E10" s="433">
        <v>154955.05659092264</v>
      </c>
      <c r="F10" s="433">
        <v>5213.987121137412</v>
      </c>
      <c r="G10" s="433">
        <v>5.1366380595385692</v>
      </c>
      <c r="H10" s="433">
        <v>14394.941069042747</v>
      </c>
      <c r="I10" s="434">
        <v>10.241127801863536</v>
      </c>
      <c r="K10" s="427"/>
      <c r="L10" s="428"/>
      <c r="M10" s="428"/>
    </row>
    <row r="11" spans="1:13">
      <c r="A11" s="432" t="s">
        <v>412</v>
      </c>
      <c r="B11" s="433">
        <v>54917.680429262487</v>
      </c>
      <c r="C11" s="433">
        <v>56770.44523850533</v>
      </c>
      <c r="D11" s="433">
        <v>49087.202136149994</v>
      </c>
      <c r="E11" s="433">
        <v>49485.652166140004</v>
      </c>
      <c r="F11" s="433">
        <v>1852.7648092428426</v>
      </c>
      <c r="G11" s="433">
        <v>3.3737127911462377</v>
      </c>
      <c r="H11" s="433">
        <v>398.45002999001008</v>
      </c>
      <c r="I11" s="434">
        <v>0.81171876303899948</v>
      </c>
      <c r="K11" s="427"/>
      <c r="L11" s="428"/>
      <c r="M11" s="428"/>
    </row>
    <row r="12" spans="1:13">
      <c r="A12" s="432" t="s">
        <v>413</v>
      </c>
      <c r="B12" s="433">
        <v>48784.743056128988</v>
      </c>
      <c r="C12" s="433">
        <v>48128.090828916662</v>
      </c>
      <c r="D12" s="433">
        <v>58210.764414670004</v>
      </c>
      <c r="E12" s="433">
        <v>60611.099186840001</v>
      </c>
      <c r="F12" s="433">
        <v>-656.65222721232567</v>
      </c>
      <c r="G12" s="433">
        <v>-1.3460196489234728</v>
      </c>
      <c r="H12" s="433">
        <v>2400.3347721699974</v>
      </c>
      <c r="I12" s="434">
        <v>4.12352388137524</v>
      </c>
      <c r="K12" s="427"/>
      <c r="L12" s="428"/>
      <c r="M12" s="428"/>
    </row>
    <row r="13" spans="1:13">
      <c r="A13" s="432" t="s">
        <v>414</v>
      </c>
      <c r="B13" s="433">
        <v>122549.15883785849</v>
      </c>
      <c r="C13" s="433">
        <v>113720.60865236908</v>
      </c>
      <c r="D13" s="433">
        <v>106086.6625732394</v>
      </c>
      <c r="E13" s="433">
        <v>111998.22398328436</v>
      </c>
      <c r="F13" s="433">
        <v>-8828.5501854894101</v>
      </c>
      <c r="G13" s="433">
        <v>-7.2040887666721805</v>
      </c>
      <c r="H13" s="433">
        <v>5911.5614100449602</v>
      </c>
      <c r="I13" s="434">
        <v>5.5723889004084519</v>
      </c>
      <c r="K13" s="427"/>
      <c r="L13" s="428"/>
      <c r="M13" s="428"/>
    </row>
    <row r="14" spans="1:13">
      <c r="A14" s="424" t="s">
        <v>415</v>
      </c>
      <c r="B14" s="430">
        <v>178604.28415670892</v>
      </c>
      <c r="C14" s="430">
        <v>193927.029023724</v>
      </c>
      <c r="D14" s="430">
        <v>211609.00244071599</v>
      </c>
      <c r="E14" s="430">
        <v>240087.84622398598</v>
      </c>
      <c r="F14" s="430">
        <v>15322.744867015077</v>
      </c>
      <c r="G14" s="430">
        <v>8.5791586351706837</v>
      </c>
      <c r="H14" s="430">
        <v>28478.843783269986</v>
      </c>
      <c r="I14" s="431">
        <v>13.458238286080748</v>
      </c>
      <c r="K14" s="427"/>
      <c r="L14" s="428"/>
      <c r="M14" s="428"/>
    </row>
    <row r="15" spans="1:13">
      <c r="A15" s="424" t="s">
        <v>416</v>
      </c>
      <c r="B15" s="430">
        <v>164562.68361404361</v>
      </c>
      <c r="C15" s="430">
        <v>163441.89257265202</v>
      </c>
      <c r="D15" s="430">
        <v>199142.83949800802</v>
      </c>
      <c r="E15" s="430">
        <v>189449.6435552208</v>
      </c>
      <c r="F15" s="430">
        <v>-1120.7910413915815</v>
      </c>
      <c r="G15" s="430">
        <v>-0.68107241373155047</v>
      </c>
      <c r="H15" s="430">
        <v>-9693.1959427872207</v>
      </c>
      <c r="I15" s="431">
        <v>-4.86745893913207</v>
      </c>
      <c r="K15" s="427"/>
      <c r="L15" s="428"/>
      <c r="M15" s="428"/>
    </row>
    <row r="16" spans="1:13">
      <c r="A16" s="424" t="s">
        <v>417</v>
      </c>
      <c r="B16" s="430">
        <v>92254.712405093713</v>
      </c>
      <c r="C16" s="430">
        <v>87135.426513351966</v>
      </c>
      <c r="D16" s="430">
        <v>75299.035266319566</v>
      </c>
      <c r="E16" s="430">
        <v>76803.959712860888</v>
      </c>
      <c r="F16" s="430">
        <v>-5119.285891741747</v>
      </c>
      <c r="G16" s="430">
        <v>-5.5490779368134397</v>
      </c>
      <c r="H16" s="430">
        <v>1504.9244465413212</v>
      </c>
      <c r="I16" s="431">
        <v>1.9985972479178062</v>
      </c>
      <c r="K16" s="427"/>
      <c r="L16" s="428"/>
      <c r="M16" s="428"/>
    </row>
    <row r="17" spans="1:13">
      <c r="A17" s="424" t="s">
        <v>418</v>
      </c>
      <c r="B17" s="430">
        <v>78096.0350711637</v>
      </c>
      <c r="C17" s="430">
        <v>75795.147933143278</v>
      </c>
      <c r="D17" s="430">
        <v>101333.19196266917</v>
      </c>
      <c r="E17" s="430">
        <v>94470.02685430173</v>
      </c>
      <c r="F17" s="430">
        <v>-2300.8871380204218</v>
      </c>
      <c r="G17" s="430">
        <v>-2.9462278538517057</v>
      </c>
      <c r="H17" s="430">
        <v>-6863.1651083674369</v>
      </c>
      <c r="I17" s="431">
        <v>-6.7728697531760433</v>
      </c>
      <c r="K17" s="427"/>
      <c r="L17" s="428"/>
      <c r="M17" s="428"/>
    </row>
    <row r="18" spans="1:13">
      <c r="A18" s="424" t="s">
        <v>419</v>
      </c>
      <c r="B18" s="430">
        <v>1097554.9779782174</v>
      </c>
      <c r="C18" s="430">
        <v>1167474.8776191752</v>
      </c>
      <c r="D18" s="430">
        <v>1269149.547365824</v>
      </c>
      <c r="E18" s="430">
        <v>1320977.3194857626</v>
      </c>
      <c r="F18" s="430">
        <v>69919.899640957825</v>
      </c>
      <c r="G18" s="430">
        <v>6.370514556797489</v>
      </c>
      <c r="H18" s="430">
        <v>51827.772119938629</v>
      </c>
      <c r="I18" s="431">
        <v>4.0836615533220222</v>
      </c>
      <c r="K18" s="427"/>
      <c r="L18" s="428"/>
      <c r="M18" s="428"/>
    </row>
    <row r="19" spans="1:13">
      <c r="A19" s="424" t="s">
        <v>420</v>
      </c>
      <c r="B19" s="430">
        <v>59491.549503501599</v>
      </c>
      <c r="C19" s="430">
        <v>60178.827397238398</v>
      </c>
      <c r="D19" s="430">
        <v>72647.628863275808</v>
      </c>
      <c r="E19" s="430">
        <v>74854.534473827007</v>
      </c>
      <c r="F19" s="430">
        <v>687.27789373679843</v>
      </c>
      <c r="G19" s="430">
        <v>1.1552529720146996</v>
      </c>
      <c r="H19" s="430">
        <v>2206.9056105511991</v>
      </c>
      <c r="I19" s="431">
        <v>3.0378219428257411</v>
      </c>
      <c r="K19" s="427"/>
      <c r="L19" s="428"/>
      <c r="M19" s="428"/>
    </row>
    <row r="20" spans="1:13" ht="16.5" thickBot="1">
      <c r="A20" s="435" t="s">
        <v>421</v>
      </c>
      <c r="B20" s="436">
        <v>2109070.9158155508</v>
      </c>
      <c r="C20" s="436">
        <v>2183466.0131246871</v>
      </c>
      <c r="D20" s="436">
        <v>2375106.6799817393</v>
      </c>
      <c r="E20" s="436">
        <v>2486150.682770594</v>
      </c>
      <c r="F20" s="436">
        <v>74395.097309136298</v>
      </c>
      <c r="G20" s="436">
        <v>3.527387189840824</v>
      </c>
      <c r="H20" s="436">
        <v>111044.00278885476</v>
      </c>
      <c r="I20" s="437">
        <v>4.6753269537227071</v>
      </c>
      <c r="K20" s="438"/>
      <c r="L20" s="428"/>
      <c r="M20" s="428"/>
    </row>
    <row r="21" spans="1:13" ht="16.5" hidden="1" thickTop="1">
      <c r="A21" s="439" t="s">
        <v>422</v>
      </c>
      <c r="B21" s="440"/>
      <c r="C21" s="440"/>
      <c r="D21" s="440"/>
      <c r="E21" s="440"/>
      <c r="F21" s="440"/>
      <c r="G21" s="441"/>
      <c r="H21" s="440"/>
      <c r="I21" s="442"/>
      <c r="K21" s="428"/>
      <c r="L21" s="428"/>
      <c r="M21" s="428"/>
    </row>
    <row r="22" spans="1:13" ht="16.5" hidden="1" thickTop="1">
      <c r="A22" s="443" t="s">
        <v>423</v>
      </c>
      <c r="B22" s="440"/>
      <c r="C22" s="440"/>
      <c r="D22" s="440"/>
      <c r="E22" s="440"/>
      <c r="F22" s="440"/>
      <c r="G22" s="441"/>
      <c r="H22" s="440"/>
      <c r="I22" s="442"/>
      <c r="K22" s="428"/>
      <c r="L22" s="428"/>
      <c r="M22" s="428"/>
    </row>
    <row r="23" spans="1:13" ht="16.5" hidden="1" thickTop="1">
      <c r="A23" s="444" t="s">
        <v>424</v>
      </c>
      <c r="I23" s="442"/>
      <c r="K23" s="428"/>
      <c r="L23" s="428"/>
      <c r="M23" s="428"/>
    </row>
    <row r="24" spans="1:13" ht="16.5" hidden="1" thickTop="1">
      <c r="A24" s="386" t="s">
        <v>425</v>
      </c>
      <c r="I24" s="442"/>
      <c r="K24" s="428"/>
      <c r="L24" s="428"/>
      <c r="M24" s="428"/>
    </row>
    <row r="25" spans="1:13" ht="16.5" hidden="1" thickTop="1">
      <c r="A25" s="444" t="s">
        <v>426</v>
      </c>
      <c r="I25" s="442"/>
      <c r="K25" s="428"/>
      <c r="L25" s="428"/>
      <c r="M25" s="428"/>
    </row>
    <row r="26" spans="1:13" ht="16.5" hidden="1" thickTop="1">
      <c r="A26" s="386" t="s">
        <v>427</v>
      </c>
      <c r="I26" s="442"/>
      <c r="K26" s="428"/>
      <c r="L26" s="428"/>
      <c r="M26" s="428"/>
    </row>
    <row r="27" spans="1:13" ht="16.5" hidden="1" thickTop="1">
      <c r="I27" s="442"/>
      <c r="K27" s="428"/>
      <c r="L27" s="428"/>
      <c r="M27" s="428"/>
    </row>
    <row r="28" spans="1:13" s="445" customFormat="1" ht="16.5" thickTop="1">
      <c r="A28" s="376" t="s">
        <v>317</v>
      </c>
      <c r="E28" s="386"/>
      <c r="G28" s="446"/>
      <c r="I28" s="447"/>
      <c r="K28" s="448"/>
      <c r="L28" s="448"/>
      <c r="M28" s="448"/>
    </row>
    <row r="29" spans="1:13">
      <c r="A29" s="386" t="s">
        <v>428</v>
      </c>
      <c r="I29" s="442"/>
      <c r="K29" s="428"/>
      <c r="L29" s="428"/>
      <c r="M29" s="428"/>
    </row>
    <row r="30" spans="1:13">
      <c r="I30" s="442"/>
      <c r="K30" s="428"/>
      <c r="L30" s="428"/>
      <c r="M30" s="428"/>
    </row>
    <row r="31" spans="1:13">
      <c r="I31" s="442"/>
      <c r="K31" s="428"/>
      <c r="L31" s="428"/>
      <c r="M31" s="428"/>
    </row>
    <row r="32" spans="1:13">
      <c r="I32" s="442"/>
    </row>
    <row r="33" spans="9:9">
      <c r="I33" s="442"/>
    </row>
    <row r="34" spans="9:9">
      <c r="I34" s="442"/>
    </row>
    <row r="35" spans="9:9">
      <c r="I35" s="442"/>
    </row>
    <row r="36" spans="9:9">
      <c r="I36" s="442"/>
    </row>
    <row r="37" spans="9:9">
      <c r="I37" s="442"/>
    </row>
    <row r="38" spans="9:9">
      <c r="I38" s="442"/>
    </row>
    <row r="39" spans="9:9">
      <c r="I39" s="442"/>
    </row>
    <row r="40" spans="9:9">
      <c r="I40" s="442"/>
    </row>
    <row r="41" spans="9:9">
      <c r="I41" s="442"/>
    </row>
    <row r="42" spans="9:9">
      <c r="I42" s="442"/>
    </row>
    <row r="43" spans="9:9">
      <c r="I43" s="442"/>
    </row>
    <row r="44" spans="9:9">
      <c r="I44" s="442"/>
    </row>
    <row r="45" spans="9:9">
      <c r="I45" s="442"/>
    </row>
    <row r="46" spans="9:9">
      <c r="I46" s="442"/>
    </row>
    <row r="47" spans="9:9">
      <c r="I47" s="442"/>
    </row>
    <row r="48" spans="9:9">
      <c r="I48" s="442"/>
    </row>
    <row r="49" spans="9:9">
      <c r="I49" s="442"/>
    </row>
    <row r="50" spans="9:9">
      <c r="I50" s="442"/>
    </row>
    <row r="51" spans="9:9">
      <c r="I51" s="442"/>
    </row>
    <row r="52" spans="9:9">
      <c r="I52" s="442"/>
    </row>
    <row r="53" spans="9:9">
      <c r="I53" s="442"/>
    </row>
    <row r="54" spans="9:9">
      <c r="I54" s="442"/>
    </row>
    <row r="55" spans="9:9">
      <c r="I55" s="442"/>
    </row>
    <row r="56" spans="9:9">
      <c r="I56" s="442"/>
    </row>
    <row r="57" spans="9:9">
      <c r="I57" s="442"/>
    </row>
    <row r="58" spans="9:9">
      <c r="I58" s="442"/>
    </row>
    <row r="59" spans="9:9">
      <c r="I59" s="442"/>
    </row>
    <row r="60" spans="9:9">
      <c r="I60" s="442"/>
    </row>
    <row r="61" spans="9:9">
      <c r="I61" s="442"/>
    </row>
    <row r="62" spans="9:9">
      <c r="I62" s="442"/>
    </row>
    <row r="63" spans="9:9">
      <c r="I63" s="442"/>
    </row>
    <row r="64" spans="9:9">
      <c r="I64" s="442"/>
    </row>
    <row r="65" spans="9:9">
      <c r="I65" s="442"/>
    </row>
    <row r="66" spans="9:9">
      <c r="I66" s="442"/>
    </row>
    <row r="67" spans="9:9">
      <c r="I67" s="442"/>
    </row>
    <row r="68" spans="9:9">
      <c r="I68" s="442"/>
    </row>
    <row r="69" spans="9:9">
      <c r="I69" s="442"/>
    </row>
    <row r="70" spans="9:9">
      <c r="I70" s="442"/>
    </row>
    <row r="71" spans="9:9">
      <c r="I71" s="442"/>
    </row>
    <row r="72" spans="9:9">
      <c r="I72" s="442"/>
    </row>
    <row r="73" spans="9:9">
      <c r="I73" s="442"/>
    </row>
    <row r="74" spans="9:9">
      <c r="I74" s="442"/>
    </row>
    <row r="75" spans="9:9">
      <c r="I75" s="442"/>
    </row>
    <row r="76" spans="9:9">
      <c r="I76" s="442"/>
    </row>
    <row r="77" spans="9:9">
      <c r="I77" s="442"/>
    </row>
    <row r="78" spans="9:9">
      <c r="I78" s="442"/>
    </row>
    <row r="79" spans="9:9">
      <c r="I79" s="442"/>
    </row>
    <row r="80" spans="9:9">
      <c r="I80" s="442"/>
    </row>
    <row r="81" spans="9:9">
      <c r="I81" s="442"/>
    </row>
    <row r="82" spans="9:9">
      <c r="I82" s="442"/>
    </row>
    <row r="83" spans="9:9">
      <c r="I83" s="442"/>
    </row>
    <row r="84" spans="9:9">
      <c r="I84" s="442"/>
    </row>
    <row r="85" spans="9:9">
      <c r="I85" s="442"/>
    </row>
    <row r="86" spans="9:9">
      <c r="I86" s="442"/>
    </row>
    <row r="87" spans="9:9">
      <c r="I87" s="442"/>
    </row>
    <row r="88" spans="9:9">
      <c r="I88" s="442"/>
    </row>
    <row r="89" spans="9:9">
      <c r="I89" s="442"/>
    </row>
    <row r="90" spans="9:9">
      <c r="I90" s="442"/>
    </row>
    <row r="91" spans="9:9">
      <c r="I91" s="442"/>
    </row>
    <row r="92" spans="9:9">
      <c r="I92" s="442"/>
    </row>
    <row r="93" spans="9:9">
      <c r="I93" s="442"/>
    </row>
    <row r="94" spans="9:9">
      <c r="I94" s="442"/>
    </row>
    <row r="95" spans="9:9">
      <c r="I95" s="442"/>
    </row>
    <row r="96" spans="9:9">
      <c r="I96" s="442"/>
    </row>
    <row r="97" spans="9:9">
      <c r="I97" s="442"/>
    </row>
    <row r="98" spans="9:9">
      <c r="I98" s="442"/>
    </row>
    <row r="99" spans="9:9">
      <c r="I99" s="442"/>
    </row>
    <row r="100" spans="9:9">
      <c r="I100" s="442"/>
    </row>
    <row r="101" spans="9:9">
      <c r="I101" s="442"/>
    </row>
    <row r="102" spans="9:9">
      <c r="I102" s="442"/>
    </row>
    <row r="103" spans="9:9">
      <c r="I103" s="442"/>
    </row>
    <row r="104" spans="9:9">
      <c r="I104" s="442"/>
    </row>
    <row r="105" spans="9:9">
      <c r="I105" s="442"/>
    </row>
    <row r="106" spans="9:9">
      <c r="I106" s="442"/>
    </row>
    <row r="107" spans="9:9">
      <c r="I107" s="442"/>
    </row>
    <row r="108" spans="9:9">
      <c r="I108" s="442"/>
    </row>
    <row r="109" spans="9:9">
      <c r="I109" s="442"/>
    </row>
    <row r="110" spans="9:9">
      <c r="I110" s="442"/>
    </row>
    <row r="111" spans="9:9">
      <c r="I111" s="442"/>
    </row>
    <row r="112" spans="9:9">
      <c r="I112" s="442"/>
    </row>
    <row r="113" spans="9:9">
      <c r="I113" s="442"/>
    </row>
    <row r="114" spans="9:9">
      <c r="I114" s="442"/>
    </row>
    <row r="115" spans="9:9">
      <c r="I115" s="442"/>
    </row>
    <row r="116" spans="9:9">
      <c r="I116" s="442"/>
    </row>
    <row r="117" spans="9:9">
      <c r="I117" s="442"/>
    </row>
    <row r="118" spans="9:9">
      <c r="I118" s="442"/>
    </row>
    <row r="119" spans="9:9">
      <c r="I119" s="442"/>
    </row>
    <row r="120" spans="9:9">
      <c r="I120" s="442"/>
    </row>
    <row r="121" spans="9:9">
      <c r="I121" s="442"/>
    </row>
    <row r="122" spans="9:9">
      <c r="I122" s="442"/>
    </row>
    <row r="123" spans="9:9">
      <c r="I123" s="442"/>
    </row>
    <row r="124" spans="9:9">
      <c r="I124" s="442"/>
    </row>
    <row r="125" spans="9:9">
      <c r="I125" s="442"/>
    </row>
    <row r="126" spans="9:9">
      <c r="I126" s="442"/>
    </row>
    <row r="127" spans="9:9">
      <c r="I127" s="442"/>
    </row>
    <row r="128" spans="9:9">
      <c r="I128" s="442"/>
    </row>
    <row r="129" spans="9:9">
      <c r="I129" s="442"/>
    </row>
    <row r="130" spans="9:9">
      <c r="I130" s="442"/>
    </row>
    <row r="131" spans="9:9">
      <c r="I131" s="442"/>
    </row>
    <row r="132" spans="9:9">
      <c r="I132" s="442"/>
    </row>
    <row r="133" spans="9:9">
      <c r="I133" s="442"/>
    </row>
    <row r="134" spans="9:9">
      <c r="I134" s="442"/>
    </row>
    <row r="135" spans="9:9">
      <c r="I135" s="442"/>
    </row>
    <row r="136" spans="9:9">
      <c r="I136" s="442"/>
    </row>
    <row r="137" spans="9:9">
      <c r="I137" s="442"/>
    </row>
    <row r="138" spans="9:9">
      <c r="I138" s="442"/>
    </row>
    <row r="139" spans="9:9">
      <c r="I139" s="442"/>
    </row>
    <row r="140" spans="9:9">
      <c r="I140" s="442"/>
    </row>
    <row r="141" spans="9:9">
      <c r="I141" s="442"/>
    </row>
    <row r="142" spans="9:9">
      <c r="I142" s="442"/>
    </row>
    <row r="143" spans="9:9">
      <c r="I143" s="442"/>
    </row>
    <row r="144" spans="9:9">
      <c r="I144" s="442"/>
    </row>
    <row r="145" spans="9:9">
      <c r="I145" s="442"/>
    </row>
    <row r="146" spans="9:9">
      <c r="I146" s="442"/>
    </row>
    <row r="147" spans="9:9">
      <c r="I147" s="442"/>
    </row>
    <row r="148" spans="9:9">
      <c r="I148" s="442"/>
    </row>
    <row r="149" spans="9:9">
      <c r="I149" s="442"/>
    </row>
    <row r="150" spans="9:9">
      <c r="I150" s="442"/>
    </row>
    <row r="151" spans="9:9">
      <c r="I151" s="442"/>
    </row>
    <row r="152" spans="9:9">
      <c r="I152" s="442"/>
    </row>
    <row r="153" spans="9:9">
      <c r="I153" s="442"/>
    </row>
    <row r="154" spans="9:9">
      <c r="I154" s="442"/>
    </row>
    <row r="155" spans="9:9">
      <c r="I155" s="442"/>
    </row>
    <row r="156" spans="9:9">
      <c r="I156" s="442"/>
    </row>
    <row r="157" spans="9:9">
      <c r="I157" s="442"/>
    </row>
    <row r="158" spans="9:9">
      <c r="I158" s="442"/>
    </row>
    <row r="159" spans="9:9">
      <c r="I159" s="442"/>
    </row>
    <row r="160" spans="9:9">
      <c r="I160" s="442"/>
    </row>
    <row r="161" spans="9:9">
      <c r="I161" s="442"/>
    </row>
    <row r="162" spans="9:9">
      <c r="I162" s="442"/>
    </row>
    <row r="163" spans="9:9">
      <c r="I163" s="442"/>
    </row>
    <row r="164" spans="9:9">
      <c r="I164" s="442"/>
    </row>
    <row r="165" spans="9:9">
      <c r="I165" s="442"/>
    </row>
    <row r="166" spans="9:9">
      <c r="I166" s="442"/>
    </row>
    <row r="167" spans="9:9">
      <c r="I167" s="442"/>
    </row>
    <row r="168" spans="9:9">
      <c r="I168" s="442"/>
    </row>
    <row r="169" spans="9:9">
      <c r="I169" s="442"/>
    </row>
    <row r="170" spans="9:9">
      <c r="I170" s="442"/>
    </row>
    <row r="171" spans="9:9">
      <c r="I171" s="442"/>
    </row>
    <row r="172" spans="9:9">
      <c r="I172" s="442"/>
    </row>
    <row r="173" spans="9:9">
      <c r="I173" s="442"/>
    </row>
    <row r="174" spans="9:9">
      <c r="I174" s="442"/>
    </row>
    <row r="175" spans="9:9">
      <c r="I175" s="442"/>
    </row>
    <row r="176" spans="9:9">
      <c r="I176" s="442"/>
    </row>
    <row r="177" spans="9:9">
      <c r="I177" s="442"/>
    </row>
    <row r="178" spans="9:9">
      <c r="I178" s="442"/>
    </row>
    <row r="179" spans="9:9">
      <c r="I179" s="442"/>
    </row>
    <row r="180" spans="9:9">
      <c r="I180" s="442"/>
    </row>
    <row r="181" spans="9:9">
      <c r="I181" s="442"/>
    </row>
    <row r="182" spans="9:9">
      <c r="I182" s="442"/>
    </row>
    <row r="183" spans="9:9">
      <c r="I183" s="442"/>
    </row>
    <row r="184" spans="9:9">
      <c r="I184" s="442"/>
    </row>
    <row r="185" spans="9:9">
      <c r="I185" s="442"/>
    </row>
    <row r="186" spans="9:9">
      <c r="I186" s="442"/>
    </row>
    <row r="187" spans="9:9">
      <c r="I187" s="442"/>
    </row>
    <row r="188" spans="9:9">
      <c r="I188" s="442"/>
    </row>
    <row r="189" spans="9:9">
      <c r="I189" s="442"/>
    </row>
    <row r="190" spans="9:9">
      <c r="I190" s="442"/>
    </row>
    <row r="191" spans="9:9">
      <c r="I191" s="442"/>
    </row>
    <row r="192" spans="9:9">
      <c r="I192" s="442"/>
    </row>
    <row r="193" spans="9:9">
      <c r="I193" s="442"/>
    </row>
    <row r="194" spans="9:9">
      <c r="I194" s="442"/>
    </row>
    <row r="195" spans="9:9">
      <c r="I195" s="442"/>
    </row>
    <row r="196" spans="9:9">
      <c r="I196" s="442"/>
    </row>
    <row r="197" spans="9:9">
      <c r="I197" s="442"/>
    </row>
    <row r="198" spans="9:9">
      <c r="I198" s="442"/>
    </row>
    <row r="199" spans="9:9">
      <c r="I199" s="442"/>
    </row>
    <row r="200" spans="9:9">
      <c r="I200" s="442"/>
    </row>
    <row r="201" spans="9:9">
      <c r="I201" s="442"/>
    </row>
    <row r="202" spans="9:9">
      <c r="I202" s="442"/>
    </row>
    <row r="203" spans="9:9">
      <c r="I203" s="442"/>
    </row>
    <row r="204" spans="9:9">
      <c r="I204" s="442"/>
    </row>
    <row r="205" spans="9:9">
      <c r="I205" s="442"/>
    </row>
    <row r="206" spans="9:9">
      <c r="I206" s="442"/>
    </row>
    <row r="207" spans="9:9">
      <c r="I207" s="442"/>
    </row>
    <row r="208" spans="9:9">
      <c r="I208" s="442"/>
    </row>
    <row r="209" spans="9:9">
      <c r="I209" s="442"/>
    </row>
    <row r="210" spans="9:9">
      <c r="I210" s="442"/>
    </row>
    <row r="211" spans="9:9">
      <c r="I211" s="442"/>
    </row>
    <row r="212" spans="9:9">
      <c r="I212" s="442"/>
    </row>
    <row r="213" spans="9:9">
      <c r="I213" s="442"/>
    </row>
    <row r="214" spans="9:9">
      <c r="I214" s="442"/>
    </row>
    <row r="215" spans="9:9">
      <c r="I215" s="442"/>
    </row>
    <row r="216" spans="9:9">
      <c r="I216" s="442"/>
    </row>
    <row r="217" spans="9:9">
      <c r="I217" s="442"/>
    </row>
    <row r="218" spans="9:9">
      <c r="I218" s="442"/>
    </row>
    <row r="219" spans="9:9">
      <c r="I219" s="442"/>
    </row>
    <row r="220" spans="9:9">
      <c r="I220" s="442"/>
    </row>
    <row r="221" spans="9:9">
      <c r="I221" s="442"/>
    </row>
    <row r="222" spans="9:9">
      <c r="I222" s="442"/>
    </row>
    <row r="223" spans="9:9">
      <c r="I223" s="442"/>
    </row>
    <row r="224" spans="9:9">
      <c r="I224" s="442"/>
    </row>
    <row r="225" spans="9:9">
      <c r="I225" s="442"/>
    </row>
    <row r="226" spans="9:9">
      <c r="I226" s="442"/>
    </row>
    <row r="227" spans="9:9">
      <c r="I227" s="442"/>
    </row>
    <row r="228" spans="9:9">
      <c r="I228" s="442"/>
    </row>
    <row r="229" spans="9:9">
      <c r="I229" s="442"/>
    </row>
    <row r="230" spans="9:9">
      <c r="I230" s="442"/>
    </row>
    <row r="231" spans="9:9">
      <c r="I231" s="442"/>
    </row>
    <row r="232" spans="9:9">
      <c r="I232" s="442"/>
    </row>
    <row r="233" spans="9:9">
      <c r="I233" s="442"/>
    </row>
    <row r="234" spans="9:9">
      <c r="I234" s="442"/>
    </row>
    <row r="235" spans="9:9">
      <c r="I235" s="442"/>
    </row>
    <row r="236" spans="9:9">
      <c r="I236" s="442"/>
    </row>
    <row r="237" spans="9:9">
      <c r="I237" s="442"/>
    </row>
    <row r="238" spans="9:9">
      <c r="I238" s="442"/>
    </row>
    <row r="239" spans="9:9">
      <c r="I239" s="442"/>
    </row>
    <row r="240" spans="9:9">
      <c r="I240" s="442"/>
    </row>
    <row r="241" spans="9:9">
      <c r="I241" s="442"/>
    </row>
    <row r="242" spans="9:9">
      <c r="I242" s="442"/>
    </row>
    <row r="243" spans="9:9">
      <c r="I243" s="442"/>
    </row>
    <row r="244" spans="9:9">
      <c r="I244" s="442"/>
    </row>
    <row r="245" spans="9:9">
      <c r="I245" s="442"/>
    </row>
    <row r="246" spans="9:9">
      <c r="I246" s="442"/>
    </row>
    <row r="247" spans="9:9">
      <c r="I247" s="442"/>
    </row>
    <row r="248" spans="9:9">
      <c r="I248" s="442"/>
    </row>
    <row r="249" spans="9:9">
      <c r="I249" s="442"/>
    </row>
    <row r="250" spans="9:9">
      <c r="I250" s="442"/>
    </row>
    <row r="251" spans="9:9">
      <c r="I251" s="442"/>
    </row>
    <row r="252" spans="9:9">
      <c r="I252" s="442"/>
    </row>
    <row r="253" spans="9:9">
      <c r="I253" s="442"/>
    </row>
    <row r="254" spans="9:9">
      <c r="I254" s="442"/>
    </row>
    <row r="255" spans="9:9">
      <c r="I255" s="442"/>
    </row>
    <row r="256" spans="9:9">
      <c r="I256" s="442"/>
    </row>
    <row r="257" spans="9:9">
      <c r="I257" s="442"/>
    </row>
    <row r="258" spans="9:9">
      <c r="I258" s="442"/>
    </row>
    <row r="259" spans="9:9">
      <c r="I259" s="442"/>
    </row>
    <row r="260" spans="9:9">
      <c r="I260" s="442"/>
    </row>
    <row r="261" spans="9:9">
      <c r="I261" s="442"/>
    </row>
    <row r="262" spans="9:9">
      <c r="I262" s="442"/>
    </row>
    <row r="263" spans="9:9">
      <c r="I263" s="442"/>
    </row>
    <row r="264" spans="9:9">
      <c r="I264" s="442"/>
    </row>
    <row r="265" spans="9:9">
      <c r="I265" s="442"/>
    </row>
    <row r="266" spans="9:9">
      <c r="I266" s="442"/>
    </row>
    <row r="267" spans="9:9">
      <c r="I267" s="442"/>
    </row>
    <row r="268" spans="9:9">
      <c r="I268" s="442"/>
    </row>
    <row r="269" spans="9:9">
      <c r="I269" s="442"/>
    </row>
    <row r="270" spans="9:9">
      <c r="I270" s="442"/>
    </row>
    <row r="271" spans="9:9">
      <c r="I271" s="442"/>
    </row>
    <row r="272" spans="9:9">
      <c r="I272" s="442"/>
    </row>
    <row r="273" spans="9:9">
      <c r="I273" s="442"/>
    </row>
    <row r="274" spans="9:9">
      <c r="I274" s="442"/>
    </row>
    <row r="275" spans="9:9">
      <c r="I275" s="442"/>
    </row>
    <row r="276" spans="9:9">
      <c r="I276" s="442"/>
    </row>
    <row r="277" spans="9:9">
      <c r="I277" s="442"/>
    </row>
    <row r="278" spans="9:9">
      <c r="I278" s="442"/>
    </row>
    <row r="279" spans="9:9">
      <c r="I279" s="442"/>
    </row>
    <row r="280" spans="9:9">
      <c r="I280" s="442"/>
    </row>
    <row r="281" spans="9:9">
      <c r="I281" s="442"/>
    </row>
    <row r="282" spans="9:9">
      <c r="I282" s="442"/>
    </row>
    <row r="283" spans="9:9">
      <c r="I283" s="442"/>
    </row>
    <row r="284" spans="9:9">
      <c r="I284" s="442"/>
    </row>
    <row r="285" spans="9:9">
      <c r="I285" s="442"/>
    </row>
    <row r="286" spans="9:9">
      <c r="I286" s="442"/>
    </row>
    <row r="287" spans="9:9">
      <c r="I287" s="442"/>
    </row>
    <row r="288" spans="9:9">
      <c r="I288" s="442"/>
    </row>
    <row r="289" spans="9:9">
      <c r="I289" s="442"/>
    </row>
    <row r="290" spans="9:9">
      <c r="I290" s="442"/>
    </row>
    <row r="291" spans="9:9">
      <c r="I291" s="442"/>
    </row>
    <row r="292" spans="9:9">
      <c r="I292" s="442"/>
    </row>
    <row r="293" spans="9:9">
      <c r="I293" s="442"/>
    </row>
    <row r="294" spans="9:9">
      <c r="I294" s="442"/>
    </row>
    <row r="295" spans="9:9">
      <c r="I295" s="442"/>
    </row>
    <row r="296" spans="9:9">
      <c r="I296" s="442"/>
    </row>
    <row r="297" spans="9:9">
      <c r="I297" s="442"/>
    </row>
    <row r="298" spans="9:9">
      <c r="I298" s="442"/>
    </row>
    <row r="299" spans="9:9">
      <c r="I299" s="442"/>
    </row>
    <row r="300" spans="9:9">
      <c r="I300" s="442"/>
    </row>
    <row r="301" spans="9:9">
      <c r="I301" s="442"/>
    </row>
    <row r="302" spans="9:9">
      <c r="I302" s="442"/>
    </row>
    <row r="303" spans="9:9">
      <c r="I303" s="442"/>
    </row>
    <row r="304" spans="9:9">
      <c r="I304" s="442"/>
    </row>
    <row r="305" spans="9:9">
      <c r="I305" s="442"/>
    </row>
    <row r="306" spans="9:9">
      <c r="I306" s="442"/>
    </row>
    <row r="307" spans="9:9">
      <c r="I307" s="442"/>
    </row>
    <row r="308" spans="9:9">
      <c r="I308" s="442"/>
    </row>
    <row r="309" spans="9:9">
      <c r="I309" s="442"/>
    </row>
    <row r="310" spans="9:9">
      <c r="I310" s="442"/>
    </row>
    <row r="311" spans="9:9">
      <c r="I311" s="442"/>
    </row>
    <row r="312" spans="9:9">
      <c r="I312" s="442"/>
    </row>
    <row r="313" spans="9:9">
      <c r="I313" s="442"/>
    </row>
    <row r="314" spans="9:9">
      <c r="I314" s="442"/>
    </row>
    <row r="315" spans="9:9">
      <c r="I315" s="442"/>
    </row>
    <row r="316" spans="9:9">
      <c r="I316" s="442"/>
    </row>
    <row r="317" spans="9:9">
      <c r="I317" s="442"/>
    </row>
    <row r="318" spans="9:9">
      <c r="I318" s="442"/>
    </row>
    <row r="319" spans="9:9">
      <c r="I319" s="442"/>
    </row>
    <row r="320" spans="9:9">
      <c r="I320" s="442"/>
    </row>
    <row r="321" spans="9:9">
      <c r="I321" s="442"/>
    </row>
    <row r="322" spans="9:9">
      <c r="I322" s="442"/>
    </row>
    <row r="323" spans="9:9">
      <c r="I323" s="442"/>
    </row>
    <row r="324" spans="9:9">
      <c r="I324" s="442"/>
    </row>
    <row r="325" spans="9:9">
      <c r="I325" s="442"/>
    </row>
    <row r="326" spans="9:9">
      <c r="I326" s="442"/>
    </row>
    <row r="327" spans="9:9">
      <c r="I327" s="442"/>
    </row>
    <row r="328" spans="9:9">
      <c r="I328" s="442"/>
    </row>
    <row r="329" spans="9:9">
      <c r="I329" s="442"/>
    </row>
    <row r="330" spans="9:9">
      <c r="I330" s="442"/>
    </row>
    <row r="331" spans="9:9">
      <c r="I331" s="449"/>
    </row>
    <row r="332" spans="9:9">
      <c r="I332" s="449"/>
    </row>
    <row r="333" spans="9:9">
      <c r="I333" s="449"/>
    </row>
    <row r="334" spans="9:9">
      <c r="I334" s="449"/>
    </row>
    <row r="335" spans="9:9">
      <c r="I335" s="449"/>
    </row>
    <row r="336" spans="9:9">
      <c r="I336" s="449"/>
    </row>
    <row r="337" spans="9:9">
      <c r="I337" s="449"/>
    </row>
    <row r="338" spans="9:9">
      <c r="I338" s="449"/>
    </row>
    <row r="339" spans="9:9">
      <c r="I339" s="449"/>
    </row>
    <row r="340" spans="9:9">
      <c r="I340" s="449"/>
    </row>
    <row r="341" spans="9:9">
      <c r="I341" s="449"/>
    </row>
    <row r="342" spans="9:9">
      <c r="I342" s="449"/>
    </row>
    <row r="343" spans="9:9">
      <c r="I343" s="449"/>
    </row>
    <row r="344" spans="9:9">
      <c r="I344" s="449"/>
    </row>
    <row r="345" spans="9:9">
      <c r="I345" s="449"/>
    </row>
    <row r="346" spans="9:9">
      <c r="I346" s="449"/>
    </row>
    <row r="347" spans="9:9">
      <c r="I347" s="449"/>
    </row>
    <row r="348" spans="9:9">
      <c r="I348" s="449"/>
    </row>
    <row r="349" spans="9:9">
      <c r="I349" s="449"/>
    </row>
    <row r="350" spans="9:9">
      <c r="I350" s="449"/>
    </row>
    <row r="351" spans="9:9">
      <c r="I351" s="449"/>
    </row>
    <row r="352" spans="9:9">
      <c r="I352" s="449"/>
    </row>
    <row r="353" spans="9:9">
      <c r="I353" s="449"/>
    </row>
    <row r="354" spans="9:9">
      <c r="I354" s="449"/>
    </row>
    <row r="355" spans="9:9">
      <c r="I355" s="449"/>
    </row>
    <row r="356" spans="9:9">
      <c r="I356" s="449"/>
    </row>
    <row r="357" spans="9:9">
      <c r="I357" s="449"/>
    </row>
    <row r="358" spans="9:9">
      <c r="I358" s="449"/>
    </row>
    <row r="359" spans="9:9">
      <c r="I359" s="449"/>
    </row>
    <row r="360" spans="9:9">
      <c r="I360" s="449"/>
    </row>
    <row r="361" spans="9:9">
      <c r="I361" s="449"/>
    </row>
    <row r="362" spans="9:9">
      <c r="I362" s="449"/>
    </row>
    <row r="363" spans="9:9">
      <c r="I363" s="449"/>
    </row>
    <row r="364" spans="9:9">
      <c r="I364" s="449"/>
    </row>
    <row r="365" spans="9:9">
      <c r="I365" s="449"/>
    </row>
    <row r="366" spans="9:9">
      <c r="I366" s="449"/>
    </row>
    <row r="367" spans="9:9">
      <c r="I367" s="449"/>
    </row>
    <row r="368" spans="9:9">
      <c r="I368" s="449"/>
    </row>
    <row r="369" spans="9:9">
      <c r="I369" s="449"/>
    </row>
    <row r="370" spans="9:9">
      <c r="I370" s="449"/>
    </row>
    <row r="371" spans="9:9">
      <c r="I371" s="449"/>
    </row>
    <row r="372" spans="9:9">
      <c r="I372" s="449"/>
    </row>
    <row r="373" spans="9:9">
      <c r="I373" s="449"/>
    </row>
    <row r="374" spans="9:9">
      <c r="I374" s="449"/>
    </row>
    <row r="375" spans="9:9">
      <c r="I375" s="449"/>
    </row>
    <row r="376" spans="9:9">
      <c r="I376" s="449"/>
    </row>
    <row r="377" spans="9:9">
      <c r="I377" s="449"/>
    </row>
    <row r="378" spans="9:9">
      <c r="I378" s="449"/>
    </row>
    <row r="379" spans="9:9">
      <c r="I379" s="449"/>
    </row>
    <row r="380" spans="9:9">
      <c r="I380" s="449"/>
    </row>
    <row r="381" spans="9:9">
      <c r="I381" s="449"/>
    </row>
    <row r="382" spans="9:9">
      <c r="I382" s="449"/>
    </row>
    <row r="383" spans="9:9">
      <c r="I383" s="449"/>
    </row>
    <row r="384" spans="9:9">
      <c r="I384" s="449"/>
    </row>
    <row r="385" spans="9:9">
      <c r="I385" s="449"/>
    </row>
    <row r="386" spans="9:9">
      <c r="I386" s="449"/>
    </row>
    <row r="387" spans="9:9">
      <c r="I387" s="449"/>
    </row>
    <row r="388" spans="9:9">
      <c r="I388" s="449"/>
    </row>
    <row r="389" spans="9:9">
      <c r="I389" s="449"/>
    </row>
    <row r="390" spans="9:9">
      <c r="I390" s="449"/>
    </row>
    <row r="391" spans="9:9">
      <c r="I391" s="449"/>
    </row>
    <row r="392" spans="9:9">
      <c r="I392" s="449"/>
    </row>
    <row r="393" spans="9:9">
      <c r="I393" s="449"/>
    </row>
    <row r="394" spans="9:9">
      <c r="I394" s="449"/>
    </row>
    <row r="395" spans="9:9">
      <c r="I395" s="449"/>
    </row>
    <row r="396" spans="9:9">
      <c r="I396" s="449"/>
    </row>
    <row r="397" spans="9:9">
      <c r="I397" s="449"/>
    </row>
    <row r="398" spans="9:9">
      <c r="I398" s="449"/>
    </row>
    <row r="399" spans="9:9">
      <c r="I399" s="449"/>
    </row>
    <row r="400" spans="9:9">
      <c r="I400" s="449"/>
    </row>
    <row r="401" spans="9:9">
      <c r="I401" s="449"/>
    </row>
    <row r="402" spans="9:9">
      <c r="I402" s="449"/>
    </row>
    <row r="403" spans="9:9">
      <c r="I403" s="449"/>
    </row>
    <row r="404" spans="9:9">
      <c r="I404" s="449"/>
    </row>
    <row r="405" spans="9:9">
      <c r="I405" s="449"/>
    </row>
    <row r="406" spans="9:9">
      <c r="I406" s="449"/>
    </row>
    <row r="407" spans="9:9">
      <c r="I407" s="449"/>
    </row>
    <row r="408" spans="9:9">
      <c r="I408" s="449"/>
    </row>
    <row r="409" spans="9:9">
      <c r="I409" s="449"/>
    </row>
    <row r="410" spans="9:9">
      <c r="I410" s="449"/>
    </row>
    <row r="411" spans="9:9">
      <c r="I411" s="449"/>
    </row>
    <row r="412" spans="9:9">
      <c r="I412" s="449"/>
    </row>
    <row r="413" spans="9:9">
      <c r="I413" s="449"/>
    </row>
    <row r="414" spans="9:9">
      <c r="I414" s="449"/>
    </row>
    <row r="415" spans="9:9">
      <c r="I415" s="449"/>
    </row>
    <row r="416" spans="9:9">
      <c r="I416" s="449"/>
    </row>
    <row r="417" spans="9:9">
      <c r="I417" s="449"/>
    </row>
    <row r="418" spans="9:9">
      <c r="I418" s="449"/>
    </row>
    <row r="419" spans="9:9">
      <c r="I419" s="449"/>
    </row>
    <row r="420" spans="9:9">
      <c r="I420" s="449"/>
    </row>
    <row r="421" spans="9:9">
      <c r="I421" s="449"/>
    </row>
    <row r="422" spans="9:9">
      <c r="I422" s="449"/>
    </row>
    <row r="423" spans="9:9">
      <c r="I423" s="449"/>
    </row>
    <row r="424" spans="9:9">
      <c r="I424" s="449"/>
    </row>
    <row r="425" spans="9:9">
      <c r="I425" s="449"/>
    </row>
    <row r="426" spans="9:9">
      <c r="I426" s="449"/>
    </row>
    <row r="427" spans="9:9">
      <c r="I427" s="449"/>
    </row>
    <row r="428" spans="9:9">
      <c r="I428" s="449"/>
    </row>
    <row r="429" spans="9:9">
      <c r="I429" s="449"/>
    </row>
    <row r="430" spans="9:9">
      <c r="I430" s="449"/>
    </row>
    <row r="431" spans="9:9">
      <c r="I431" s="449"/>
    </row>
    <row r="432" spans="9:9">
      <c r="I432" s="449"/>
    </row>
    <row r="433" spans="9:9">
      <c r="I433" s="449"/>
    </row>
    <row r="434" spans="9:9">
      <c r="I434" s="449"/>
    </row>
    <row r="435" spans="9:9">
      <c r="I435" s="449"/>
    </row>
    <row r="436" spans="9:9">
      <c r="I436" s="449"/>
    </row>
    <row r="437" spans="9:9">
      <c r="I437" s="449"/>
    </row>
    <row r="438" spans="9:9">
      <c r="I438" s="449"/>
    </row>
    <row r="439" spans="9:9">
      <c r="I439" s="449"/>
    </row>
    <row r="440" spans="9:9">
      <c r="I440" s="449"/>
    </row>
    <row r="441" spans="9:9">
      <c r="I441" s="449"/>
    </row>
    <row r="442" spans="9:9">
      <c r="I442" s="449"/>
    </row>
    <row r="443" spans="9:9">
      <c r="I443" s="449"/>
    </row>
    <row r="444" spans="9:9">
      <c r="I444" s="449"/>
    </row>
    <row r="445" spans="9:9">
      <c r="I445" s="449"/>
    </row>
    <row r="446" spans="9:9">
      <c r="I446" s="449"/>
    </row>
    <row r="447" spans="9:9">
      <c r="I447" s="449"/>
    </row>
    <row r="448" spans="9:9">
      <c r="I448" s="449"/>
    </row>
    <row r="449" spans="9:9">
      <c r="I449" s="449"/>
    </row>
    <row r="450" spans="9:9">
      <c r="I450" s="449"/>
    </row>
    <row r="451" spans="9:9">
      <c r="I451" s="449"/>
    </row>
    <row r="452" spans="9:9">
      <c r="I452" s="449"/>
    </row>
    <row r="453" spans="9:9">
      <c r="I453" s="449"/>
    </row>
    <row r="454" spans="9:9">
      <c r="I454" s="449"/>
    </row>
    <row r="455" spans="9:9">
      <c r="I455" s="449"/>
    </row>
    <row r="456" spans="9:9">
      <c r="I456" s="449"/>
    </row>
    <row r="457" spans="9:9">
      <c r="I457" s="449"/>
    </row>
    <row r="458" spans="9:9">
      <c r="I458" s="449"/>
    </row>
    <row r="459" spans="9:9">
      <c r="I459" s="449"/>
    </row>
    <row r="460" spans="9:9">
      <c r="I460" s="449"/>
    </row>
    <row r="461" spans="9:9">
      <c r="I461" s="449"/>
    </row>
    <row r="462" spans="9:9">
      <c r="I462" s="449"/>
    </row>
    <row r="463" spans="9:9">
      <c r="I463" s="449"/>
    </row>
    <row r="464" spans="9:9">
      <c r="I464" s="449"/>
    </row>
    <row r="465" spans="9:9">
      <c r="I465" s="449"/>
    </row>
    <row r="466" spans="9:9">
      <c r="I466" s="449"/>
    </row>
    <row r="467" spans="9:9">
      <c r="I467" s="449"/>
    </row>
    <row r="468" spans="9:9">
      <c r="I468" s="449"/>
    </row>
    <row r="469" spans="9:9">
      <c r="I469" s="449"/>
    </row>
    <row r="470" spans="9:9">
      <c r="I470" s="449"/>
    </row>
    <row r="471" spans="9:9">
      <c r="I471" s="449"/>
    </row>
    <row r="472" spans="9:9">
      <c r="I472" s="449"/>
    </row>
    <row r="473" spans="9:9">
      <c r="I473" s="449"/>
    </row>
    <row r="474" spans="9:9">
      <c r="I474" s="449"/>
    </row>
    <row r="475" spans="9:9">
      <c r="I475" s="449"/>
    </row>
    <row r="476" spans="9:9">
      <c r="I476" s="449"/>
    </row>
    <row r="477" spans="9:9">
      <c r="I477" s="449"/>
    </row>
    <row r="478" spans="9:9">
      <c r="I478" s="449"/>
    </row>
    <row r="479" spans="9:9">
      <c r="I479" s="449"/>
    </row>
    <row r="480" spans="9:9">
      <c r="I480" s="449"/>
    </row>
    <row r="481" spans="9:9">
      <c r="I481" s="449"/>
    </row>
    <row r="482" spans="9:9">
      <c r="I482" s="449"/>
    </row>
    <row r="483" spans="9:9">
      <c r="I483" s="449"/>
    </row>
    <row r="484" spans="9:9">
      <c r="I484" s="449"/>
    </row>
    <row r="485" spans="9:9">
      <c r="I485" s="449"/>
    </row>
    <row r="486" spans="9:9">
      <c r="I486" s="449"/>
    </row>
    <row r="487" spans="9:9">
      <c r="I487" s="449"/>
    </row>
    <row r="488" spans="9:9">
      <c r="I488" s="449"/>
    </row>
    <row r="489" spans="9:9">
      <c r="I489" s="449"/>
    </row>
    <row r="490" spans="9:9">
      <c r="I490" s="449"/>
    </row>
    <row r="491" spans="9:9">
      <c r="I491" s="449"/>
    </row>
    <row r="492" spans="9:9">
      <c r="I492" s="449"/>
    </row>
    <row r="493" spans="9:9">
      <c r="I493" s="449"/>
    </row>
    <row r="494" spans="9:9">
      <c r="I494" s="449"/>
    </row>
    <row r="495" spans="9:9">
      <c r="I495" s="449"/>
    </row>
    <row r="496" spans="9:9">
      <c r="I496" s="449"/>
    </row>
    <row r="497" spans="9:9">
      <c r="I497" s="449"/>
    </row>
    <row r="498" spans="9:9">
      <c r="I498" s="449"/>
    </row>
    <row r="499" spans="9:9">
      <c r="I499" s="449"/>
    </row>
    <row r="500" spans="9:9">
      <c r="I500" s="449"/>
    </row>
    <row r="501" spans="9:9">
      <c r="I501" s="449"/>
    </row>
    <row r="502" spans="9:9">
      <c r="I502" s="449"/>
    </row>
    <row r="503" spans="9:9">
      <c r="I503" s="449"/>
    </row>
    <row r="504" spans="9:9">
      <c r="I504" s="449"/>
    </row>
    <row r="505" spans="9:9">
      <c r="I505" s="449"/>
    </row>
    <row r="506" spans="9:9">
      <c r="I506" s="449"/>
    </row>
    <row r="507" spans="9:9">
      <c r="I507" s="449"/>
    </row>
    <row r="508" spans="9:9">
      <c r="I508" s="449"/>
    </row>
    <row r="509" spans="9:9">
      <c r="I509" s="449"/>
    </row>
    <row r="510" spans="9:9">
      <c r="I510" s="449"/>
    </row>
    <row r="511" spans="9:9">
      <c r="I511" s="449"/>
    </row>
    <row r="512" spans="9:9">
      <c r="I512" s="449"/>
    </row>
    <row r="513" spans="9:9">
      <c r="I513" s="449"/>
    </row>
    <row r="514" spans="9:9">
      <c r="I514" s="449"/>
    </row>
    <row r="515" spans="9:9">
      <c r="I515" s="449"/>
    </row>
    <row r="516" spans="9:9">
      <c r="I516" s="449"/>
    </row>
    <row r="517" spans="9:9">
      <c r="I517" s="449"/>
    </row>
    <row r="518" spans="9:9">
      <c r="I518" s="449"/>
    </row>
    <row r="519" spans="9:9">
      <c r="I519" s="449"/>
    </row>
    <row r="520" spans="9:9">
      <c r="I520" s="449"/>
    </row>
    <row r="521" spans="9:9">
      <c r="I521" s="449"/>
    </row>
    <row r="522" spans="9:9">
      <c r="I522" s="449"/>
    </row>
    <row r="523" spans="9:9">
      <c r="I523" s="449"/>
    </row>
    <row r="524" spans="9:9">
      <c r="I524" s="449"/>
    </row>
    <row r="525" spans="9:9">
      <c r="I525" s="449"/>
    </row>
    <row r="526" spans="9:9">
      <c r="I526" s="449"/>
    </row>
    <row r="527" spans="9:9">
      <c r="I527" s="449"/>
    </row>
    <row r="528" spans="9:9">
      <c r="I528" s="449"/>
    </row>
    <row r="529" spans="9:9">
      <c r="I529" s="449"/>
    </row>
    <row r="530" spans="9:9">
      <c r="I530" s="449"/>
    </row>
    <row r="531" spans="9:9">
      <c r="I531" s="449"/>
    </row>
    <row r="532" spans="9:9">
      <c r="I532" s="449"/>
    </row>
    <row r="533" spans="9:9">
      <c r="I533" s="449"/>
    </row>
    <row r="534" spans="9:9">
      <c r="I534" s="449"/>
    </row>
    <row r="535" spans="9:9">
      <c r="I535" s="449"/>
    </row>
    <row r="536" spans="9:9">
      <c r="I536" s="449"/>
    </row>
    <row r="537" spans="9:9">
      <c r="I537" s="449"/>
    </row>
    <row r="538" spans="9:9">
      <c r="I538" s="449"/>
    </row>
    <row r="539" spans="9:9">
      <c r="I539" s="449"/>
    </row>
    <row r="540" spans="9:9">
      <c r="I540" s="449"/>
    </row>
    <row r="541" spans="9:9">
      <c r="I541" s="449"/>
    </row>
    <row r="542" spans="9:9">
      <c r="I542" s="449"/>
    </row>
    <row r="543" spans="9:9">
      <c r="I543" s="449"/>
    </row>
    <row r="544" spans="9:9">
      <c r="I544" s="449"/>
    </row>
    <row r="545" spans="9:9">
      <c r="I545" s="449"/>
    </row>
    <row r="546" spans="9:9">
      <c r="I546" s="449"/>
    </row>
    <row r="547" spans="9:9">
      <c r="I547" s="449"/>
    </row>
    <row r="548" spans="9:9">
      <c r="I548" s="449"/>
    </row>
    <row r="549" spans="9:9">
      <c r="I549" s="449"/>
    </row>
    <row r="550" spans="9:9">
      <c r="I550" s="449"/>
    </row>
    <row r="551" spans="9:9">
      <c r="I551" s="449"/>
    </row>
    <row r="552" spans="9:9">
      <c r="I552" s="449"/>
    </row>
    <row r="553" spans="9:9">
      <c r="I553" s="449"/>
    </row>
    <row r="554" spans="9:9">
      <c r="I554" s="449"/>
    </row>
    <row r="555" spans="9:9">
      <c r="I555" s="449"/>
    </row>
    <row r="556" spans="9:9">
      <c r="I556" s="449"/>
    </row>
    <row r="557" spans="9:9">
      <c r="I557" s="449"/>
    </row>
    <row r="558" spans="9:9">
      <c r="I558" s="449"/>
    </row>
    <row r="559" spans="9:9">
      <c r="I559" s="449"/>
    </row>
    <row r="560" spans="9:9">
      <c r="I560" s="449"/>
    </row>
    <row r="561" spans="9:9">
      <c r="I561" s="449"/>
    </row>
    <row r="562" spans="9:9">
      <c r="I562" s="449"/>
    </row>
    <row r="563" spans="9:9">
      <c r="I563" s="449"/>
    </row>
    <row r="564" spans="9:9">
      <c r="I564" s="449"/>
    </row>
    <row r="565" spans="9:9">
      <c r="I565" s="449"/>
    </row>
    <row r="566" spans="9:9">
      <c r="I566" s="449"/>
    </row>
    <row r="567" spans="9:9">
      <c r="I567" s="449"/>
    </row>
    <row r="568" spans="9:9">
      <c r="I568" s="449"/>
    </row>
    <row r="569" spans="9:9">
      <c r="I569" s="449"/>
    </row>
    <row r="570" spans="9:9">
      <c r="I570" s="449"/>
    </row>
    <row r="571" spans="9:9">
      <c r="I571" s="449"/>
    </row>
    <row r="572" spans="9:9">
      <c r="I572" s="449"/>
    </row>
    <row r="573" spans="9:9">
      <c r="I573" s="449"/>
    </row>
    <row r="574" spans="9:9">
      <c r="I574" s="449"/>
    </row>
    <row r="575" spans="9:9">
      <c r="I575" s="449"/>
    </row>
    <row r="576" spans="9:9">
      <c r="I576" s="449"/>
    </row>
    <row r="577" spans="9:9">
      <c r="I577" s="449"/>
    </row>
    <row r="578" spans="9:9">
      <c r="I578" s="449"/>
    </row>
    <row r="579" spans="9:9">
      <c r="I579" s="449"/>
    </row>
    <row r="580" spans="9:9">
      <c r="I580" s="449"/>
    </row>
    <row r="581" spans="9:9">
      <c r="I581" s="449"/>
    </row>
    <row r="582" spans="9:9">
      <c r="I582" s="449"/>
    </row>
    <row r="583" spans="9:9">
      <c r="I583" s="449"/>
    </row>
    <row r="584" spans="9:9">
      <c r="I584" s="449"/>
    </row>
    <row r="585" spans="9:9">
      <c r="I585" s="449"/>
    </row>
    <row r="586" spans="9:9">
      <c r="I586" s="449"/>
    </row>
    <row r="587" spans="9:9">
      <c r="I587" s="449"/>
    </row>
    <row r="588" spans="9:9">
      <c r="I588" s="449"/>
    </row>
    <row r="589" spans="9:9">
      <c r="I589" s="449"/>
    </row>
    <row r="590" spans="9:9">
      <c r="I590" s="449"/>
    </row>
    <row r="591" spans="9:9">
      <c r="I591" s="449"/>
    </row>
    <row r="592" spans="9:9">
      <c r="I592" s="449"/>
    </row>
    <row r="593" spans="9:9">
      <c r="I593" s="449"/>
    </row>
    <row r="594" spans="9:9">
      <c r="I594" s="449"/>
    </row>
    <row r="595" spans="9:9">
      <c r="I595" s="449"/>
    </row>
    <row r="596" spans="9:9">
      <c r="I596" s="449"/>
    </row>
    <row r="597" spans="9:9">
      <c r="I597" s="449"/>
    </row>
    <row r="598" spans="9:9">
      <c r="I598" s="449"/>
    </row>
    <row r="599" spans="9:9">
      <c r="I599" s="449"/>
    </row>
    <row r="600" spans="9:9">
      <c r="I600" s="449"/>
    </row>
    <row r="601" spans="9:9">
      <c r="I601" s="449"/>
    </row>
    <row r="602" spans="9:9">
      <c r="I602" s="449"/>
    </row>
    <row r="603" spans="9:9">
      <c r="I603" s="449"/>
    </row>
    <row r="604" spans="9:9">
      <c r="I604" s="449"/>
    </row>
    <row r="605" spans="9:9">
      <c r="I605" s="449"/>
    </row>
    <row r="606" spans="9:9">
      <c r="I606" s="449"/>
    </row>
    <row r="607" spans="9:9">
      <c r="I607" s="449"/>
    </row>
    <row r="608" spans="9:9">
      <c r="I608" s="449"/>
    </row>
    <row r="609" spans="9:9">
      <c r="I609" s="449"/>
    </row>
    <row r="610" spans="9:9">
      <c r="I610" s="449"/>
    </row>
    <row r="611" spans="9:9">
      <c r="I611" s="449"/>
    </row>
    <row r="612" spans="9:9">
      <c r="I612" s="449"/>
    </row>
    <row r="613" spans="9:9">
      <c r="I613" s="449"/>
    </row>
    <row r="614" spans="9:9">
      <c r="I614" s="449"/>
    </row>
    <row r="615" spans="9:9">
      <c r="I615" s="449"/>
    </row>
    <row r="616" spans="9:9">
      <c r="I616" s="449"/>
    </row>
    <row r="617" spans="9:9">
      <c r="I617" s="449"/>
    </row>
    <row r="618" spans="9:9">
      <c r="I618" s="449"/>
    </row>
    <row r="619" spans="9:9">
      <c r="I619" s="449"/>
    </row>
    <row r="620" spans="9:9">
      <c r="I620" s="449"/>
    </row>
    <row r="621" spans="9:9">
      <c r="I621" s="449"/>
    </row>
    <row r="622" spans="9:9">
      <c r="I622" s="449"/>
    </row>
    <row r="623" spans="9:9">
      <c r="I623" s="449"/>
    </row>
    <row r="624" spans="9:9">
      <c r="I624" s="449"/>
    </row>
    <row r="625" spans="9:9">
      <c r="I625" s="449"/>
    </row>
    <row r="626" spans="9:9">
      <c r="I626" s="449"/>
    </row>
    <row r="627" spans="9:9">
      <c r="I627" s="449"/>
    </row>
    <row r="628" spans="9:9">
      <c r="I628" s="449"/>
    </row>
    <row r="629" spans="9:9">
      <c r="I629" s="449"/>
    </row>
    <row r="630" spans="9:9">
      <c r="I630" s="449"/>
    </row>
    <row r="631" spans="9:9">
      <c r="I631" s="449"/>
    </row>
    <row r="632" spans="9:9">
      <c r="I632" s="449"/>
    </row>
    <row r="633" spans="9:9">
      <c r="I633" s="449"/>
    </row>
    <row r="634" spans="9:9">
      <c r="I634" s="449"/>
    </row>
    <row r="635" spans="9:9">
      <c r="I635" s="449"/>
    </row>
    <row r="636" spans="9:9">
      <c r="I636" s="449"/>
    </row>
    <row r="637" spans="9:9">
      <c r="I637" s="449"/>
    </row>
    <row r="638" spans="9:9">
      <c r="I638" s="449"/>
    </row>
    <row r="639" spans="9:9">
      <c r="I639" s="449"/>
    </row>
    <row r="640" spans="9:9">
      <c r="I640" s="449"/>
    </row>
    <row r="641" spans="9:9">
      <c r="I641" s="449"/>
    </row>
    <row r="642" spans="9:9">
      <c r="I642" s="449"/>
    </row>
    <row r="643" spans="9:9">
      <c r="I643" s="449"/>
    </row>
    <row r="644" spans="9:9">
      <c r="I644" s="449"/>
    </row>
    <row r="645" spans="9:9">
      <c r="I645" s="449"/>
    </row>
    <row r="646" spans="9:9">
      <c r="I646" s="449"/>
    </row>
    <row r="647" spans="9:9">
      <c r="I647" s="449"/>
    </row>
    <row r="648" spans="9:9">
      <c r="I648" s="449"/>
    </row>
    <row r="649" spans="9:9">
      <c r="I649" s="449"/>
    </row>
    <row r="650" spans="9:9">
      <c r="I650" s="449"/>
    </row>
    <row r="651" spans="9:9">
      <c r="I651" s="449"/>
    </row>
    <row r="652" spans="9:9">
      <c r="I652" s="449"/>
    </row>
    <row r="653" spans="9:9">
      <c r="I653" s="449"/>
    </row>
    <row r="654" spans="9:9">
      <c r="I654" s="449"/>
    </row>
    <row r="655" spans="9:9">
      <c r="I655" s="449"/>
    </row>
    <row r="656" spans="9:9">
      <c r="I656" s="449"/>
    </row>
    <row r="657" spans="9:9">
      <c r="I657" s="449"/>
    </row>
    <row r="658" spans="9:9">
      <c r="I658" s="449"/>
    </row>
    <row r="659" spans="9:9">
      <c r="I659" s="449"/>
    </row>
    <row r="660" spans="9:9">
      <c r="I660" s="449"/>
    </row>
    <row r="661" spans="9:9">
      <c r="I661" s="449"/>
    </row>
    <row r="662" spans="9:9">
      <c r="I662" s="449"/>
    </row>
    <row r="663" spans="9:9">
      <c r="I663" s="449"/>
    </row>
    <row r="664" spans="9:9">
      <c r="I664" s="449"/>
    </row>
    <row r="665" spans="9:9">
      <c r="I665" s="449"/>
    </row>
    <row r="666" spans="9:9">
      <c r="I666" s="449"/>
    </row>
    <row r="667" spans="9:9">
      <c r="I667" s="449"/>
    </row>
    <row r="668" spans="9:9">
      <c r="I668" s="449"/>
    </row>
    <row r="669" spans="9:9">
      <c r="I669" s="449"/>
    </row>
    <row r="670" spans="9:9">
      <c r="I670" s="449"/>
    </row>
    <row r="671" spans="9:9">
      <c r="I671" s="449"/>
    </row>
    <row r="672" spans="9:9">
      <c r="I672" s="449"/>
    </row>
    <row r="673" spans="9:9">
      <c r="I673" s="449"/>
    </row>
    <row r="674" spans="9:9">
      <c r="I674" s="449"/>
    </row>
    <row r="675" spans="9:9">
      <c r="I675" s="449"/>
    </row>
    <row r="676" spans="9:9">
      <c r="I676" s="449"/>
    </row>
    <row r="677" spans="9:9">
      <c r="I677" s="449"/>
    </row>
    <row r="678" spans="9:9">
      <c r="I678" s="449"/>
    </row>
    <row r="679" spans="9:9">
      <c r="I679" s="449"/>
    </row>
    <row r="680" spans="9:9">
      <c r="I680" s="449"/>
    </row>
    <row r="681" spans="9:9">
      <c r="I681" s="449"/>
    </row>
    <row r="682" spans="9:9">
      <c r="I682" s="449"/>
    </row>
    <row r="683" spans="9:9">
      <c r="I683" s="449"/>
    </row>
    <row r="684" spans="9:9">
      <c r="I684" s="449"/>
    </row>
    <row r="685" spans="9:9">
      <c r="I685" s="449"/>
    </row>
    <row r="686" spans="9:9">
      <c r="I686" s="449"/>
    </row>
    <row r="687" spans="9:9">
      <c r="I687" s="449"/>
    </row>
    <row r="688" spans="9:9">
      <c r="I688" s="449"/>
    </row>
    <row r="689" spans="9:9">
      <c r="I689" s="449"/>
    </row>
    <row r="690" spans="9:9">
      <c r="I690" s="449"/>
    </row>
    <row r="691" spans="9:9">
      <c r="I691" s="449"/>
    </row>
    <row r="692" spans="9:9">
      <c r="I692" s="449"/>
    </row>
    <row r="693" spans="9:9">
      <c r="I693" s="449"/>
    </row>
    <row r="694" spans="9:9">
      <c r="I694" s="449"/>
    </row>
    <row r="695" spans="9:9">
      <c r="I695" s="449"/>
    </row>
    <row r="696" spans="9:9">
      <c r="I696" s="449"/>
    </row>
    <row r="697" spans="9:9">
      <c r="I697" s="449"/>
    </row>
    <row r="698" spans="9:9">
      <c r="I698" s="449"/>
    </row>
    <row r="699" spans="9:9">
      <c r="I699" s="449"/>
    </row>
    <row r="700" spans="9:9">
      <c r="I700" s="449"/>
    </row>
    <row r="701" spans="9:9">
      <c r="I701" s="449"/>
    </row>
    <row r="702" spans="9:9">
      <c r="I702" s="449"/>
    </row>
    <row r="703" spans="9:9">
      <c r="I703" s="449"/>
    </row>
    <row r="704" spans="9:9">
      <c r="I704" s="449"/>
    </row>
    <row r="705" spans="9:9">
      <c r="I705" s="449"/>
    </row>
    <row r="706" spans="9:9">
      <c r="I706" s="449"/>
    </row>
    <row r="707" spans="9:9">
      <c r="I707" s="449"/>
    </row>
    <row r="708" spans="9:9">
      <c r="I708" s="449"/>
    </row>
    <row r="709" spans="9:9">
      <c r="I709" s="449"/>
    </row>
    <row r="710" spans="9:9">
      <c r="I710" s="449"/>
    </row>
    <row r="711" spans="9:9">
      <c r="I711" s="449"/>
    </row>
    <row r="712" spans="9:9">
      <c r="I712" s="449"/>
    </row>
    <row r="713" spans="9:9">
      <c r="I713" s="449"/>
    </row>
    <row r="714" spans="9:9">
      <c r="I714" s="449"/>
    </row>
    <row r="715" spans="9:9">
      <c r="I715" s="449"/>
    </row>
    <row r="716" spans="9:9">
      <c r="I716" s="449"/>
    </row>
    <row r="717" spans="9:9">
      <c r="I717" s="449"/>
    </row>
    <row r="718" spans="9:9">
      <c r="I718" s="449"/>
    </row>
    <row r="719" spans="9:9">
      <c r="I719" s="449"/>
    </row>
    <row r="720" spans="9:9">
      <c r="I720" s="449"/>
    </row>
    <row r="721" spans="9:9">
      <c r="I721" s="449"/>
    </row>
    <row r="722" spans="9:9">
      <c r="I722" s="449"/>
    </row>
    <row r="723" spans="9:9">
      <c r="I723" s="449"/>
    </row>
    <row r="724" spans="9:9">
      <c r="I724" s="449"/>
    </row>
    <row r="725" spans="9:9">
      <c r="I725" s="449"/>
    </row>
    <row r="726" spans="9:9">
      <c r="I726" s="449"/>
    </row>
    <row r="727" spans="9:9">
      <c r="I727" s="449"/>
    </row>
    <row r="728" spans="9:9">
      <c r="I728" s="449"/>
    </row>
    <row r="729" spans="9:9">
      <c r="I729" s="449"/>
    </row>
    <row r="730" spans="9:9">
      <c r="I730" s="449"/>
    </row>
    <row r="731" spans="9:9">
      <c r="I731" s="449"/>
    </row>
    <row r="732" spans="9:9">
      <c r="I732" s="449"/>
    </row>
    <row r="733" spans="9:9">
      <c r="I733" s="449"/>
    </row>
    <row r="734" spans="9:9">
      <c r="I734" s="449"/>
    </row>
    <row r="735" spans="9:9">
      <c r="I735" s="449"/>
    </row>
    <row r="736" spans="9:9">
      <c r="I736" s="449"/>
    </row>
    <row r="737" spans="9:9">
      <c r="I737" s="449"/>
    </row>
    <row r="738" spans="9:9">
      <c r="I738" s="449"/>
    </row>
    <row r="739" spans="9:9">
      <c r="I739" s="449"/>
    </row>
    <row r="740" spans="9:9">
      <c r="I740" s="449"/>
    </row>
    <row r="741" spans="9:9">
      <c r="I741" s="449"/>
    </row>
    <row r="742" spans="9:9">
      <c r="I742" s="449"/>
    </row>
    <row r="743" spans="9:9">
      <c r="I743" s="449"/>
    </row>
    <row r="744" spans="9:9">
      <c r="I744" s="449"/>
    </row>
    <row r="745" spans="9:9">
      <c r="I745" s="449"/>
    </row>
    <row r="746" spans="9:9">
      <c r="I746" s="449"/>
    </row>
    <row r="747" spans="9:9">
      <c r="I747" s="449"/>
    </row>
    <row r="748" spans="9:9">
      <c r="I748" s="449"/>
    </row>
    <row r="749" spans="9:9">
      <c r="I749" s="449"/>
    </row>
    <row r="750" spans="9:9">
      <c r="I750" s="449"/>
    </row>
    <row r="751" spans="9:9">
      <c r="I751" s="449"/>
    </row>
    <row r="752" spans="9:9">
      <c r="I752" s="449"/>
    </row>
    <row r="753" spans="9:9">
      <c r="I753" s="449"/>
    </row>
    <row r="754" spans="9:9">
      <c r="I754" s="449"/>
    </row>
    <row r="755" spans="9:9">
      <c r="I755" s="449"/>
    </row>
    <row r="756" spans="9:9">
      <c r="I756" s="449"/>
    </row>
    <row r="757" spans="9:9">
      <c r="I757" s="449"/>
    </row>
    <row r="758" spans="9:9">
      <c r="I758" s="449"/>
    </row>
    <row r="759" spans="9:9">
      <c r="I759" s="449"/>
    </row>
    <row r="760" spans="9:9">
      <c r="I760" s="449"/>
    </row>
    <row r="761" spans="9:9">
      <c r="I761" s="449"/>
    </row>
    <row r="762" spans="9:9">
      <c r="I762" s="449"/>
    </row>
    <row r="763" spans="9:9">
      <c r="I763" s="449"/>
    </row>
    <row r="764" spans="9:9">
      <c r="I764" s="449"/>
    </row>
    <row r="765" spans="9:9">
      <c r="I765" s="449"/>
    </row>
    <row r="766" spans="9:9">
      <c r="I766" s="449"/>
    </row>
    <row r="767" spans="9:9">
      <c r="I767" s="449"/>
    </row>
    <row r="768" spans="9:9">
      <c r="I768" s="449"/>
    </row>
    <row r="769" spans="9:9">
      <c r="I769" s="449"/>
    </row>
    <row r="770" spans="9:9">
      <c r="I770" s="449"/>
    </row>
    <row r="771" spans="9:9">
      <c r="I771" s="449"/>
    </row>
    <row r="772" spans="9:9">
      <c r="I772" s="449"/>
    </row>
    <row r="773" spans="9:9">
      <c r="I773" s="449"/>
    </row>
  </sheetData>
  <mergeCells count="7">
    <mergeCell ref="A1:I1"/>
    <mergeCell ref="A2:I2"/>
    <mergeCell ref="H3:I3"/>
    <mergeCell ref="F4:I4"/>
    <mergeCell ref="F5:G5"/>
    <mergeCell ref="H5:I5"/>
    <mergeCell ref="A4:A6"/>
  </mergeCells>
  <pageMargins left="0.7" right="0.7" top="1" bottom="1" header="0.3" footer="0.3"/>
  <pageSetup scale="83" orientation="landscape" r:id="rId1"/>
</worksheet>
</file>

<file path=xl/worksheets/sheet32.xml><?xml version="1.0" encoding="utf-8"?>
<worksheet xmlns="http://schemas.openxmlformats.org/spreadsheetml/2006/main" xmlns:r="http://schemas.openxmlformats.org/officeDocument/2006/relationships">
  <sheetPr>
    <pageSetUpPr fitToPage="1"/>
  </sheetPr>
  <dimension ref="A1:S65"/>
  <sheetViews>
    <sheetView workbookViewId="0">
      <selection activeCell="V20" sqref="V20"/>
    </sheetView>
  </sheetViews>
  <sheetFormatPr defaultRowHeight="12.75"/>
  <cols>
    <col min="1" max="1" width="56.42578125" style="160" bestFit="1" customWidth="1"/>
    <col min="2" max="5" width="8.42578125" style="160" bestFit="1" customWidth="1"/>
    <col min="6" max="6" width="7.140625" style="160" bestFit="1" customWidth="1"/>
    <col min="7" max="7" width="7" style="160" bestFit="1" customWidth="1"/>
    <col min="8" max="8" width="7.140625" style="160" bestFit="1" customWidth="1"/>
    <col min="9" max="9" width="6.85546875" style="160" bestFit="1" customWidth="1"/>
    <col min="10" max="10" width="10.42578125" style="160" bestFit="1" customWidth="1"/>
    <col min="11" max="11" width="54.85546875" style="160" customWidth="1"/>
    <col min="12" max="14" width="9.42578125" style="160" bestFit="1" customWidth="1"/>
    <col min="15" max="15" width="10.28515625" style="160" customWidth="1"/>
    <col min="16" max="16" width="8.42578125" style="160" customWidth="1"/>
    <col min="17" max="17" width="6.85546875" style="160" customWidth="1"/>
    <col min="18" max="18" width="8.28515625" style="160" customWidth="1"/>
    <col min="19" max="19" width="6.85546875" style="160" bestFit="1" customWidth="1"/>
    <col min="20" max="256" width="9.140625" style="160"/>
    <col min="257" max="257" width="56.42578125" style="160" bestFit="1" customWidth="1"/>
    <col min="258" max="261" width="8.42578125" style="160" bestFit="1" customWidth="1"/>
    <col min="262" max="262" width="7.140625" style="160" bestFit="1" customWidth="1"/>
    <col min="263" max="263" width="7" style="160" bestFit="1" customWidth="1"/>
    <col min="264" max="264" width="7.140625" style="160" bestFit="1" customWidth="1"/>
    <col min="265" max="265" width="6.85546875" style="160" bestFit="1" customWidth="1"/>
    <col min="266" max="266" width="10.42578125" style="160" bestFit="1" customWidth="1"/>
    <col min="267" max="267" width="54.85546875" style="160" customWidth="1"/>
    <col min="268" max="270" width="9.42578125" style="160" bestFit="1" customWidth="1"/>
    <col min="271" max="271" width="10.28515625" style="160" customWidth="1"/>
    <col min="272" max="272" width="8.42578125" style="160" customWidth="1"/>
    <col min="273" max="273" width="6.85546875" style="160" customWidth="1"/>
    <col min="274" max="274" width="8.28515625" style="160" customWidth="1"/>
    <col min="275" max="275" width="6.85546875" style="160" bestFit="1" customWidth="1"/>
    <col min="276" max="512" width="9.140625" style="160"/>
    <col min="513" max="513" width="56.42578125" style="160" bestFit="1" customWidth="1"/>
    <col min="514" max="517" width="8.42578125" style="160" bestFit="1" customWidth="1"/>
    <col min="518" max="518" width="7.140625" style="160" bestFit="1" customWidth="1"/>
    <col min="519" max="519" width="7" style="160" bestFit="1" customWidth="1"/>
    <col min="520" max="520" width="7.140625" style="160" bestFit="1" customWidth="1"/>
    <col min="521" max="521" width="6.85546875" style="160" bestFit="1" customWidth="1"/>
    <col min="522" max="522" width="10.42578125" style="160" bestFit="1" customWidth="1"/>
    <col min="523" max="523" width="54.85546875" style="160" customWidth="1"/>
    <col min="524" max="526" width="9.42578125" style="160" bestFit="1" customWidth="1"/>
    <col min="527" max="527" width="10.28515625" style="160" customWidth="1"/>
    <col min="528" max="528" width="8.42578125" style="160" customWidth="1"/>
    <col min="529" max="529" width="6.85546875" style="160" customWidth="1"/>
    <col min="530" max="530" width="8.28515625" style="160" customWidth="1"/>
    <col min="531" max="531" width="6.85546875" style="160" bestFit="1" customWidth="1"/>
    <col min="532" max="768" width="9.140625" style="160"/>
    <col min="769" max="769" width="56.42578125" style="160" bestFit="1" customWidth="1"/>
    <col min="770" max="773" width="8.42578125" style="160" bestFit="1" customWidth="1"/>
    <col min="774" max="774" width="7.140625" style="160" bestFit="1" customWidth="1"/>
    <col min="775" max="775" width="7" style="160" bestFit="1" customWidth="1"/>
    <col min="776" max="776" width="7.140625" style="160" bestFit="1" customWidth="1"/>
    <col min="777" max="777" width="6.85546875" style="160" bestFit="1" customWidth="1"/>
    <col min="778" max="778" width="10.42578125" style="160" bestFit="1" customWidth="1"/>
    <col min="779" max="779" width="54.85546875" style="160" customWidth="1"/>
    <col min="780" max="782" width="9.42578125" style="160" bestFit="1" customWidth="1"/>
    <col min="783" max="783" width="10.28515625" style="160" customWidth="1"/>
    <col min="784" max="784" width="8.42578125" style="160" customWidth="1"/>
    <col min="785" max="785" width="6.85546875" style="160" customWidth="1"/>
    <col min="786" max="786" width="8.28515625" style="160" customWidth="1"/>
    <col min="787" max="787" width="6.85546875" style="160" bestFit="1" customWidth="1"/>
    <col min="788" max="1024" width="9.140625" style="160"/>
    <col min="1025" max="1025" width="56.42578125" style="160" bestFit="1" customWidth="1"/>
    <col min="1026" max="1029" width="8.42578125" style="160" bestFit="1" customWidth="1"/>
    <col min="1030" max="1030" width="7.140625" style="160" bestFit="1" customWidth="1"/>
    <col min="1031" max="1031" width="7" style="160" bestFit="1" customWidth="1"/>
    <col min="1032" max="1032" width="7.140625" style="160" bestFit="1" customWidth="1"/>
    <col min="1033" max="1033" width="6.85546875" style="160" bestFit="1" customWidth="1"/>
    <col min="1034" max="1034" width="10.42578125" style="160" bestFit="1" customWidth="1"/>
    <col min="1035" max="1035" width="54.85546875" style="160" customWidth="1"/>
    <col min="1036" max="1038" width="9.42578125" style="160" bestFit="1" customWidth="1"/>
    <col min="1039" max="1039" width="10.28515625" style="160" customWidth="1"/>
    <col min="1040" max="1040" width="8.42578125" style="160" customWidth="1"/>
    <col min="1041" max="1041" width="6.85546875" style="160" customWidth="1"/>
    <col min="1042" max="1042" width="8.28515625" style="160" customWidth="1"/>
    <col min="1043" max="1043" width="6.85546875" style="160" bestFit="1" customWidth="1"/>
    <col min="1044" max="1280" width="9.140625" style="160"/>
    <col min="1281" max="1281" width="56.42578125" style="160" bestFit="1" customWidth="1"/>
    <col min="1282" max="1285" width="8.42578125" style="160" bestFit="1" customWidth="1"/>
    <col min="1286" max="1286" width="7.140625" style="160" bestFit="1" customWidth="1"/>
    <col min="1287" max="1287" width="7" style="160" bestFit="1" customWidth="1"/>
    <col min="1288" max="1288" width="7.140625" style="160" bestFit="1" customWidth="1"/>
    <col min="1289" max="1289" width="6.85546875" style="160" bestFit="1" customWidth="1"/>
    <col min="1290" max="1290" width="10.42578125" style="160" bestFit="1" customWidth="1"/>
    <col min="1291" max="1291" width="54.85546875" style="160" customWidth="1"/>
    <col min="1292" max="1294" width="9.42578125" style="160" bestFit="1" customWidth="1"/>
    <col min="1295" max="1295" width="10.28515625" style="160" customWidth="1"/>
    <col min="1296" max="1296" width="8.42578125" style="160" customWidth="1"/>
    <col min="1297" max="1297" width="6.85546875" style="160" customWidth="1"/>
    <col min="1298" max="1298" width="8.28515625" style="160" customWidth="1"/>
    <col min="1299" max="1299" width="6.85546875" style="160" bestFit="1" customWidth="1"/>
    <col min="1300" max="1536" width="9.140625" style="160"/>
    <col min="1537" max="1537" width="56.42578125" style="160" bestFit="1" customWidth="1"/>
    <col min="1538" max="1541" width="8.42578125" style="160" bestFit="1" customWidth="1"/>
    <col min="1542" max="1542" width="7.140625" style="160" bestFit="1" customWidth="1"/>
    <col min="1543" max="1543" width="7" style="160" bestFit="1" customWidth="1"/>
    <col min="1544" max="1544" width="7.140625" style="160" bestFit="1" customWidth="1"/>
    <col min="1545" max="1545" width="6.85546875" style="160" bestFit="1" customWidth="1"/>
    <col min="1546" max="1546" width="10.42578125" style="160" bestFit="1" customWidth="1"/>
    <col min="1547" max="1547" width="54.85546875" style="160" customWidth="1"/>
    <col min="1548" max="1550" width="9.42578125" style="160" bestFit="1" customWidth="1"/>
    <col min="1551" max="1551" width="10.28515625" style="160" customWidth="1"/>
    <col min="1552" max="1552" width="8.42578125" style="160" customWidth="1"/>
    <col min="1553" max="1553" width="6.85546875" style="160" customWidth="1"/>
    <col min="1554" max="1554" width="8.28515625" style="160" customWidth="1"/>
    <col min="1555" max="1555" width="6.85546875" style="160" bestFit="1" customWidth="1"/>
    <col min="1556" max="1792" width="9.140625" style="160"/>
    <col min="1793" max="1793" width="56.42578125" style="160" bestFit="1" customWidth="1"/>
    <col min="1794" max="1797" width="8.42578125" style="160" bestFit="1" customWidth="1"/>
    <col min="1798" max="1798" width="7.140625" style="160" bestFit="1" customWidth="1"/>
    <col min="1799" max="1799" width="7" style="160" bestFit="1" customWidth="1"/>
    <col min="1800" max="1800" width="7.140625" style="160" bestFit="1" customWidth="1"/>
    <col min="1801" max="1801" width="6.85546875" style="160" bestFit="1" customWidth="1"/>
    <col min="1802" max="1802" width="10.42578125" style="160" bestFit="1" customWidth="1"/>
    <col min="1803" max="1803" width="54.85546875" style="160" customWidth="1"/>
    <col min="1804" max="1806" width="9.42578125" style="160" bestFit="1" customWidth="1"/>
    <col min="1807" max="1807" width="10.28515625" style="160" customWidth="1"/>
    <col min="1808" max="1808" width="8.42578125" style="160" customWidth="1"/>
    <col min="1809" max="1809" width="6.85546875" style="160" customWidth="1"/>
    <col min="1810" max="1810" width="8.28515625" style="160" customWidth="1"/>
    <col min="1811" max="1811" width="6.85546875" style="160" bestFit="1" customWidth="1"/>
    <col min="1812" max="2048" width="9.140625" style="160"/>
    <col min="2049" max="2049" width="56.42578125" style="160" bestFit="1" customWidth="1"/>
    <col min="2050" max="2053" width="8.42578125" style="160" bestFit="1" customWidth="1"/>
    <col min="2054" max="2054" width="7.140625" style="160" bestFit="1" customWidth="1"/>
    <col min="2055" max="2055" width="7" style="160" bestFit="1" customWidth="1"/>
    <col min="2056" max="2056" width="7.140625" style="160" bestFit="1" customWidth="1"/>
    <col min="2057" max="2057" width="6.85546875" style="160" bestFit="1" customWidth="1"/>
    <col min="2058" max="2058" width="10.42578125" style="160" bestFit="1" customWidth="1"/>
    <col min="2059" max="2059" width="54.85546875" style="160" customWidth="1"/>
    <col min="2060" max="2062" width="9.42578125" style="160" bestFit="1" customWidth="1"/>
    <col min="2063" max="2063" width="10.28515625" style="160" customWidth="1"/>
    <col min="2064" max="2064" width="8.42578125" style="160" customWidth="1"/>
    <col min="2065" max="2065" width="6.85546875" style="160" customWidth="1"/>
    <col min="2066" max="2066" width="8.28515625" style="160" customWidth="1"/>
    <col min="2067" max="2067" width="6.85546875" style="160" bestFit="1" customWidth="1"/>
    <col min="2068" max="2304" width="9.140625" style="160"/>
    <col min="2305" max="2305" width="56.42578125" style="160" bestFit="1" customWidth="1"/>
    <col min="2306" max="2309" width="8.42578125" style="160" bestFit="1" customWidth="1"/>
    <col min="2310" max="2310" width="7.140625" style="160" bestFit="1" customWidth="1"/>
    <col min="2311" max="2311" width="7" style="160" bestFit="1" customWidth="1"/>
    <col min="2312" max="2312" width="7.140625" style="160" bestFit="1" customWidth="1"/>
    <col min="2313" max="2313" width="6.85546875" style="160" bestFit="1" customWidth="1"/>
    <col min="2314" max="2314" width="10.42578125" style="160" bestFit="1" customWidth="1"/>
    <col min="2315" max="2315" width="54.85546875" style="160" customWidth="1"/>
    <col min="2316" max="2318" width="9.42578125" style="160" bestFit="1" customWidth="1"/>
    <col min="2319" max="2319" width="10.28515625" style="160" customWidth="1"/>
    <col min="2320" max="2320" width="8.42578125" style="160" customWidth="1"/>
    <col min="2321" max="2321" width="6.85546875" style="160" customWidth="1"/>
    <col min="2322" max="2322" width="8.28515625" style="160" customWidth="1"/>
    <col min="2323" max="2323" width="6.85546875" style="160" bestFit="1" customWidth="1"/>
    <col min="2324" max="2560" width="9.140625" style="160"/>
    <col min="2561" max="2561" width="56.42578125" style="160" bestFit="1" customWidth="1"/>
    <col min="2562" max="2565" width="8.42578125" style="160" bestFit="1" customWidth="1"/>
    <col min="2566" max="2566" width="7.140625" style="160" bestFit="1" customWidth="1"/>
    <col min="2567" max="2567" width="7" style="160" bestFit="1" customWidth="1"/>
    <col min="2568" max="2568" width="7.140625" style="160" bestFit="1" customWidth="1"/>
    <col min="2569" max="2569" width="6.85546875" style="160" bestFit="1" customWidth="1"/>
    <col min="2570" max="2570" width="10.42578125" style="160" bestFit="1" customWidth="1"/>
    <col min="2571" max="2571" width="54.85546875" style="160" customWidth="1"/>
    <col min="2572" max="2574" width="9.42578125" style="160" bestFit="1" customWidth="1"/>
    <col min="2575" max="2575" width="10.28515625" style="160" customWidth="1"/>
    <col min="2576" max="2576" width="8.42578125" style="160" customWidth="1"/>
    <col min="2577" max="2577" width="6.85546875" style="160" customWidth="1"/>
    <col min="2578" max="2578" width="8.28515625" style="160" customWidth="1"/>
    <col min="2579" max="2579" width="6.85546875" style="160" bestFit="1" customWidth="1"/>
    <col min="2580" max="2816" width="9.140625" style="160"/>
    <col min="2817" max="2817" width="56.42578125" style="160" bestFit="1" customWidth="1"/>
    <col min="2818" max="2821" width="8.42578125" style="160" bestFit="1" customWidth="1"/>
    <col min="2822" max="2822" width="7.140625" style="160" bestFit="1" customWidth="1"/>
    <col min="2823" max="2823" width="7" style="160" bestFit="1" customWidth="1"/>
    <col min="2824" max="2824" width="7.140625" style="160" bestFit="1" customWidth="1"/>
    <col min="2825" max="2825" width="6.85546875" style="160" bestFit="1" customWidth="1"/>
    <col min="2826" max="2826" width="10.42578125" style="160" bestFit="1" customWidth="1"/>
    <col min="2827" max="2827" width="54.85546875" style="160" customWidth="1"/>
    <col min="2828" max="2830" width="9.42578125" style="160" bestFit="1" customWidth="1"/>
    <col min="2831" max="2831" width="10.28515625" style="160" customWidth="1"/>
    <col min="2832" max="2832" width="8.42578125" style="160" customWidth="1"/>
    <col min="2833" max="2833" width="6.85546875" style="160" customWidth="1"/>
    <col min="2834" max="2834" width="8.28515625" style="160" customWidth="1"/>
    <col min="2835" max="2835" width="6.85546875" style="160" bestFit="1" customWidth="1"/>
    <col min="2836" max="3072" width="9.140625" style="160"/>
    <col min="3073" max="3073" width="56.42578125" style="160" bestFit="1" customWidth="1"/>
    <col min="3074" max="3077" width="8.42578125" style="160" bestFit="1" customWidth="1"/>
    <col min="3078" max="3078" width="7.140625" style="160" bestFit="1" customWidth="1"/>
    <col min="3079" max="3079" width="7" style="160" bestFit="1" customWidth="1"/>
    <col min="3080" max="3080" width="7.140625" style="160" bestFit="1" customWidth="1"/>
    <col min="3081" max="3081" width="6.85546875" style="160" bestFit="1" customWidth="1"/>
    <col min="3082" max="3082" width="10.42578125" style="160" bestFit="1" customWidth="1"/>
    <col min="3083" max="3083" width="54.85546875" style="160" customWidth="1"/>
    <col min="3084" max="3086" width="9.42578125" style="160" bestFit="1" customWidth="1"/>
    <col min="3087" max="3087" width="10.28515625" style="160" customWidth="1"/>
    <col min="3088" max="3088" width="8.42578125" style="160" customWidth="1"/>
    <col min="3089" max="3089" width="6.85546875" style="160" customWidth="1"/>
    <col min="3090" max="3090" width="8.28515625" style="160" customWidth="1"/>
    <col min="3091" max="3091" width="6.85546875" style="160" bestFit="1" customWidth="1"/>
    <col min="3092" max="3328" width="9.140625" style="160"/>
    <col min="3329" max="3329" width="56.42578125" style="160" bestFit="1" customWidth="1"/>
    <col min="3330" max="3333" width="8.42578125" style="160" bestFit="1" customWidth="1"/>
    <col min="3334" max="3334" width="7.140625" style="160" bestFit="1" customWidth="1"/>
    <col min="3335" max="3335" width="7" style="160" bestFit="1" customWidth="1"/>
    <col min="3336" max="3336" width="7.140625" style="160" bestFit="1" customWidth="1"/>
    <col min="3337" max="3337" width="6.85546875" style="160" bestFit="1" customWidth="1"/>
    <col min="3338" max="3338" width="10.42578125" style="160" bestFit="1" customWidth="1"/>
    <col min="3339" max="3339" width="54.85546875" style="160" customWidth="1"/>
    <col min="3340" max="3342" width="9.42578125" style="160" bestFit="1" customWidth="1"/>
    <col min="3343" max="3343" width="10.28515625" style="160" customWidth="1"/>
    <col min="3344" max="3344" width="8.42578125" style="160" customWidth="1"/>
    <col min="3345" max="3345" width="6.85546875" style="160" customWidth="1"/>
    <col min="3346" max="3346" width="8.28515625" style="160" customWidth="1"/>
    <col min="3347" max="3347" width="6.85546875" style="160" bestFit="1" customWidth="1"/>
    <col min="3348" max="3584" width="9.140625" style="160"/>
    <col min="3585" max="3585" width="56.42578125" style="160" bestFit="1" customWidth="1"/>
    <col min="3586" max="3589" width="8.42578125" style="160" bestFit="1" customWidth="1"/>
    <col min="3590" max="3590" width="7.140625" style="160" bestFit="1" customWidth="1"/>
    <col min="3591" max="3591" width="7" style="160" bestFit="1" customWidth="1"/>
    <col min="3592" max="3592" width="7.140625" style="160" bestFit="1" customWidth="1"/>
    <col min="3593" max="3593" width="6.85546875" style="160" bestFit="1" customWidth="1"/>
    <col min="3594" max="3594" width="10.42578125" style="160" bestFit="1" customWidth="1"/>
    <col min="3595" max="3595" width="54.85546875" style="160" customWidth="1"/>
    <col min="3596" max="3598" width="9.42578125" style="160" bestFit="1" customWidth="1"/>
    <col min="3599" max="3599" width="10.28515625" style="160" customWidth="1"/>
    <col min="3600" max="3600" width="8.42578125" style="160" customWidth="1"/>
    <col min="3601" max="3601" width="6.85546875" style="160" customWidth="1"/>
    <col min="3602" max="3602" width="8.28515625" style="160" customWidth="1"/>
    <col min="3603" max="3603" width="6.85546875" style="160" bestFit="1" customWidth="1"/>
    <col min="3604" max="3840" width="9.140625" style="160"/>
    <col min="3841" max="3841" width="56.42578125" style="160" bestFit="1" customWidth="1"/>
    <col min="3842" max="3845" width="8.42578125" style="160" bestFit="1" customWidth="1"/>
    <col min="3846" max="3846" width="7.140625" style="160" bestFit="1" customWidth="1"/>
    <col min="3847" max="3847" width="7" style="160" bestFit="1" customWidth="1"/>
    <col min="3848" max="3848" width="7.140625" style="160" bestFit="1" customWidth="1"/>
    <col min="3849" max="3849" width="6.85546875" style="160" bestFit="1" customWidth="1"/>
    <col min="3850" max="3850" width="10.42578125" style="160" bestFit="1" customWidth="1"/>
    <col min="3851" max="3851" width="54.85546875" style="160" customWidth="1"/>
    <col min="3852" max="3854" width="9.42578125" style="160" bestFit="1" customWidth="1"/>
    <col min="3855" max="3855" width="10.28515625" style="160" customWidth="1"/>
    <col min="3856" max="3856" width="8.42578125" style="160" customWidth="1"/>
    <col min="3857" max="3857" width="6.85546875" style="160" customWidth="1"/>
    <col min="3858" max="3858" width="8.28515625" style="160" customWidth="1"/>
    <col min="3859" max="3859" width="6.85546875" style="160" bestFit="1" customWidth="1"/>
    <col min="3860" max="4096" width="9.140625" style="160"/>
    <col min="4097" max="4097" width="56.42578125" style="160" bestFit="1" customWidth="1"/>
    <col min="4098" max="4101" width="8.42578125" style="160" bestFit="1" customWidth="1"/>
    <col min="4102" max="4102" width="7.140625" style="160" bestFit="1" customWidth="1"/>
    <col min="4103" max="4103" width="7" style="160" bestFit="1" customWidth="1"/>
    <col min="4104" max="4104" width="7.140625" style="160" bestFit="1" customWidth="1"/>
    <col min="4105" max="4105" width="6.85546875" style="160" bestFit="1" customWidth="1"/>
    <col min="4106" max="4106" width="10.42578125" style="160" bestFit="1" customWidth="1"/>
    <col min="4107" max="4107" width="54.85546875" style="160" customWidth="1"/>
    <col min="4108" max="4110" width="9.42578125" style="160" bestFit="1" customWidth="1"/>
    <col min="4111" max="4111" width="10.28515625" style="160" customWidth="1"/>
    <col min="4112" max="4112" width="8.42578125" style="160" customWidth="1"/>
    <col min="4113" max="4113" width="6.85546875" style="160" customWidth="1"/>
    <col min="4114" max="4114" width="8.28515625" style="160" customWidth="1"/>
    <col min="4115" max="4115" width="6.85546875" style="160" bestFit="1" customWidth="1"/>
    <col min="4116" max="4352" width="9.140625" style="160"/>
    <col min="4353" max="4353" width="56.42578125" style="160" bestFit="1" customWidth="1"/>
    <col min="4354" max="4357" width="8.42578125" style="160" bestFit="1" customWidth="1"/>
    <col min="4358" max="4358" width="7.140625" style="160" bestFit="1" customWidth="1"/>
    <col min="4359" max="4359" width="7" style="160" bestFit="1" customWidth="1"/>
    <col min="4360" max="4360" width="7.140625" style="160" bestFit="1" customWidth="1"/>
    <col min="4361" max="4361" width="6.85546875" style="160" bestFit="1" customWidth="1"/>
    <col min="4362" max="4362" width="10.42578125" style="160" bestFit="1" customWidth="1"/>
    <col min="4363" max="4363" width="54.85546875" style="160" customWidth="1"/>
    <col min="4364" max="4366" width="9.42578125" style="160" bestFit="1" customWidth="1"/>
    <col min="4367" max="4367" width="10.28515625" style="160" customWidth="1"/>
    <col min="4368" max="4368" width="8.42578125" style="160" customWidth="1"/>
    <col min="4369" max="4369" width="6.85546875" style="160" customWidth="1"/>
    <col min="4370" max="4370" width="8.28515625" style="160" customWidth="1"/>
    <col min="4371" max="4371" width="6.85546875" style="160" bestFit="1" customWidth="1"/>
    <col min="4372" max="4608" width="9.140625" style="160"/>
    <col min="4609" max="4609" width="56.42578125" style="160" bestFit="1" customWidth="1"/>
    <col min="4610" max="4613" width="8.42578125" style="160" bestFit="1" customWidth="1"/>
    <col min="4614" max="4614" width="7.140625" style="160" bestFit="1" customWidth="1"/>
    <col min="4615" max="4615" width="7" style="160" bestFit="1" customWidth="1"/>
    <col min="4616" max="4616" width="7.140625" style="160" bestFit="1" customWidth="1"/>
    <col min="4617" max="4617" width="6.85546875" style="160" bestFit="1" customWidth="1"/>
    <col min="4618" max="4618" width="10.42578125" style="160" bestFit="1" customWidth="1"/>
    <col min="4619" max="4619" width="54.85546875" style="160" customWidth="1"/>
    <col min="4620" max="4622" width="9.42578125" style="160" bestFit="1" customWidth="1"/>
    <col min="4623" max="4623" width="10.28515625" style="160" customWidth="1"/>
    <col min="4624" max="4624" width="8.42578125" style="160" customWidth="1"/>
    <col min="4625" max="4625" width="6.85546875" style="160" customWidth="1"/>
    <col min="4626" max="4626" width="8.28515625" style="160" customWidth="1"/>
    <col min="4627" max="4627" width="6.85546875" style="160" bestFit="1" customWidth="1"/>
    <col min="4628" max="4864" width="9.140625" style="160"/>
    <col min="4865" max="4865" width="56.42578125" style="160" bestFit="1" customWidth="1"/>
    <col min="4866" max="4869" width="8.42578125" style="160" bestFit="1" customWidth="1"/>
    <col min="4870" max="4870" width="7.140625" style="160" bestFit="1" customWidth="1"/>
    <col min="4871" max="4871" width="7" style="160" bestFit="1" customWidth="1"/>
    <col min="4872" max="4872" width="7.140625" style="160" bestFit="1" customWidth="1"/>
    <col min="4873" max="4873" width="6.85546875" style="160" bestFit="1" customWidth="1"/>
    <col min="4874" max="4874" width="10.42578125" style="160" bestFit="1" customWidth="1"/>
    <col min="4875" max="4875" width="54.85546875" style="160" customWidth="1"/>
    <col min="4876" max="4878" width="9.42578125" style="160" bestFit="1" customWidth="1"/>
    <col min="4879" max="4879" width="10.28515625" style="160" customWidth="1"/>
    <col min="4880" max="4880" width="8.42578125" style="160" customWidth="1"/>
    <col min="4881" max="4881" width="6.85546875" style="160" customWidth="1"/>
    <col min="4882" max="4882" width="8.28515625" style="160" customWidth="1"/>
    <col min="4883" max="4883" width="6.85546875" style="160" bestFit="1" customWidth="1"/>
    <col min="4884" max="5120" width="9.140625" style="160"/>
    <col min="5121" max="5121" width="56.42578125" style="160" bestFit="1" customWidth="1"/>
    <col min="5122" max="5125" width="8.42578125" style="160" bestFit="1" customWidth="1"/>
    <col min="5126" max="5126" width="7.140625" style="160" bestFit="1" customWidth="1"/>
    <col min="5127" max="5127" width="7" style="160" bestFit="1" customWidth="1"/>
    <col min="5128" max="5128" width="7.140625" style="160" bestFit="1" customWidth="1"/>
    <col min="5129" max="5129" width="6.85546875" style="160" bestFit="1" customWidth="1"/>
    <col min="5130" max="5130" width="10.42578125" style="160" bestFit="1" customWidth="1"/>
    <col min="5131" max="5131" width="54.85546875" style="160" customWidth="1"/>
    <col min="5132" max="5134" width="9.42578125" style="160" bestFit="1" customWidth="1"/>
    <col min="5135" max="5135" width="10.28515625" style="160" customWidth="1"/>
    <col min="5136" max="5136" width="8.42578125" style="160" customWidth="1"/>
    <col min="5137" max="5137" width="6.85546875" style="160" customWidth="1"/>
    <col min="5138" max="5138" width="8.28515625" style="160" customWidth="1"/>
    <col min="5139" max="5139" width="6.85546875" style="160" bestFit="1" customWidth="1"/>
    <col min="5140" max="5376" width="9.140625" style="160"/>
    <col min="5377" max="5377" width="56.42578125" style="160" bestFit="1" customWidth="1"/>
    <col min="5378" max="5381" width="8.42578125" style="160" bestFit="1" customWidth="1"/>
    <col min="5382" max="5382" width="7.140625" style="160" bestFit="1" customWidth="1"/>
    <col min="5383" max="5383" width="7" style="160" bestFit="1" customWidth="1"/>
    <col min="5384" max="5384" width="7.140625" style="160" bestFit="1" customWidth="1"/>
    <col min="5385" max="5385" width="6.85546875" style="160" bestFit="1" customWidth="1"/>
    <col min="5386" max="5386" width="10.42578125" style="160" bestFit="1" customWidth="1"/>
    <col min="5387" max="5387" width="54.85546875" style="160" customWidth="1"/>
    <col min="5388" max="5390" width="9.42578125" style="160" bestFit="1" customWidth="1"/>
    <col min="5391" max="5391" width="10.28515625" style="160" customWidth="1"/>
    <col min="5392" max="5392" width="8.42578125" style="160" customWidth="1"/>
    <col min="5393" max="5393" width="6.85546875" style="160" customWidth="1"/>
    <col min="5394" max="5394" width="8.28515625" style="160" customWidth="1"/>
    <col min="5395" max="5395" width="6.85546875" style="160" bestFit="1" customWidth="1"/>
    <col min="5396" max="5632" width="9.140625" style="160"/>
    <col min="5633" max="5633" width="56.42578125" style="160" bestFit="1" customWidth="1"/>
    <col min="5634" max="5637" width="8.42578125" style="160" bestFit="1" customWidth="1"/>
    <col min="5638" max="5638" width="7.140625" style="160" bestFit="1" customWidth="1"/>
    <col min="5639" max="5639" width="7" style="160" bestFit="1" customWidth="1"/>
    <col min="5640" max="5640" width="7.140625" style="160" bestFit="1" customWidth="1"/>
    <col min="5641" max="5641" width="6.85546875" style="160" bestFit="1" customWidth="1"/>
    <col min="5642" max="5642" width="10.42578125" style="160" bestFit="1" customWidth="1"/>
    <col min="5643" max="5643" width="54.85546875" style="160" customWidth="1"/>
    <col min="5644" max="5646" width="9.42578125" style="160" bestFit="1" customWidth="1"/>
    <col min="5647" max="5647" width="10.28515625" style="160" customWidth="1"/>
    <col min="5648" max="5648" width="8.42578125" style="160" customWidth="1"/>
    <col min="5649" max="5649" width="6.85546875" style="160" customWidth="1"/>
    <col min="5650" max="5650" width="8.28515625" style="160" customWidth="1"/>
    <col min="5651" max="5651" width="6.85546875" style="160" bestFit="1" customWidth="1"/>
    <col min="5652" max="5888" width="9.140625" style="160"/>
    <col min="5889" max="5889" width="56.42578125" style="160" bestFit="1" customWidth="1"/>
    <col min="5890" max="5893" width="8.42578125" style="160" bestFit="1" customWidth="1"/>
    <col min="5894" max="5894" width="7.140625" style="160" bestFit="1" customWidth="1"/>
    <col min="5895" max="5895" width="7" style="160" bestFit="1" customWidth="1"/>
    <col min="5896" max="5896" width="7.140625" style="160" bestFit="1" customWidth="1"/>
    <col min="5897" max="5897" width="6.85546875" style="160" bestFit="1" customWidth="1"/>
    <col min="5898" max="5898" width="10.42578125" style="160" bestFit="1" customWidth="1"/>
    <col min="5899" max="5899" width="54.85546875" style="160" customWidth="1"/>
    <col min="5900" max="5902" width="9.42578125" style="160" bestFit="1" customWidth="1"/>
    <col min="5903" max="5903" width="10.28515625" style="160" customWidth="1"/>
    <col min="5904" max="5904" width="8.42578125" style="160" customWidth="1"/>
    <col min="5905" max="5905" width="6.85546875" style="160" customWidth="1"/>
    <col min="5906" max="5906" width="8.28515625" style="160" customWidth="1"/>
    <col min="5907" max="5907" width="6.85546875" style="160" bestFit="1" customWidth="1"/>
    <col min="5908" max="6144" width="9.140625" style="160"/>
    <col min="6145" max="6145" width="56.42578125" style="160" bestFit="1" customWidth="1"/>
    <col min="6146" max="6149" width="8.42578125" style="160" bestFit="1" customWidth="1"/>
    <col min="6150" max="6150" width="7.140625" style="160" bestFit="1" customWidth="1"/>
    <col min="6151" max="6151" width="7" style="160" bestFit="1" customWidth="1"/>
    <col min="6152" max="6152" width="7.140625" style="160" bestFit="1" customWidth="1"/>
    <col min="6153" max="6153" width="6.85546875" style="160" bestFit="1" customWidth="1"/>
    <col min="6154" max="6154" width="10.42578125" style="160" bestFit="1" customWidth="1"/>
    <col min="6155" max="6155" width="54.85546875" style="160" customWidth="1"/>
    <col min="6156" max="6158" width="9.42578125" style="160" bestFit="1" customWidth="1"/>
    <col min="6159" max="6159" width="10.28515625" style="160" customWidth="1"/>
    <col min="6160" max="6160" width="8.42578125" style="160" customWidth="1"/>
    <col min="6161" max="6161" width="6.85546875" style="160" customWidth="1"/>
    <col min="6162" max="6162" width="8.28515625" style="160" customWidth="1"/>
    <col min="6163" max="6163" width="6.85546875" style="160" bestFit="1" customWidth="1"/>
    <col min="6164" max="6400" width="9.140625" style="160"/>
    <col min="6401" max="6401" width="56.42578125" style="160" bestFit="1" customWidth="1"/>
    <col min="6402" max="6405" width="8.42578125" style="160" bestFit="1" customWidth="1"/>
    <col min="6406" max="6406" width="7.140625" style="160" bestFit="1" customWidth="1"/>
    <col min="6407" max="6407" width="7" style="160" bestFit="1" customWidth="1"/>
    <col min="6408" max="6408" width="7.140625" style="160" bestFit="1" customWidth="1"/>
    <col min="6409" max="6409" width="6.85546875" style="160" bestFit="1" customWidth="1"/>
    <col min="6410" max="6410" width="10.42578125" style="160" bestFit="1" customWidth="1"/>
    <col min="6411" max="6411" width="54.85546875" style="160" customWidth="1"/>
    <col min="6412" max="6414" width="9.42578125" style="160" bestFit="1" customWidth="1"/>
    <col min="6415" max="6415" width="10.28515625" style="160" customWidth="1"/>
    <col min="6416" max="6416" width="8.42578125" style="160" customWidth="1"/>
    <col min="6417" max="6417" width="6.85546875" style="160" customWidth="1"/>
    <col min="6418" max="6418" width="8.28515625" style="160" customWidth="1"/>
    <col min="6419" max="6419" width="6.85546875" style="160" bestFit="1" customWidth="1"/>
    <col min="6420" max="6656" width="9.140625" style="160"/>
    <col min="6657" max="6657" width="56.42578125" style="160" bestFit="1" customWidth="1"/>
    <col min="6658" max="6661" width="8.42578125" style="160" bestFit="1" customWidth="1"/>
    <col min="6662" max="6662" width="7.140625" style="160" bestFit="1" customWidth="1"/>
    <col min="6663" max="6663" width="7" style="160" bestFit="1" customWidth="1"/>
    <col min="6664" max="6664" width="7.140625" style="160" bestFit="1" customWidth="1"/>
    <col min="6665" max="6665" width="6.85546875" style="160" bestFit="1" customWidth="1"/>
    <col min="6666" max="6666" width="10.42578125" style="160" bestFit="1" customWidth="1"/>
    <col min="6667" max="6667" width="54.85546875" style="160" customWidth="1"/>
    <col min="6668" max="6670" width="9.42578125" style="160" bestFit="1" customWidth="1"/>
    <col min="6671" max="6671" width="10.28515625" style="160" customWidth="1"/>
    <col min="6672" max="6672" width="8.42578125" style="160" customWidth="1"/>
    <col min="6673" max="6673" width="6.85546875" style="160" customWidth="1"/>
    <col min="6674" max="6674" width="8.28515625" style="160" customWidth="1"/>
    <col min="6675" max="6675" width="6.85546875" style="160" bestFit="1" customWidth="1"/>
    <col min="6676" max="6912" width="9.140625" style="160"/>
    <col min="6913" max="6913" width="56.42578125" style="160" bestFit="1" customWidth="1"/>
    <col min="6914" max="6917" width="8.42578125" style="160" bestFit="1" customWidth="1"/>
    <col min="6918" max="6918" width="7.140625" style="160" bestFit="1" customWidth="1"/>
    <col min="6919" max="6919" width="7" style="160" bestFit="1" customWidth="1"/>
    <col min="6920" max="6920" width="7.140625" style="160" bestFit="1" customWidth="1"/>
    <col min="6921" max="6921" width="6.85546875" style="160" bestFit="1" customWidth="1"/>
    <col min="6922" max="6922" width="10.42578125" style="160" bestFit="1" customWidth="1"/>
    <col min="6923" max="6923" width="54.85546875" style="160" customWidth="1"/>
    <col min="6924" max="6926" width="9.42578125" style="160" bestFit="1" customWidth="1"/>
    <col min="6927" max="6927" width="10.28515625" style="160" customWidth="1"/>
    <col min="6928" max="6928" width="8.42578125" style="160" customWidth="1"/>
    <col min="6929" max="6929" width="6.85546875" style="160" customWidth="1"/>
    <col min="6930" max="6930" width="8.28515625" style="160" customWidth="1"/>
    <col min="6931" max="6931" width="6.85546875" style="160" bestFit="1" customWidth="1"/>
    <col min="6932" max="7168" width="9.140625" style="160"/>
    <col min="7169" max="7169" width="56.42578125" style="160" bestFit="1" customWidth="1"/>
    <col min="7170" max="7173" width="8.42578125" style="160" bestFit="1" customWidth="1"/>
    <col min="7174" max="7174" width="7.140625" style="160" bestFit="1" customWidth="1"/>
    <col min="7175" max="7175" width="7" style="160" bestFit="1" customWidth="1"/>
    <col min="7176" max="7176" width="7.140625" style="160" bestFit="1" customWidth="1"/>
    <col min="7177" max="7177" width="6.85546875" style="160" bestFit="1" customWidth="1"/>
    <col min="7178" max="7178" width="10.42578125" style="160" bestFit="1" customWidth="1"/>
    <col min="7179" max="7179" width="54.85546875" style="160" customWidth="1"/>
    <col min="7180" max="7182" width="9.42578125" style="160" bestFit="1" customWidth="1"/>
    <col min="7183" max="7183" width="10.28515625" style="160" customWidth="1"/>
    <col min="7184" max="7184" width="8.42578125" style="160" customWidth="1"/>
    <col min="7185" max="7185" width="6.85546875" style="160" customWidth="1"/>
    <col min="7186" max="7186" width="8.28515625" style="160" customWidth="1"/>
    <col min="7187" max="7187" width="6.85546875" style="160" bestFit="1" customWidth="1"/>
    <col min="7188" max="7424" width="9.140625" style="160"/>
    <col min="7425" max="7425" width="56.42578125" style="160" bestFit="1" customWidth="1"/>
    <col min="7426" max="7429" width="8.42578125" style="160" bestFit="1" customWidth="1"/>
    <col min="7430" max="7430" width="7.140625" style="160" bestFit="1" customWidth="1"/>
    <col min="7431" max="7431" width="7" style="160" bestFit="1" customWidth="1"/>
    <col min="7432" max="7432" width="7.140625" style="160" bestFit="1" customWidth="1"/>
    <col min="7433" max="7433" width="6.85546875" style="160" bestFit="1" customWidth="1"/>
    <col min="7434" max="7434" width="10.42578125" style="160" bestFit="1" customWidth="1"/>
    <col min="7435" max="7435" width="54.85546875" style="160" customWidth="1"/>
    <col min="7436" max="7438" width="9.42578125" style="160" bestFit="1" customWidth="1"/>
    <col min="7439" max="7439" width="10.28515625" style="160" customWidth="1"/>
    <col min="7440" max="7440" width="8.42578125" style="160" customWidth="1"/>
    <col min="7441" max="7441" width="6.85546875" style="160" customWidth="1"/>
    <col min="7442" max="7442" width="8.28515625" style="160" customWidth="1"/>
    <col min="7443" max="7443" width="6.85546875" style="160" bestFit="1" customWidth="1"/>
    <col min="7444" max="7680" width="9.140625" style="160"/>
    <col min="7681" max="7681" width="56.42578125" style="160" bestFit="1" customWidth="1"/>
    <col min="7682" max="7685" width="8.42578125" style="160" bestFit="1" customWidth="1"/>
    <col min="7686" max="7686" width="7.140625" style="160" bestFit="1" customWidth="1"/>
    <col min="7687" max="7687" width="7" style="160" bestFit="1" customWidth="1"/>
    <col min="7688" max="7688" width="7.140625" style="160" bestFit="1" customWidth="1"/>
    <col min="7689" max="7689" width="6.85546875" style="160" bestFit="1" customWidth="1"/>
    <col min="7690" max="7690" width="10.42578125" style="160" bestFit="1" customWidth="1"/>
    <col min="7691" max="7691" width="54.85546875" style="160" customWidth="1"/>
    <col min="7692" max="7694" width="9.42578125" style="160" bestFit="1" customWidth="1"/>
    <col min="7695" max="7695" width="10.28515625" style="160" customWidth="1"/>
    <col min="7696" max="7696" width="8.42578125" style="160" customWidth="1"/>
    <col min="7697" max="7697" width="6.85546875" style="160" customWidth="1"/>
    <col min="7698" max="7698" width="8.28515625" style="160" customWidth="1"/>
    <col min="7699" max="7699" width="6.85546875" style="160" bestFit="1" customWidth="1"/>
    <col min="7700" max="7936" width="9.140625" style="160"/>
    <col min="7937" max="7937" width="56.42578125" style="160" bestFit="1" customWidth="1"/>
    <col min="7938" max="7941" width="8.42578125" style="160" bestFit="1" customWidth="1"/>
    <col min="7942" max="7942" width="7.140625" style="160" bestFit="1" customWidth="1"/>
    <col min="7943" max="7943" width="7" style="160" bestFit="1" customWidth="1"/>
    <col min="7944" max="7944" width="7.140625" style="160" bestFit="1" customWidth="1"/>
    <col min="7945" max="7945" width="6.85546875" style="160" bestFit="1" customWidth="1"/>
    <col min="7946" max="7946" width="10.42578125" style="160" bestFit="1" customWidth="1"/>
    <col min="7947" max="7947" width="54.85546875" style="160" customWidth="1"/>
    <col min="7948" max="7950" width="9.42578125" style="160" bestFit="1" customWidth="1"/>
    <col min="7951" max="7951" width="10.28515625" style="160" customWidth="1"/>
    <col min="7952" max="7952" width="8.42578125" style="160" customWidth="1"/>
    <col min="7953" max="7953" width="6.85546875" style="160" customWidth="1"/>
    <col min="7954" max="7954" width="8.28515625" style="160" customWidth="1"/>
    <col min="7955" max="7955" width="6.85546875" style="160" bestFit="1" customWidth="1"/>
    <col min="7956" max="8192" width="9.140625" style="160"/>
    <col min="8193" max="8193" width="56.42578125" style="160" bestFit="1" customWidth="1"/>
    <col min="8194" max="8197" width="8.42578125" style="160" bestFit="1" customWidth="1"/>
    <col min="8198" max="8198" width="7.140625" style="160" bestFit="1" customWidth="1"/>
    <col min="8199" max="8199" width="7" style="160" bestFit="1" customWidth="1"/>
    <col min="8200" max="8200" width="7.140625" style="160" bestFit="1" customWidth="1"/>
    <col min="8201" max="8201" width="6.85546875" style="160" bestFit="1" customWidth="1"/>
    <col min="8202" max="8202" width="10.42578125" style="160" bestFit="1" customWidth="1"/>
    <col min="8203" max="8203" width="54.85546875" style="160" customWidth="1"/>
    <col min="8204" max="8206" width="9.42578125" style="160" bestFit="1" customWidth="1"/>
    <col min="8207" max="8207" width="10.28515625" style="160" customWidth="1"/>
    <col min="8208" max="8208" width="8.42578125" style="160" customWidth="1"/>
    <col min="8209" max="8209" width="6.85546875" style="160" customWidth="1"/>
    <col min="8210" max="8210" width="8.28515625" style="160" customWidth="1"/>
    <col min="8211" max="8211" width="6.85546875" style="160" bestFit="1" customWidth="1"/>
    <col min="8212" max="8448" width="9.140625" style="160"/>
    <col min="8449" max="8449" width="56.42578125" style="160" bestFit="1" customWidth="1"/>
    <col min="8450" max="8453" width="8.42578125" style="160" bestFit="1" customWidth="1"/>
    <col min="8454" max="8454" width="7.140625" style="160" bestFit="1" customWidth="1"/>
    <col min="8455" max="8455" width="7" style="160" bestFit="1" customWidth="1"/>
    <col min="8456" max="8456" width="7.140625" style="160" bestFit="1" customWidth="1"/>
    <col min="8457" max="8457" width="6.85546875" style="160" bestFit="1" customWidth="1"/>
    <col min="8458" max="8458" width="10.42578125" style="160" bestFit="1" customWidth="1"/>
    <col min="8459" max="8459" width="54.85546875" style="160" customWidth="1"/>
    <col min="8460" max="8462" width="9.42578125" style="160" bestFit="1" customWidth="1"/>
    <col min="8463" max="8463" width="10.28515625" style="160" customWidth="1"/>
    <col min="8464" max="8464" width="8.42578125" style="160" customWidth="1"/>
    <col min="8465" max="8465" width="6.85546875" style="160" customWidth="1"/>
    <col min="8466" max="8466" width="8.28515625" style="160" customWidth="1"/>
    <col min="8467" max="8467" width="6.85546875" style="160" bestFit="1" customWidth="1"/>
    <col min="8468" max="8704" width="9.140625" style="160"/>
    <col min="8705" max="8705" width="56.42578125" style="160" bestFit="1" customWidth="1"/>
    <col min="8706" max="8709" width="8.42578125" style="160" bestFit="1" customWidth="1"/>
    <col min="8710" max="8710" width="7.140625" style="160" bestFit="1" customWidth="1"/>
    <col min="8711" max="8711" width="7" style="160" bestFit="1" customWidth="1"/>
    <col min="8712" max="8712" width="7.140625" style="160" bestFit="1" customWidth="1"/>
    <col min="8713" max="8713" width="6.85546875" style="160" bestFit="1" customWidth="1"/>
    <col min="8714" max="8714" width="10.42578125" style="160" bestFit="1" customWidth="1"/>
    <col min="8715" max="8715" width="54.85546875" style="160" customWidth="1"/>
    <col min="8716" max="8718" width="9.42578125" style="160" bestFit="1" customWidth="1"/>
    <col min="8719" max="8719" width="10.28515625" style="160" customWidth="1"/>
    <col min="8720" max="8720" width="8.42578125" style="160" customWidth="1"/>
    <col min="8721" max="8721" width="6.85546875" style="160" customWidth="1"/>
    <col min="8722" max="8722" width="8.28515625" style="160" customWidth="1"/>
    <col min="8723" max="8723" width="6.85546875" style="160" bestFit="1" customWidth="1"/>
    <col min="8724" max="8960" width="9.140625" style="160"/>
    <col min="8961" max="8961" width="56.42578125" style="160" bestFit="1" customWidth="1"/>
    <col min="8962" max="8965" width="8.42578125" style="160" bestFit="1" customWidth="1"/>
    <col min="8966" max="8966" width="7.140625" style="160" bestFit="1" customWidth="1"/>
    <col min="8967" max="8967" width="7" style="160" bestFit="1" customWidth="1"/>
    <col min="8968" max="8968" width="7.140625" style="160" bestFit="1" customWidth="1"/>
    <col min="8969" max="8969" width="6.85546875" style="160" bestFit="1" customWidth="1"/>
    <col min="8970" max="8970" width="10.42578125" style="160" bestFit="1" customWidth="1"/>
    <col min="8971" max="8971" width="54.85546875" style="160" customWidth="1"/>
    <col min="8972" max="8974" width="9.42578125" style="160" bestFit="1" customWidth="1"/>
    <col min="8975" max="8975" width="10.28515625" style="160" customWidth="1"/>
    <col min="8976" max="8976" width="8.42578125" style="160" customWidth="1"/>
    <col min="8977" max="8977" width="6.85546875" style="160" customWidth="1"/>
    <col min="8978" max="8978" width="8.28515625" style="160" customWidth="1"/>
    <col min="8979" max="8979" width="6.85546875" style="160" bestFit="1" customWidth="1"/>
    <col min="8980" max="9216" width="9.140625" style="160"/>
    <col min="9217" max="9217" width="56.42578125" style="160" bestFit="1" customWidth="1"/>
    <col min="9218" max="9221" width="8.42578125" style="160" bestFit="1" customWidth="1"/>
    <col min="9222" max="9222" width="7.140625" style="160" bestFit="1" customWidth="1"/>
    <col min="9223" max="9223" width="7" style="160" bestFit="1" customWidth="1"/>
    <col min="9224" max="9224" width="7.140625" style="160" bestFit="1" customWidth="1"/>
    <col min="9225" max="9225" width="6.85546875" style="160" bestFit="1" customWidth="1"/>
    <col min="9226" max="9226" width="10.42578125" style="160" bestFit="1" customWidth="1"/>
    <col min="9227" max="9227" width="54.85546875" style="160" customWidth="1"/>
    <col min="9228" max="9230" width="9.42578125" style="160" bestFit="1" customWidth="1"/>
    <col min="9231" max="9231" width="10.28515625" style="160" customWidth="1"/>
    <col min="9232" max="9232" width="8.42578125" style="160" customWidth="1"/>
    <col min="9233" max="9233" width="6.85546875" style="160" customWidth="1"/>
    <col min="9234" max="9234" width="8.28515625" style="160" customWidth="1"/>
    <col min="9235" max="9235" width="6.85546875" style="160" bestFit="1" customWidth="1"/>
    <col min="9236" max="9472" width="9.140625" style="160"/>
    <col min="9473" max="9473" width="56.42578125" style="160" bestFit="1" customWidth="1"/>
    <col min="9474" max="9477" width="8.42578125" style="160" bestFit="1" customWidth="1"/>
    <col min="9478" max="9478" width="7.140625" style="160" bestFit="1" customWidth="1"/>
    <col min="9479" max="9479" width="7" style="160" bestFit="1" customWidth="1"/>
    <col min="9480" max="9480" width="7.140625" style="160" bestFit="1" customWidth="1"/>
    <col min="9481" max="9481" width="6.85546875" style="160" bestFit="1" customWidth="1"/>
    <col min="9482" max="9482" width="10.42578125" style="160" bestFit="1" customWidth="1"/>
    <col min="9483" max="9483" width="54.85546875" style="160" customWidth="1"/>
    <col min="9484" max="9486" width="9.42578125" style="160" bestFit="1" customWidth="1"/>
    <col min="9487" max="9487" width="10.28515625" style="160" customWidth="1"/>
    <col min="9488" max="9488" width="8.42578125" style="160" customWidth="1"/>
    <col min="9489" max="9489" width="6.85546875" style="160" customWidth="1"/>
    <col min="9490" max="9490" width="8.28515625" style="160" customWidth="1"/>
    <col min="9491" max="9491" width="6.85546875" style="160" bestFit="1" customWidth="1"/>
    <col min="9492" max="9728" width="9.140625" style="160"/>
    <col min="9729" max="9729" width="56.42578125" style="160" bestFit="1" customWidth="1"/>
    <col min="9730" max="9733" width="8.42578125" style="160" bestFit="1" customWidth="1"/>
    <col min="9734" max="9734" width="7.140625" style="160" bestFit="1" customWidth="1"/>
    <col min="9735" max="9735" width="7" style="160" bestFit="1" customWidth="1"/>
    <col min="9736" max="9736" width="7.140625" style="160" bestFit="1" customWidth="1"/>
    <col min="9737" max="9737" width="6.85546875" style="160" bestFit="1" customWidth="1"/>
    <col min="9738" max="9738" width="10.42578125" style="160" bestFit="1" customWidth="1"/>
    <col min="9739" max="9739" width="54.85546875" style="160" customWidth="1"/>
    <col min="9740" max="9742" width="9.42578125" style="160" bestFit="1" customWidth="1"/>
    <col min="9743" max="9743" width="10.28515625" style="160" customWidth="1"/>
    <col min="9744" max="9744" width="8.42578125" style="160" customWidth="1"/>
    <col min="9745" max="9745" width="6.85546875" style="160" customWidth="1"/>
    <col min="9746" max="9746" width="8.28515625" style="160" customWidth="1"/>
    <col min="9747" max="9747" width="6.85546875" style="160" bestFit="1" customWidth="1"/>
    <col min="9748" max="9984" width="9.140625" style="160"/>
    <col min="9985" max="9985" width="56.42578125" style="160" bestFit="1" customWidth="1"/>
    <col min="9986" max="9989" width="8.42578125" style="160" bestFit="1" customWidth="1"/>
    <col min="9990" max="9990" width="7.140625" style="160" bestFit="1" customWidth="1"/>
    <col min="9991" max="9991" width="7" style="160" bestFit="1" customWidth="1"/>
    <col min="9992" max="9992" width="7.140625" style="160" bestFit="1" customWidth="1"/>
    <col min="9993" max="9993" width="6.85546875" style="160" bestFit="1" customWidth="1"/>
    <col min="9994" max="9994" width="10.42578125" style="160" bestFit="1" customWidth="1"/>
    <col min="9995" max="9995" width="54.85546875" style="160" customWidth="1"/>
    <col min="9996" max="9998" width="9.42578125" style="160" bestFit="1" customWidth="1"/>
    <col min="9999" max="9999" width="10.28515625" style="160" customWidth="1"/>
    <col min="10000" max="10000" width="8.42578125" style="160" customWidth="1"/>
    <col min="10001" max="10001" width="6.85546875" style="160" customWidth="1"/>
    <col min="10002" max="10002" width="8.28515625" style="160" customWidth="1"/>
    <col min="10003" max="10003" width="6.85546875" style="160" bestFit="1" customWidth="1"/>
    <col min="10004" max="10240" width="9.140625" style="160"/>
    <col min="10241" max="10241" width="56.42578125" style="160" bestFit="1" customWidth="1"/>
    <col min="10242" max="10245" width="8.42578125" style="160" bestFit="1" customWidth="1"/>
    <col min="10246" max="10246" width="7.140625" style="160" bestFit="1" customWidth="1"/>
    <col min="10247" max="10247" width="7" style="160" bestFit="1" customWidth="1"/>
    <col min="10248" max="10248" width="7.140625" style="160" bestFit="1" customWidth="1"/>
    <col min="10249" max="10249" width="6.85546875" style="160" bestFit="1" customWidth="1"/>
    <col min="10250" max="10250" width="10.42578125" style="160" bestFit="1" customWidth="1"/>
    <col min="10251" max="10251" width="54.85546875" style="160" customWidth="1"/>
    <col min="10252" max="10254" width="9.42578125" style="160" bestFit="1" customWidth="1"/>
    <col min="10255" max="10255" width="10.28515625" style="160" customWidth="1"/>
    <col min="10256" max="10256" width="8.42578125" style="160" customWidth="1"/>
    <col min="10257" max="10257" width="6.85546875" style="160" customWidth="1"/>
    <col min="10258" max="10258" width="8.28515625" style="160" customWidth="1"/>
    <col min="10259" max="10259" width="6.85546875" style="160" bestFit="1" customWidth="1"/>
    <col min="10260" max="10496" width="9.140625" style="160"/>
    <col min="10497" max="10497" width="56.42578125" style="160" bestFit="1" customWidth="1"/>
    <col min="10498" max="10501" width="8.42578125" style="160" bestFit="1" customWidth="1"/>
    <col min="10502" max="10502" width="7.140625" style="160" bestFit="1" customWidth="1"/>
    <col min="10503" max="10503" width="7" style="160" bestFit="1" customWidth="1"/>
    <col min="10504" max="10504" width="7.140625" style="160" bestFit="1" customWidth="1"/>
    <col min="10505" max="10505" width="6.85546875" style="160" bestFit="1" customWidth="1"/>
    <col min="10506" max="10506" width="10.42578125" style="160" bestFit="1" customWidth="1"/>
    <col min="10507" max="10507" width="54.85546875" style="160" customWidth="1"/>
    <col min="10508" max="10510" width="9.42578125" style="160" bestFit="1" customWidth="1"/>
    <col min="10511" max="10511" width="10.28515625" style="160" customWidth="1"/>
    <col min="10512" max="10512" width="8.42578125" style="160" customWidth="1"/>
    <col min="10513" max="10513" width="6.85546875" style="160" customWidth="1"/>
    <col min="10514" max="10514" width="8.28515625" style="160" customWidth="1"/>
    <col min="10515" max="10515" width="6.85546875" style="160" bestFit="1" customWidth="1"/>
    <col min="10516" max="10752" width="9.140625" style="160"/>
    <col min="10753" max="10753" width="56.42578125" style="160" bestFit="1" customWidth="1"/>
    <col min="10754" max="10757" width="8.42578125" style="160" bestFit="1" customWidth="1"/>
    <col min="10758" max="10758" width="7.140625" style="160" bestFit="1" customWidth="1"/>
    <col min="10759" max="10759" width="7" style="160" bestFit="1" customWidth="1"/>
    <col min="10760" max="10760" width="7.140625" style="160" bestFit="1" customWidth="1"/>
    <col min="10761" max="10761" width="6.85546875" style="160" bestFit="1" customWidth="1"/>
    <col min="10762" max="10762" width="10.42578125" style="160" bestFit="1" customWidth="1"/>
    <col min="10763" max="10763" width="54.85546875" style="160" customWidth="1"/>
    <col min="10764" max="10766" width="9.42578125" style="160" bestFit="1" customWidth="1"/>
    <col min="10767" max="10767" width="10.28515625" style="160" customWidth="1"/>
    <col min="10768" max="10768" width="8.42578125" style="160" customWidth="1"/>
    <col min="10769" max="10769" width="6.85546875" style="160" customWidth="1"/>
    <col min="10770" max="10770" width="8.28515625" style="160" customWidth="1"/>
    <col min="10771" max="10771" width="6.85546875" style="160" bestFit="1" customWidth="1"/>
    <col min="10772" max="11008" width="9.140625" style="160"/>
    <col min="11009" max="11009" width="56.42578125" style="160" bestFit="1" customWidth="1"/>
    <col min="11010" max="11013" width="8.42578125" style="160" bestFit="1" customWidth="1"/>
    <col min="11014" max="11014" width="7.140625" style="160" bestFit="1" customWidth="1"/>
    <col min="11015" max="11015" width="7" style="160" bestFit="1" customWidth="1"/>
    <col min="11016" max="11016" width="7.140625" style="160" bestFit="1" customWidth="1"/>
    <col min="11017" max="11017" width="6.85546875" style="160" bestFit="1" customWidth="1"/>
    <col min="11018" max="11018" width="10.42578125" style="160" bestFit="1" customWidth="1"/>
    <col min="11019" max="11019" width="54.85546875" style="160" customWidth="1"/>
    <col min="11020" max="11022" width="9.42578125" style="160" bestFit="1" customWidth="1"/>
    <col min="11023" max="11023" width="10.28515625" style="160" customWidth="1"/>
    <col min="11024" max="11024" width="8.42578125" style="160" customWidth="1"/>
    <col min="11025" max="11025" width="6.85546875" style="160" customWidth="1"/>
    <col min="11026" max="11026" width="8.28515625" style="160" customWidth="1"/>
    <col min="11027" max="11027" width="6.85546875" style="160" bestFit="1" customWidth="1"/>
    <col min="11028" max="11264" width="9.140625" style="160"/>
    <col min="11265" max="11265" width="56.42578125" style="160" bestFit="1" customWidth="1"/>
    <col min="11266" max="11269" width="8.42578125" style="160" bestFit="1" customWidth="1"/>
    <col min="11270" max="11270" width="7.140625" style="160" bestFit="1" customWidth="1"/>
    <col min="11271" max="11271" width="7" style="160" bestFit="1" customWidth="1"/>
    <col min="11272" max="11272" width="7.140625" style="160" bestFit="1" customWidth="1"/>
    <col min="11273" max="11273" width="6.85546875" style="160" bestFit="1" customWidth="1"/>
    <col min="11274" max="11274" width="10.42578125" style="160" bestFit="1" customWidth="1"/>
    <col min="11275" max="11275" width="54.85546875" style="160" customWidth="1"/>
    <col min="11276" max="11278" width="9.42578125" style="160" bestFit="1" customWidth="1"/>
    <col min="11279" max="11279" width="10.28515625" style="160" customWidth="1"/>
    <col min="11280" max="11280" width="8.42578125" style="160" customWidth="1"/>
    <col min="11281" max="11281" width="6.85546875" style="160" customWidth="1"/>
    <col min="11282" max="11282" width="8.28515625" style="160" customWidth="1"/>
    <col min="11283" max="11283" width="6.85546875" style="160" bestFit="1" customWidth="1"/>
    <col min="11284" max="11520" width="9.140625" style="160"/>
    <col min="11521" max="11521" width="56.42578125" style="160" bestFit="1" customWidth="1"/>
    <col min="11522" max="11525" width="8.42578125" style="160" bestFit="1" customWidth="1"/>
    <col min="11526" max="11526" width="7.140625" style="160" bestFit="1" customWidth="1"/>
    <col min="11527" max="11527" width="7" style="160" bestFit="1" customWidth="1"/>
    <col min="11528" max="11528" width="7.140625" style="160" bestFit="1" customWidth="1"/>
    <col min="11529" max="11529" width="6.85546875" style="160" bestFit="1" customWidth="1"/>
    <col min="11530" max="11530" width="10.42578125" style="160" bestFit="1" customWidth="1"/>
    <col min="11531" max="11531" width="54.85546875" style="160" customWidth="1"/>
    <col min="11532" max="11534" width="9.42578125" style="160" bestFit="1" customWidth="1"/>
    <col min="11535" max="11535" width="10.28515625" style="160" customWidth="1"/>
    <col min="11536" max="11536" width="8.42578125" style="160" customWidth="1"/>
    <col min="11537" max="11537" width="6.85546875" style="160" customWidth="1"/>
    <col min="11538" max="11538" width="8.28515625" style="160" customWidth="1"/>
    <col min="11539" max="11539" width="6.85546875" style="160" bestFit="1" customWidth="1"/>
    <col min="11540" max="11776" width="9.140625" style="160"/>
    <col min="11777" max="11777" width="56.42578125" style="160" bestFit="1" customWidth="1"/>
    <col min="11778" max="11781" width="8.42578125" style="160" bestFit="1" customWidth="1"/>
    <col min="11782" max="11782" width="7.140625" style="160" bestFit="1" customWidth="1"/>
    <col min="11783" max="11783" width="7" style="160" bestFit="1" customWidth="1"/>
    <col min="11784" max="11784" width="7.140625" style="160" bestFit="1" customWidth="1"/>
    <col min="11785" max="11785" width="6.85546875" style="160" bestFit="1" customWidth="1"/>
    <col min="11786" max="11786" width="10.42578125" style="160" bestFit="1" customWidth="1"/>
    <col min="11787" max="11787" width="54.85546875" style="160" customWidth="1"/>
    <col min="11788" max="11790" width="9.42578125" style="160" bestFit="1" customWidth="1"/>
    <col min="11791" max="11791" width="10.28515625" style="160" customWidth="1"/>
    <col min="11792" max="11792" width="8.42578125" style="160" customWidth="1"/>
    <col min="11793" max="11793" width="6.85546875" style="160" customWidth="1"/>
    <col min="11794" max="11794" width="8.28515625" style="160" customWidth="1"/>
    <col min="11795" max="11795" width="6.85546875" style="160" bestFit="1" customWidth="1"/>
    <col min="11796" max="12032" width="9.140625" style="160"/>
    <col min="12033" max="12033" width="56.42578125" style="160" bestFit="1" customWidth="1"/>
    <col min="12034" max="12037" width="8.42578125" style="160" bestFit="1" customWidth="1"/>
    <col min="12038" max="12038" width="7.140625" style="160" bestFit="1" customWidth="1"/>
    <col min="12039" max="12039" width="7" style="160" bestFit="1" customWidth="1"/>
    <col min="12040" max="12040" width="7.140625" style="160" bestFit="1" customWidth="1"/>
    <col min="12041" max="12041" width="6.85546875" style="160" bestFit="1" customWidth="1"/>
    <col min="12042" max="12042" width="10.42578125" style="160" bestFit="1" customWidth="1"/>
    <col min="12043" max="12043" width="54.85546875" style="160" customWidth="1"/>
    <col min="12044" max="12046" width="9.42578125" style="160" bestFit="1" customWidth="1"/>
    <col min="12047" max="12047" width="10.28515625" style="160" customWidth="1"/>
    <col min="12048" max="12048" width="8.42578125" style="160" customWidth="1"/>
    <col min="12049" max="12049" width="6.85546875" style="160" customWidth="1"/>
    <col min="12050" max="12050" width="8.28515625" style="160" customWidth="1"/>
    <col min="12051" max="12051" width="6.85546875" style="160" bestFit="1" customWidth="1"/>
    <col min="12052" max="12288" width="9.140625" style="160"/>
    <col min="12289" max="12289" width="56.42578125" style="160" bestFit="1" customWidth="1"/>
    <col min="12290" max="12293" width="8.42578125" style="160" bestFit="1" customWidth="1"/>
    <col min="12294" max="12294" width="7.140625" style="160" bestFit="1" customWidth="1"/>
    <col min="12295" max="12295" width="7" style="160" bestFit="1" customWidth="1"/>
    <col min="12296" max="12296" width="7.140625" style="160" bestFit="1" customWidth="1"/>
    <col min="12297" max="12297" width="6.85546875" style="160" bestFit="1" customWidth="1"/>
    <col min="12298" max="12298" width="10.42578125" style="160" bestFit="1" customWidth="1"/>
    <col min="12299" max="12299" width="54.85546875" style="160" customWidth="1"/>
    <col min="12300" max="12302" width="9.42578125" style="160" bestFit="1" customWidth="1"/>
    <col min="12303" max="12303" width="10.28515625" style="160" customWidth="1"/>
    <col min="12304" max="12304" width="8.42578125" style="160" customWidth="1"/>
    <col min="12305" max="12305" width="6.85546875" style="160" customWidth="1"/>
    <col min="12306" max="12306" width="8.28515625" style="160" customWidth="1"/>
    <col min="12307" max="12307" width="6.85546875" style="160" bestFit="1" customWidth="1"/>
    <col min="12308" max="12544" width="9.140625" style="160"/>
    <col min="12545" max="12545" width="56.42578125" style="160" bestFit="1" customWidth="1"/>
    <col min="12546" max="12549" width="8.42578125" style="160" bestFit="1" customWidth="1"/>
    <col min="12550" max="12550" width="7.140625" style="160" bestFit="1" customWidth="1"/>
    <col min="12551" max="12551" width="7" style="160" bestFit="1" customWidth="1"/>
    <col min="12552" max="12552" width="7.140625" style="160" bestFit="1" customWidth="1"/>
    <col min="12553" max="12553" width="6.85546875" style="160" bestFit="1" customWidth="1"/>
    <col min="12554" max="12554" width="10.42578125" style="160" bestFit="1" customWidth="1"/>
    <col min="12555" max="12555" width="54.85546875" style="160" customWidth="1"/>
    <col min="12556" max="12558" width="9.42578125" style="160" bestFit="1" customWidth="1"/>
    <col min="12559" max="12559" width="10.28515625" style="160" customWidth="1"/>
    <col min="12560" max="12560" width="8.42578125" style="160" customWidth="1"/>
    <col min="12561" max="12561" width="6.85546875" style="160" customWidth="1"/>
    <col min="12562" max="12562" width="8.28515625" style="160" customWidth="1"/>
    <col min="12563" max="12563" width="6.85546875" style="160" bestFit="1" customWidth="1"/>
    <col min="12564" max="12800" width="9.140625" style="160"/>
    <col min="12801" max="12801" width="56.42578125" style="160" bestFit="1" customWidth="1"/>
    <col min="12802" max="12805" width="8.42578125" style="160" bestFit="1" customWidth="1"/>
    <col min="12806" max="12806" width="7.140625" style="160" bestFit="1" customWidth="1"/>
    <col min="12807" max="12807" width="7" style="160" bestFit="1" customWidth="1"/>
    <col min="12808" max="12808" width="7.140625" style="160" bestFit="1" customWidth="1"/>
    <col min="12809" max="12809" width="6.85546875" style="160" bestFit="1" customWidth="1"/>
    <col min="12810" max="12810" width="10.42578125" style="160" bestFit="1" customWidth="1"/>
    <col min="12811" max="12811" width="54.85546875" style="160" customWidth="1"/>
    <col min="12812" max="12814" width="9.42578125" style="160" bestFit="1" customWidth="1"/>
    <col min="12815" max="12815" width="10.28515625" style="160" customWidth="1"/>
    <col min="12816" max="12816" width="8.42578125" style="160" customWidth="1"/>
    <col min="12817" max="12817" width="6.85546875" style="160" customWidth="1"/>
    <col min="12818" max="12818" width="8.28515625" style="160" customWidth="1"/>
    <col min="12819" max="12819" width="6.85546875" style="160" bestFit="1" customWidth="1"/>
    <col min="12820" max="13056" width="9.140625" style="160"/>
    <col min="13057" max="13057" width="56.42578125" style="160" bestFit="1" customWidth="1"/>
    <col min="13058" max="13061" width="8.42578125" style="160" bestFit="1" customWidth="1"/>
    <col min="13062" max="13062" width="7.140625" style="160" bestFit="1" customWidth="1"/>
    <col min="13063" max="13063" width="7" style="160" bestFit="1" customWidth="1"/>
    <col min="13064" max="13064" width="7.140625" style="160" bestFit="1" customWidth="1"/>
    <col min="13065" max="13065" width="6.85546875" style="160" bestFit="1" customWidth="1"/>
    <col min="13066" max="13066" width="10.42578125" style="160" bestFit="1" customWidth="1"/>
    <col min="13067" max="13067" width="54.85546875" style="160" customWidth="1"/>
    <col min="13068" max="13070" width="9.42578125" style="160" bestFit="1" customWidth="1"/>
    <col min="13071" max="13071" width="10.28515625" style="160" customWidth="1"/>
    <col min="13072" max="13072" width="8.42578125" style="160" customWidth="1"/>
    <col min="13073" max="13073" width="6.85546875" style="160" customWidth="1"/>
    <col min="13074" max="13074" width="8.28515625" style="160" customWidth="1"/>
    <col min="13075" max="13075" width="6.85546875" style="160" bestFit="1" customWidth="1"/>
    <col min="13076" max="13312" width="9.140625" style="160"/>
    <col min="13313" max="13313" width="56.42578125" style="160" bestFit="1" customWidth="1"/>
    <col min="13314" max="13317" width="8.42578125" style="160" bestFit="1" customWidth="1"/>
    <col min="13318" max="13318" width="7.140625" style="160" bestFit="1" customWidth="1"/>
    <col min="13319" max="13319" width="7" style="160" bestFit="1" customWidth="1"/>
    <col min="13320" max="13320" width="7.140625" style="160" bestFit="1" customWidth="1"/>
    <col min="13321" max="13321" width="6.85546875" style="160" bestFit="1" customWidth="1"/>
    <col min="13322" max="13322" width="10.42578125" style="160" bestFit="1" customWidth="1"/>
    <col min="13323" max="13323" width="54.85546875" style="160" customWidth="1"/>
    <col min="13324" max="13326" width="9.42578125" style="160" bestFit="1" customWidth="1"/>
    <col min="13327" max="13327" width="10.28515625" style="160" customWidth="1"/>
    <col min="13328" max="13328" width="8.42578125" style="160" customWidth="1"/>
    <col min="13329" max="13329" width="6.85546875" style="160" customWidth="1"/>
    <col min="13330" max="13330" width="8.28515625" style="160" customWidth="1"/>
    <col min="13331" max="13331" width="6.85546875" style="160" bestFit="1" customWidth="1"/>
    <col min="13332" max="13568" width="9.140625" style="160"/>
    <col min="13569" max="13569" width="56.42578125" style="160" bestFit="1" customWidth="1"/>
    <col min="13570" max="13573" width="8.42578125" style="160" bestFit="1" customWidth="1"/>
    <col min="13574" max="13574" width="7.140625" style="160" bestFit="1" customWidth="1"/>
    <col min="13575" max="13575" width="7" style="160" bestFit="1" customWidth="1"/>
    <col min="13576" max="13576" width="7.140625" style="160" bestFit="1" customWidth="1"/>
    <col min="13577" max="13577" width="6.85546875" style="160" bestFit="1" customWidth="1"/>
    <col min="13578" max="13578" width="10.42578125" style="160" bestFit="1" customWidth="1"/>
    <col min="13579" max="13579" width="54.85546875" style="160" customWidth="1"/>
    <col min="13580" max="13582" width="9.42578125" style="160" bestFit="1" customWidth="1"/>
    <col min="13583" max="13583" width="10.28515625" style="160" customWidth="1"/>
    <col min="13584" max="13584" width="8.42578125" style="160" customWidth="1"/>
    <col min="13585" max="13585" width="6.85546875" style="160" customWidth="1"/>
    <col min="13586" max="13586" width="8.28515625" style="160" customWidth="1"/>
    <col min="13587" max="13587" width="6.85546875" style="160" bestFit="1" customWidth="1"/>
    <col min="13588" max="13824" width="9.140625" style="160"/>
    <col min="13825" max="13825" width="56.42578125" style="160" bestFit="1" customWidth="1"/>
    <col min="13826" max="13829" width="8.42578125" style="160" bestFit="1" customWidth="1"/>
    <col min="13830" max="13830" width="7.140625" style="160" bestFit="1" customWidth="1"/>
    <col min="13831" max="13831" width="7" style="160" bestFit="1" customWidth="1"/>
    <col min="13832" max="13832" width="7.140625" style="160" bestFit="1" customWidth="1"/>
    <col min="13833" max="13833" width="6.85546875" style="160" bestFit="1" customWidth="1"/>
    <col min="13834" max="13834" width="10.42578125" style="160" bestFit="1" customWidth="1"/>
    <col min="13835" max="13835" width="54.85546875" style="160" customWidth="1"/>
    <col min="13836" max="13838" width="9.42578125" style="160" bestFit="1" customWidth="1"/>
    <col min="13839" max="13839" width="10.28515625" style="160" customWidth="1"/>
    <col min="13840" max="13840" width="8.42578125" style="160" customWidth="1"/>
    <col min="13841" max="13841" width="6.85546875" style="160" customWidth="1"/>
    <col min="13842" max="13842" width="8.28515625" style="160" customWidth="1"/>
    <col min="13843" max="13843" width="6.85546875" style="160" bestFit="1" customWidth="1"/>
    <col min="13844" max="14080" width="9.140625" style="160"/>
    <col min="14081" max="14081" width="56.42578125" style="160" bestFit="1" customWidth="1"/>
    <col min="14082" max="14085" width="8.42578125" style="160" bestFit="1" customWidth="1"/>
    <col min="14086" max="14086" width="7.140625" style="160" bestFit="1" customWidth="1"/>
    <col min="14087" max="14087" width="7" style="160" bestFit="1" customWidth="1"/>
    <col min="14088" max="14088" width="7.140625" style="160" bestFit="1" customWidth="1"/>
    <col min="14089" max="14089" width="6.85546875" style="160" bestFit="1" customWidth="1"/>
    <col min="14090" max="14090" width="10.42578125" style="160" bestFit="1" customWidth="1"/>
    <col min="14091" max="14091" width="54.85546875" style="160" customWidth="1"/>
    <col min="14092" max="14094" width="9.42578125" style="160" bestFit="1" customWidth="1"/>
    <col min="14095" max="14095" width="10.28515625" style="160" customWidth="1"/>
    <col min="14096" max="14096" width="8.42578125" style="160" customWidth="1"/>
    <col min="14097" max="14097" width="6.85546875" style="160" customWidth="1"/>
    <col min="14098" max="14098" width="8.28515625" style="160" customWidth="1"/>
    <col min="14099" max="14099" width="6.85546875" style="160" bestFit="1" customWidth="1"/>
    <col min="14100" max="14336" width="9.140625" style="160"/>
    <col min="14337" max="14337" width="56.42578125" style="160" bestFit="1" customWidth="1"/>
    <col min="14338" max="14341" width="8.42578125" style="160" bestFit="1" customWidth="1"/>
    <col min="14342" max="14342" width="7.140625" style="160" bestFit="1" customWidth="1"/>
    <col min="14343" max="14343" width="7" style="160" bestFit="1" customWidth="1"/>
    <col min="14344" max="14344" width="7.140625" style="160" bestFit="1" customWidth="1"/>
    <col min="14345" max="14345" width="6.85546875" style="160" bestFit="1" customWidth="1"/>
    <col min="14346" max="14346" width="10.42578125" style="160" bestFit="1" customWidth="1"/>
    <col min="14347" max="14347" width="54.85546875" style="160" customWidth="1"/>
    <col min="14348" max="14350" width="9.42578125" style="160" bestFit="1" customWidth="1"/>
    <col min="14351" max="14351" width="10.28515625" style="160" customWidth="1"/>
    <col min="14352" max="14352" width="8.42578125" style="160" customWidth="1"/>
    <col min="14353" max="14353" width="6.85546875" style="160" customWidth="1"/>
    <col min="14354" max="14354" width="8.28515625" style="160" customWidth="1"/>
    <col min="14355" max="14355" width="6.85546875" style="160" bestFit="1" customWidth="1"/>
    <col min="14356" max="14592" width="9.140625" style="160"/>
    <col min="14593" max="14593" width="56.42578125" style="160" bestFit="1" customWidth="1"/>
    <col min="14594" max="14597" width="8.42578125" style="160" bestFit="1" customWidth="1"/>
    <col min="14598" max="14598" width="7.140625" style="160" bestFit="1" customWidth="1"/>
    <col min="14599" max="14599" width="7" style="160" bestFit="1" customWidth="1"/>
    <col min="14600" max="14600" width="7.140625" style="160" bestFit="1" customWidth="1"/>
    <col min="14601" max="14601" width="6.85546875" style="160" bestFit="1" customWidth="1"/>
    <col min="14602" max="14602" width="10.42578125" style="160" bestFit="1" customWidth="1"/>
    <col min="14603" max="14603" width="54.85546875" style="160" customWidth="1"/>
    <col min="14604" max="14606" width="9.42578125" style="160" bestFit="1" customWidth="1"/>
    <col min="14607" max="14607" width="10.28515625" style="160" customWidth="1"/>
    <col min="14608" max="14608" width="8.42578125" style="160" customWidth="1"/>
    <col min="14609" max="14609" width="6.85546875" style="160" customWidth="1"/>
    <col min="14610" max="14610" width="8.28515625" style="160" customWidth="1"/>
    <col min="14611" max="14611" width="6.85546875" style="160" bestFit="1" customWidth="1"/>
    <col min="14612" max="14848" width="9.140625" style="160"/>
    <col min="14849" max="14849" width="56.42578125" style="160" bestFit="1" customWidth="1"/>
    <col min="14850" max="14853" width="8.42578125" style="160" bestFit="1" customWidth="1"/>
    <col min="14854" max="14854" width="7.140625" style="160" bestFit="1" customWidth="1"/>
    <col min="14855" max="14855" width="7" style="160" bestFit="1" customWidth="1"/>
    <col min="14856" max="14856" width="7.140625" style="160" bestFit="1" customWidth="1"/>
    <col min="14857" max="14857" width="6.85546875" style="160" bestFit="1" customWidth="1"/>
    <col min="14858" max="14858" width="10.42578125" style="160" bestFit="1" customWidth="1"/>
    <col min="14859" max="14859" width="54.85546875" style="160" customWidth="1"/>
    <col min="14860" max="14862" width="9.42578125" style="160" bestFit="1" customWidth="1"/>
    <col min="14863" max="14863" width="10.28515625" style="160" customWidth="1"/>
    <col min="14864" max="14864" width="8.42578125" style="160" customWidth="1"/>
    <col min="14865" max="14865" width="6.85546875" style="160" customWidth="1"/>
    <col min="14866" max="14866" width="8.28515625" style="160" customWidth="1"/>
    <col min="14867" max="14867" width="6.85546875" style="160" bestFit="1" customWidth="1"/>
    <col min="14868" max="15104" width="9.140625" style="160"/>
    <col min="15105" max="15105" width="56.42578125" style="160" bestFit="1" customWidth="1"/>
    <col min="15106" max="15109" width="8.42578125" style="160" bestFit="1" customWidth="1"/>
    <col min="15110" max="15110" width="7.140625" style="160" bestFit="1" customWidth="1"/>
    <col min="15111" max="15111" width="7" style="160" bestFit="1" customWidth="1"/>
    <col min="15112" max="15112" width="7.140625" style="160" bestFit="1" customWidth="1"/>
    <col min="15113" max="15113" width="6.85546875" style="160" bestFit="1" customWidth="1"/>
    <col min="15114" max="15114" width="10.42578125" style="160" bestFit="1" customWidth="1"/>
    <col min="15115" max="15115" width="54.85546875" style="160" customWidth="1"/>
    <col min="15116" max="15118" width="9.42578125" style="160" bestFit="1" customWidth="1"/>
    <col min="15119" max="15119" width="10.28515625" style="160" customWidth="1"/>
    <col min="15120" max="15120" width="8.42578125" style="160" customWidth="1"/>
    <col min="15121" max="15121" width="6.85546875" style="160" customWidth="1"/>
    <col min="15122" max="15122" width="8.28515625" style="160" customWidth="1"/>
    <col min="15123" max="15123" width="6.85546875" style="160" bestFit="1" customWidth="1"/>
    <col min="15124" max="15360" width="9.140625" style="160"/>
    <col min="15361" max="15361" width="56.42578125" style="160" bestFit="1" customWidth="1"/>
    <col min="15362" max="15365" width="8.42578125" style="160" bestFit="1" customWidth="1"/>
    <col min="15366" max="15366" width="7.140625" style="160" bestFit="1" customWidth="1"/>
    <col min="15367" max="15367" width="7" style="160" bestFit="1" customWidth="1"/>
    <col min="15368" max="15368" width="7.140625" style="160" bestFit="1" customWidth="1"/>
    <col min="15369" max="15369" width="6.85546875" style="160" bestFit="1" customWidth="1"/>
    <col min="15370" max="15370" width="10.42578125" style="160" bestFit="1" customWidth="1"/>
    <col min="15371" max="15371" width="54.85546875" style="160" customWidth="1"/>
    <col min="15372" max="15374" width="9.42578125" style="160" bestFit="1" customWidth="1"/>
    <col min="15375" max="15375" width="10.28515625" style="160" customWidth="1"/>
    <col min="15376" max="15376" width="8.42578125" style="160" customWidth="1"/>
    <col min="15377" max="15377" width="6.85546875" style="160" customWidth="1"/>
    <col min="15378" max="15378" width="8.28515625" style="160" customWidth="1"/>
    <col min="15379" max="15379" width="6.85546875" style="160" bestFit="1" customWidth="1"/>
    <col min="15380" max="15616" width="9.140625" style="160"/>
    <col min="15617" max="15617" width="56.42578125" style="160" bestFit="1" customWidth="1"/>
    <col min="15618" max="15621" width="8.42578125" style="160" bestFit="1" customWidth="1"/>
    <col min="15622" max="15622" width="7.140625" style="160" bestFit="1" customWidth="1"/>
    <col min="15623" max="15623" width="7" style="160" bestFit="1" customWidth="1"/>
    <col min="15624" max="15624" width="7.140625" style="160" bestFit="1" customWidth="1"/>
    <col min="15625" max="15625" width="6.85546875" style="160" bestFit="1" customWidth="1"/>
    <col min="15626" max="15626" width="10.42578125" style="160" bestFit="1" customWidth="1"/>
    <col min="15627" max="15627" width="54.85546875" style="160" customWidth="1"/>
    <col min="15628" max="15630" width="9.42578125" style="160" bestFit="1" customWidth="1"/>
    <col min="15631" max="15631" width="10.28515625" style="160" customWidth="1"/>
    <col min="15632" max="15632" width="8.42578125" style="160" customWidth="1"/>
    <col min="15633" max="15633" width="6.85546875" style="160" customWidth="1"/>
    <col min="15634" max="15634" width="8.28515625" style="160" customWidth="1"/>
    <col min="15635" max="15635" width="6.85546875" style="160" bestFit="1" customWidth="1"/>
    <col min="15636" max="15872" width="9.140625" style="160"/>
    <col min="15873" max="15873" width="56.42578125" style="160" bestFit="1" customWidth="1"/>
    <col min="15874" max="15877" width="8.42578125" style="160" bestFit="1" customWidth="1"/>
    <col min="15878" max="15878" width="7.140625" style="160" bestFit="1" customWidth="1"/>
    <col min="15879" max="15879" width="7" style="160" bestFit="1" customWidth="1"/>
    <col min="15880" max="15880" width="7.140625" style="160" bestFit="1" customWidth="1"/>
    <col min="15881" max="15881" width="6.85546875" style="160" bestFit="1" customWidth="1"/>
    <col min="15882" max="15882" width="10.42578125" style="160" bestFit="1" customWidth="1"/>
    <col min="15883" max="15883" width="54.85546875" style="160" customWidth="1"/>
    <col min="15884" max="15886" width="9.42578125" style="160" bestFit="1" customWidth="1"/>
    <col min="15887" max="15887" width="10.28515625" style="160" customWidth="1"/>
    <col min="15888" max="15888" width="8.42578125" style="160" customWidth="1"/>
    <col min="15889" max="15889" width="6.85546875" style="160" customWidth="1"/>
    <col min="15890" max="15890" width="8.28515625" style="160" customWidth="1"/>
    <col min="15891" max="15891" width="6.85546875" style="160" bestFit="1" customWidth="1"/>
    <col min="15892" max="16128" width="9.140625" style="160"/>
    <col min="16129" max="16129" width="56.42578125" style="160" bestFit="1" customWidth="1"/>
    <col min="16130" max="16133" width="8.42578125" style="160" bestFit="1" customWidth="1"/>
    <col min="16134" max="16134" width="7.140625" style="160" bestFit="1" customWidth="1"/>
    <col min="16135" max="16135" width="7" style="160" bestFit="1" customWidth="1"/>
    <col min="16136" max="16136" width="7.140625" style="160" bestFit="1" customWidth="1"/>
    <col min="16137" max="16137" width="6.85546875" style="160" bestFit="1" customWidth="1"/>
    <col min="16138" max="16138" width="10.42578125" style="160" bestFit="1" customWidth="1"/>
    <col min="16139" max="16139" width="54.85546875" style="160" customWidth="1"/>
    <col min="16140" max="16142" width="9.42578125" style="160" bestFit="1" customWidth="1"/>
    <col min="16143" max="16143" width="10.28515625" style="160" customWidth="1"/>
    <col min="16144" max="16144" width="8.42578125" style="160" customWidth="1"/>
    <col min="16145" max="16145" width="6.85546875" style="160" customWidth="1"/>
    <col min="16146" max="16146" width="8.28515625" style="160" customWidth="1"/>
    <col min="16147" max="16147" width="6.85546875" style="160" bestFit="1" customWidth="1"/>
    <col min="16148" max="16384" width="9.140625" style="160"/>
  </cols>
  <sheetData>
    <row r="1" spans="1:19" ht="15.75">
      <c r="A1" s="1820" t="s">
        <v>429</v>
      </c>
      <c r="B1" s="1820"/>
      <c r="C1" s="1820"/>
      <c r="D1" s="1820"/>
      <c r="E1" s="1820"/>
      <c r="F1" s="1820"/>
      <c r="G1" s="1820"/>
      <c r="H1" s="1820"/>
      <c r="I1" s="1820"/>
      <c r="J1" s="1820"/>
      <c r="K1" s="1820"/>
      <c r="L1" s="1820"/>
      <c r="M1" s="1820"/>
      <c r="N1" s="1820"/>
      <c r="O1" s="1820"/>
      <c r="P1" s="1820"/>
      <c r="Q1" s="1820"/>
      <c r="R1" s="1820"/>
      <c r="S1" s="1820"/>
    </row>
    <row r="2" spans="1:19" ht="18.75">
      <c r="A2" s="1821" t="s">
        <v>430</v>
      </c>
      <c r="B2" s="1821"/>
      <c r="C2" s="1821"/>
      <c r="D2" s="1821"/>
      <c r="E2" s="1821"/>
      <c r="F2" s="1821"/>
      <c r="G2" s="1821"/>
      <c r="H2" s="1821"/>
      <c r="I2" s="1821"/>
      <c r="J2" s="1821"/>
      <c r="K2" s="1821"/>
      <c r="L2" s="1821"/>
      <c r="M2" s="1821"/>
      <c r="N2" s="1821"/>
      <c r="O2" s="1821"/>
      <c r="P2" s="1821"/>
      <c r="Q2" s="1821"/>
      <c r="R2" s="1821"/>
      <c r="S2" s="1821"/>
    </row>
    <row r="3" spans="1:19" ht="13.5" thickBot="1">
      <c r="A3" s="164"/>
      <c r="B3" s="164"/>
      <c r="C3" s="164"/>
      <c r="D3" s="164"/>
      <c r="E3" s="164"/>
      <c r="F3" s="164"/>
      <c r="G3" s="164"/>
      <c r="H3" s="1822" t="s">
        <v>73</v>
      </c>
      <c r="I3" s="1822"/>
      <c r="K3" s="164"/>
      <c r="L3" s="164"/>
      <c r="M3" s="164"/>
      <c r="N3" s="164"/>
      <c r="O3" s="164"/>
      <c r="P3" s="164"/>
      <c r="Q3" s="164"/>
      <c r="R3" s="1822" t="s">
        <v>73</v>
      </c>
      <c r="S3" s="1822"/>
    </row>
    <row r="4" spans="1:19" ht="13.5" customHeight="1" thickTop="1">
      <c r="A4" s="1826" t="s">
        <v>323</v>
      </c>
      <c r="B4" s="1160">
        <v>2016</v>
      </c>
      <c r="C4" s="1161">
        <v>2016</v>
      </c>
      <c r="D4" s="1162">
        <v>2017</v>
      </c>
      <c r="E4" s="1161">
        <v>2017</v>
      </c>
      <c r="F4" s="1823" t="s">
        <v>283</v>
      </c>
      <c r="G4" s="1824"/>
      <c r="H4" s="1824"/>
      <c r="I4" s="1825"/>
      <c r="K4" s="1826" t="s">
        <v>323</v>
      </c>
      <c r="L4" s="1160">
        <v>2016</v>
      </c>
      <c r="M4" s="1162">
        <v>2016</v>
      </c>
      <c r="N4" s="1162">
        <v>2017</v>
      </c>
      <c r="O4" s="1161">
        <v>2017</v>
      </c>
      <c r="P4" s="1823" t="s">
        <v>283</v>
      </c>
      <c r="Q4" s="1824"/>
      <c r="R4" s="1824"/>
      <c r="S4" s="1825"/>
    </row>
    <row r="5" spans="1:19">
      <c r="A5" s="1827"/>
      <c r="B5" s="1163" t="s">
        <v>285</v>
      </c>
      <c r="C5" s="1164" t="s">
        <v>286</v>
      </c>
      <c r="D5" s="1163" t="s">
        <v>287</v>
      </c>
      <c r="E5" s="1164" t="s">
        <v>288</v>
      </c>
      <c r="F5" s="1829" t="s">
        <v>7</v>
      </c>
      <c r="G5" s="1830"/>
      <c r="H5" s="1829" t="s">
        <v>54</v>
      </c>
      <c r="I5" s="1831"/>
      <c r="K5" s="1827"/>
      <c r="L5" s="1163" t="s">
        <v>285</v>
      </c>
      <c r="M5" s="1164" t="s">
        <v>286</v>
      </c>
      <c r="N5" s="1163" t="s">
        <v>287</v>
      </c>
      <c r="O5" s="1164" t="s">
        <v>288</v>
      </c>
      <c r="P5" s="1829" t="s">
        <v>7</v>
      </c>
      <c r="Q5" s="1830"/>
      <c r="R5" s="1829" t="s">
        <v>54</v>
      </c>
      <c r="S5" s="1831"/>
    </row>
    <row r="6" spans="1:19">
      <c r="A6" s="1828"/>
      <c r="B6" s="1165"/>
      <c r="C6" s="1166"/>
      <c r="D6" s="1166"/>
      <c r="E6" s="1166"/>
      <c r="F6" s="1167" t="s">
        <v>4</v>
      </c>
      <c r="G6" s="1168" t="s">
        <v>289</v>
      </c>
      <c r="H6" s="1167" t="s">
        <v>4</v>
      </c>
      <c r="I6" s="1169" t="s">
        <v>289</v>
      </c>
      <c r="K6" s="1828"/>
      <c r="L6" s="1165"/>
      <c r="M6" s="1166"/>
      <c r="N6" s="1166"/>
      <c r="O6" s="1166"/>
      <c r="P6" s="1167" t="s">
        <v>4</v>
      </c>
      <c r="Q6" s="1168" t="s">
        <v>289</v>
      </c>
      <c r="R6" s="1167" t="s">
        <v>4</v>
      </c>
      <c r="S6" s="1169" t="s">
        <v>289</v>
      </c>
    </row>
    <row r="7" spans="1:19" s="164" customFormat="1">
      <c r="A7" s="165" t="s">
        <v>431</v>
      </c>
      <c r="B7" s="166">
        <v>78791.454301178601</v>
      </c>
      <c r="C7" s="167">
        <v>83320.343907243339</v>
      </c>
      <c r="D7" s="167">
        <v>90041.163963841056</v>
      </c>
      <c r="E7" s="167">
        <v>110389.4095134895</v>
      </c>
      <c r="F7" s="167">
        <v>4528.8896060647385</v>
      </c>
      <c r="G7" s="167">
        <v>5.7479451880062493</v>
      </c>
      <c r="H7" s="167">
        <v>20348.245549648447</v>
      </c>
      <c r="I7" s="168">
        <v>22.598825530309608</v>
      </c>
      <c r="J7" s="163"/>
      <c r="K7" s="165" t="s">
        <v>432</v>
      </c>
      <c r="L7" s="169">
        <v>29942.067053997056</v>
      </c>
      <c r="M7" s="170">
        <v>31843.587433421002</v>
      </c>
      <c r="N7" s="170">
        <v>33692.491801106589</v>
      </c>
      <c r="O7" s="170">
        <v>35939.936888363394</v>
      </c>
      <c r="P7" s="170">
        <v>1901.520379423946</v>
      </c>
      <c r="Q7" s="170">
        <v>6.3506650225409409</v>
      </c>
      <c r="R7" s="170">
        <v>2247.445087256805</v>
      </c>
      <c r="S7" s="171">
        <v>6.6704626672432417</v>
      </c>
    </row>
    <row r="8" spans="1:19" s="158" customFormat="1">
      <c r="A8" s="172" t="s">
        <v>433</v>
      </c>
      <c r="B8" s="173">
        <v>10347.911532059999</v>
      </c>
      <c r="C8" s="174">
        <v>10462.422764648325</v>
      </c>
      <c r="D8" s="174">
        <v>11443.927111926099</v>
      </c>
      <c r="E8" s="174">
        <v>12782.199125060099</v>
      </c>
      <c r="F8" s="175">
        <v>114.51123258832558</v>
      </c>
      <c r="G8" s="175">
        <v>1.106612017638011</v>
      </c>
      <c r="H8" s="175">
        <v>1338.2720131339993</v>
      </c>
      <c r="I8" s="176">
        <v>11.694167570670222</v>
      </c>
      <c r="J8" s="162"/>
      <c r="K8" s="172" t="s">
        <v>434</v>
      </c>
      <c r="L8" s="177">
        <v>18943.62419662</v>
      </c>
      <c r="M8" s="178">
        <v>20776.11692728</v>
      </c>
      <c r="N8" s="178">
        <v>20785.778497327086</v>
      </c>
      <c r="O8" s="178">
        <v>23118.991882231898</v>
      </c>
      <c r="P8" s="179">
        <v>1832.4927306600002</v>
      </c>
      <c r="Q8" s="179">
        <v>9.6734009904343505</v>
      </c>
      <c r="R8" s="179">
        <v>2333.2133849048114</v>
      </c>
      <c r="S8" s="180">
        <v>11.225046900239253</v>
      </c>
    </row>
    <row r="9" spans="1:19" s="158" customFormat="1">
      <c r="A9" s="172" t="s">
        <v>435</v>
      </c>
      <c r="B9" s="181">
        <v>3421.7982416800005</v>
      </c>
      <c r="C9" s="175">
        <v>3468.7324782000001</v>
      </c>
      <c r="D9" s="175">
        <v>2959.2410274899999</v>
      </c>
      <c r="E9" s="175">
        <v>3050.6453988204003</v>
      </c>
      <c r="F9" s="181">
        <v>46.934236519999558</v>
      </c>
      <c r="G9" s="175">
        <v>1.3716248944284994</v>
      </c>
      <c r="H9" s="175">
        <v>91.404371330400409</v>
      </c>
      <c r="I9" s="176">
        <v>3.0887775102229074</v>
      </c>
      <c r="K9" s="172" t="s">
        <v>436</v>
      </c>
      <c r="L9" s="182">
        <v>49.519275039999997</v>
      </c>
      <c r="M9" s="179">
        <v>53.005948979999999</v>
      </c>
      <c r="N9" s="179">
        <v>27.260503960000001</v>
      </c>
      <c r="O9" s="179">
        <v>27.15564453</v>
      </c>
      <c r="P9" s="182">
        <v>3.4866739400000029</v>
      </c>
      <c r="Q9" s="179">
        <v>7.0410439918265872</v>
      </c>
      <c r="R9" s="179">
        <v>-0.1048594300000012</v>
      </c>
      <c r="S9" s="180">
        <v>-0.38465697535843058</v>
      </c>
    </row>
    <row r="10" spans="1:19" s="158" customFormat="1">
      <c r="A10" s="172" t="s">
        <v>437</v>
      </c>
      <c r="B10" s="181">
        <v>28761.712302441654</v>
      </c>
      <c r="C10" s="175">
        <v>30370.442343861665</v>
      </c>
      <c r="D10" s="175">
        <v>32324.876146634997</v>
      </c>
      <c r="E10" s="175">
        <v>38975.124654795007</v>
      </c>
      <c r="F10" s="181">
        <v>1608.7300414200108</v>
      </c>
      <c r="G10" s="175">
        <v>5.5933041277359612</v>
      </c>
      <c r="H10" s="175">
        <v>6650.2485081600098</v>
      </c>
      <c r="I10" s="176">
        <v>20.573160057884081</v>
      </c>
      <c r="K10" s="172" t="s">
        <v>438</v>
      </c>
      <c r="L10" s="182">
        <v>7273.6232158500006</v>
      </c>
      <c r="M10" s="179">
        <v>8046.6951084809998</v>
      </c>
      <c r="N10" s="179">
        <v>8732.5246681595017</v>
      </c>
      <c r="O10" s="179">
        <v>8834.4532151314997</v>
      </c>
      <c r="P10" s="182">
        <v>773.07189263099917</v>
      </c>
      <c r="Q10" s="179">
        <v>10.628429184321689</v>
      </c>
      <c r="R10" s="179">
        <v>101.928546971998</v>
      </c>
      <c r="S10" s="180">
        <v>1.1672288467005365</v>
      </c>
    </row>
    <row r="11" spans="1:19" s="158" customFormat="1">
      <c r="A11" s="172" t="s">
        <v>439</v>
      </c>
      <c r="B11" s="181">
        <v>2010.0968664000006</v>
      </c>
      <c r="C11" s="175">
        <v>1296.6172660599998</v>
      </c>
      <c r="D11" s="175">
        <v>1826.9595200699998</v>
      </c>
      <c r="E11" s="175">
        <v>1705.73257487</v>
      </c>
      <c r="F11" s="181">
        <v>-713.47960034000084</v>
      </c>
      <c r="G11" s="175">
        <v>-35.494786956103908</v>
      </c>
      <c r="H11" s="175">
        <v>-121.22694519999982</v>
      </c>
      <c r="I11" s="176">
        <v>-6.6354477955458488</v>
      </c>
      <c r="K11" s="172" t="s">
        <v>440</v>
      </c>
      <c r="L11" s="183">
        <v>3675.3003664870571</v>
      </c>
      <c r="M11" s="184">
        <v>2967.7694486799996</v>
      </c>
      <c r="N11" s="184">
        <v>4146.92813166</v>
      </c>
      <c r="O11" s="184">
        <v>3959.3361464700006</v>
      </c>
      <c r="P11" s="179">
        <v>-707.53091780705745</v>
      </c>
      <c r="Q11" s="179">
        <v>-19.250968553716685</v>
      </c>
      <c r="R11" s="179">
        <v>-187.59198518999938</v>
      </c>
      <c r="S11" s="180">
        <v>-4.5236372378343344</v>
      </c>
    </row>
    <row r="12" spans="1:19" s="158" customFormat="1">
      <c r="A12" s="172" t="s">
        <v>441</v>
      </c>
      <c r="B12" s="185">
        <v>34249.935358596929</v>
      </c>
      <c r="C12" s="186">
        <v>37722.129054473342</v>
      </c>
      <c r="D12" s="186">
        <v>41486.160157719947</v>
      </c>
      <c r="E12" s="186">
        <v>53875.707759943994</v>
      </c>
      <c r="F12" s="175">
        <v>3472.1936958764127</v>
      </c>
      <c r="G12" s="175">
        <v>10.137810946276348</v>
      </c>
      <c r="H12" s="175">
        <v>12389.547602224047</v>
      </c>
      <c r="I12" s="176">
        <v>29.864291019275115</v>
      </c>
      <c r="K12" s="165" t="s">
        <v>442</v>
      </c>
      <c r="L12" s="169">
        <v>83966.814373449117</v>
      </c>
      <c r="M12" s="170">
        <v>92421.293953205022</v>
      </c>
      <c r="N12" s="170">
        <v>105100.41508861403</v>
      </c>
      <c r="O12" s="170">
        <v>112819.66107632904</v>
      </c>
      <c r="P12" s="170">
        <v>8454.4795797559054</v>
      </c>
      <c r="Q12" s="170">
        <v>10.068834506634886</v>
      </c>
      <c r="R12" s="170">
        <v>7719.2459877150104</v>
      </c>
      <c r="S12" s="171">
        <v>7.3446389162275239</v>
      </c>
    </row>
    <row r="13" spans="1:19" s="164" customFormat="1">
      <c r="A13" s="165" t="s">
        <v>443</v>
      </c>
      <c r="B13" s="166">
        <v>3404.0254247600001</v>
      </c>
      <c r="C13" s="167">
        <v>3546.27778175</v>
      </c>
      <c r="D13" s="167">
        <v>3894.4797711739998</v>
      </c>
      <c r="E13" s="167">
        <v>4168.9261141800007</v>
      </c>
      <c r="F13" s="167">
        <v>142.25235698999995</v>
      </c>
      <c r="G13" s="167">
        <v>4.1789451969216538</v>
      </c>
      <c r="H13" s="167">
        <v>274.44634300600092</v>
      </c>
      <c r="I13" s="168">
        <v>7.0470604324969557</v>
      </c>
      <c r="K13" s="172" t="s">
        <v>444</v>
      </c>
      <c r="L13" s="177">
        <v>15317.699804687185</v>
      </c>
      <c r="M13" s="178">
        <v>16864.571700410001</v>
      </c>
      <c r="N13" s="178">
        <v>15215.767211950006</v>
      </c>
      <c r="O13" s="178">
        <v>16148.423114794996</v>
      </c>
      <c r="P13" s="179">
        <v>1546.8718957228157</v>
      </c>
      <c r="Q13" s="179">
        <v>10.098591273145828</v>
      </c>
      <c r="R13" s="179">
        <v>932.65590284499012</v>
      </c>
      <c r="S13" s="180">
        <v>6.1295358285483648</v>
      </c>
    </row>
    <row r="14" spans="1:19" s="158" customFormat="1">
      <c r="A14" s="172" t="s">
        <v>445</v>
      </c>
      <c r="B14" s="173">
        <v>1624.5139974299998</v>
      </c>
      <c r="C14" s="174">
        <v>1553.8265525599998</v>
      </c>
      <c r="D14" s="174">
        <v>1449.5635857780001</v>
      </c>
      <c r="E14" s="174">
        <v>1842.9207292000001</v>
      </c>
      <c r="F14" s="175">
        <v>-70.687444870000036</v>
      </c>
      <c r="G14" s="175">
        <v>-4.3512979870797297</v>
      </c>
      <c r="H14" s="175">
        <v>393.35714342200004</v>
      </c>
      <c r="I14" s="176">
        <v>27.136246197222182</v>
      </c>
      <c r="K14" s="172" t="s">
        <v>446</v>
      </c>
      <c r="L14" s="182">
        <v>10873.652292877894</v>
      </c>
      <c r="M14" s="179">
        <v>12263.049318275</v>
      </c>
      <c r="N14" s="179">
        <v>13977.515579923998</v>
      </c>
      <c r="O14" s="179">
        <v>14574.925597434005</v>
      </c>
      <c r="P14" s="182">
        <v>1389.3970253971056</v>
      </c>
      <c r="Q14" s="179">
        <v>12.777648098120107</v>
      </c>
      <c r="R14" s="179">
        <v>597.41001751000658</v>
      </c>
      <c r="S14" s="180">
        <v>4.2740787094386841</v>
      </c>
    </row>
    <row r="15" spans="1:19" s="158" customFormat="1">
      <c r="A15" s="172" t="s">
        <v>447</v>
      </c>
      <c r="B15" s="181">
        <v>511.91883568000009</v>
      </c>
      <c r="C15" s="175">
        <v>529.86180855999999</v>
      </c>
      <c r="D15" s="175">
        <v>581.56760937599995</v>
      </c>
      <c r="E15" s="175">
        <v>488.22145404999998</v>
      </c>
      <c r="F15" s="181">
        <v>17.9429728799999</v>
      </c>
      <c r="G15" s="175">
        <v>3.5050425242051522</v>
      </c>
      <c r="H15" s="175">
        <v>-93.346155325999973</v>
      </c>
      <c r="I15" s="176">
        <v>-16.050783059626873</v>
      </c>
      <c r="K15" s="172" t="s">
        <v>448</v>
      </c>
      <c r="L15" s="182">
        <v>0</v>
      </c>
      <c r="M15" s="179">
        <v>0</v>
      </c>
      <c r="N15" s="179">
        <v>0</v>
      </c>
      <c r="O15" s="179">
        <v>0</v>
      </c>
      <c r="P15" s="187">
        <v>0</v>
      </c>
      <c r="Q15" s="188"/>
      <c r="R15" s="188">
        <v>0</v>
      </c>
      <c r="S15" s="189"/>
    </row>
    <row r="16" spans="1:19" s="158" customFormat="1">
      <c r="A16" s="172" t="s">
        <v>449</v>
      </c>
      <c r="B16" s="181">
        <v>254.76278612000002</v>
      </c>
      <c r="C16" s="175">
        <v>303.81330547000005</v>
      </c>
      <c r="D16" s="175">
        <v>575.03229275000001</v>
      </c>
      <c r="E16" s="175">
        <v>538.89550931999997</v>
      </c>
      <c r="F16" s="181">
        <v>49.05051935000003</v>
      </c>
      <c r="G16" s="175">
        <v>19.253408277179044</v>
      </c>
      <c r="H16" s="175">
        <v>-36.136783430000037</v>
      </c>
      <c r="I16" s="176">
        <v>-6.2843050530573947</v>
      </c>
      <c r="K16" s="172" t="s">
        <v>450</v>
      </c>
      <c r="L16" s="182">
        <v>0</v>
      </c>
      <c r="M16" s="179">
        <v>0</v>
      </c>
      <c r="N16" s="179">
        <v>0</v>
      </c>
      <c r="O16" s="179">
        <v>0</v>
      </c>
      <c r="P16" s="187">
        <v>0</v>
      </c>
      <c r="Q16" s="188"/>
      <c r="R16" s="188">
        <v>0</v>
      </c>
      <c r="S16" s="189"/>
    </row>
    <row r="17" spans="1:19" s="158" customFormat="1">
      <c r="A17" s="172" t="s">
        <v>451</v>
      </c>
      <c r="B17" s="181">
        <v>14.135019659999999</v>
      </c>
      <c r="C17" s="175">
        <v>7.352296599999999</v>
      </c>
      <c r="D17" s="175">
        <v>7.3199999999999994</v>
      </c>
      <c r="E17" s="175">
        <v>8.84</v>
      </c>
      <c r="F17" s="181">
        <v>-6.7827230600000004</v>
      </c>
      <c r="G17" s="175">
        <v>-47.985239661138188</v>
      </c>
      <c r="H17" s="175">
        <v>1.5200000000000005</v>
      </c>
      <c r="I17" s="176">
        <v>20.765027322404382</v>
      </c>
      <c r="J17" s="162"/>
      <c r="K17" s="172" t="s">
        <v>452</v>
      </c>
      <c r="L17" s="182">
        <v>42207.085875954006</v>
      </c>
      <c r="M17" s="179">
        <v>45789.46203404</v>
      </c>
      <c r="N17" s="179">
        <v>58209.597537530019</v>
      </c>
      <c r="O17" s="179">
        <v>63763.832734150041</v>
      </c>
      <c r="P17" s="182">
        <v>3582.3761580859937</v>
      </c>
      <c r="Q17" s="190">
        <v>8.4876178578510331</v>
      </c>
      <c r="R17" s="190">
        <v>5554.2351966200222</v>
      </c>
      <c r="S17" s="191">
        <v>9.54178594524552</v>
      </c>
    </row>
    <row r="18" spans="1:19" s="158" customFormat="1">
      <c r="A18" s="172" t="s">
        <v>453</v>
      </c>
      <c r="B18" s="181">
        <v>27.84733919</v>
      </c>
      <c r="C18" s="175">
        <v>85.426874340000012</v>
      </c>
      <c r="D18" s="175">
        <v>32.251591149999996</v>
      </c>
      <c r="E18" s="175">
        <v>43.709183119999999</v>
      </c>
      <c r="F18" s="181">
        <v>57.579535150000012</v>
      </c>
      <c r="G18" s="175">
        <v>206.76853453444798</v>
      </c>
      <c r="H18" s="175">
        <v>11.457591970000003</v>
      </c>
      <c r="I18" s="176">
        <v>35.525664196570979</v>
      </c>
      <c r="K18" s="172" t="s">
        <v>454</v>
      </c>
      <c r="L18" s="182">
        <v>4210.6796657599998</v>
      </c>
      <c r="M18" s="179">
        <v>4925.7452138199997</v>
      </c>
      <c r="N18" s="179">
        <v>5158.7032163699996</v>
      </c>
      <c r="O18" s="179">
        <v>5635.55416264</v>
      </c>
      <c r="P18" s="182">
        <v>715.06554805999986</v>
      </c>
      <c r="Q18" s="190">
        <v>16.982188264633407</v>
      </c>
      <c r="R18" s="190">
        <v>476.85094627000035</v>
      </c>
      <c r="S18" s="191">
        <v>9.2436204656398857</v>
      </c>
    </row>
    <row r="19" spans="1:19" s="158" customFormat="1">
      <c r="A19" s="172" t="s">
        <v>455</v>
      </c>
      <c r="B19" s="181">
        <v>511.20403726000012</v>
      </c>
      <c r="C19" s="175">
        <v>532.40508496999996</v>
      </c>
      <c r="D19" s="175">
        <v>437.9450478199999</v>
      </c>
      <c r="E19" s="175">
        <v>432.65173212999997</v>
      </c>
      <c r="F19" s="181">
        <v>21.201047709999841</v>
      </c>
      <c r="G19" s="175">
        <v>4.1472770488345958</v>
      </c>
      <c r="H19" s="175">
        <v>-5.293315689999929</v>
      </c>
      <c r="I19" s="176">
        <v>-1.2086712057480642</v>
      </c>
      <c r="K19" s="172" t="s">
        <v>456</v>
      </c>
      <c r="L19" s="183">
        <v>11357.696734170016</v>
      </c>
      <c r="M19" s="184">
        <v>12578.465686660014</v>
      </c>
      <c r="N19" s="184">
        <v>12538.831542840011</v>
      </c>
      <c r="O19" s="184">
        <v>12696.92546731</v>
      </c>
      <c r="P19" s="179">
        <v>1220.7689524899979</v>
      </c>
      <c r="Q19" s="190">
        <v>10.748384827156663</v>
      </c>
      <c r="R19" s="190">
        <v>158.09392446998936</v>
      </c>
      <c r="S19" s="191">
        <v>1.2608345835881731</v>
      </c>
    </row>
    <row r="20" spans="1:19" s="158" customFormat="1">
      <c r="A20" s="172" t="s">
        <v>457</v>
      </c>
      <c r="B20" s="185">
        <v>459.64340942000001</v>
      </c>
      <c r="C20" s="186">
        <v>533.59185924999997</v>
      </c>
      <c r="D20" s="186">
        <v>810.79964430000007</v>
      </c>
      <c r="E20" s="186">
        <v>813.63883635999991</v>
      </c>
      <c r="F20" s="175">
        <v>73.948449829999959</v>
      </c>
      <c r="G20" s="175">
        <v>16.088221502688711</v>
      </c>
      <c r="H20" s="175">
        <v>2.8391920599998457</v>
      </c>
      <c r="I20" s="176">
        <v>0.35017184331044549</v>
      </c>
      <c r="J20" s="162"/>
      <c r="K20" s="165" t="s">
        <v>458</v>
      </c>
      <c r="L20" s="169">
        <v>374349.8277711696</v>
      </c>
      <c r="M20" s="170">
        <v>400379.47275861766</v>
      </c>
      <c r="N20" s="170">
        <v>434697.5632333465</v>
      </c>
      <c r="O20" s="170">
        <v>468940.90713993477</v>
      </c>
      <c r="P20" s="170">
        <v>26029.64498744806</v>
      </c>
      <c r="Q20" s="192">
        <v>6.9532942334781342</v>
      </c>
      <c r="R20" s="192">
        <v>34243.34390658827</v>
      </c>
      <c r="S20" s="193">
        <v>7.8775099754139584</v>
      </c>
    </row>
    <row r="21" spans="1:19" s="164" customFormat="1">
      <c r="A21" s="165" t="s">
        <v>459</v>
      </c>
      <c r="B21" s="166">
        <v>296111.19728122093</v>
      </c>
      <c r="C21" s="167">
        <v>313079.90426171833</v>
      </c>
      <c r="D21" s="167">
        <v>329800.05582544114</v>
      </c>
      <c r="E21" s="167">
        <v>343313.08648442617</v>
      </c>
      <c r="F21" s="167">
        <v>16968.706980497402</v>
      </c>
      <c r="G21" s="167">
        <v>5.7305185134157508</v>
      </c>
      <c r="H21" s="167">
        <v>13513.030658985022</v>
      </c>
      <c r="I21" s="168">
        <v>4.0973403188680155</v>
      </c>
      <c r="J21" s="163"/>
      <c r="K21" s="172" t="s">
        <v>460</v>
      </c>
      <c r="L21" s="177">
        <v>75449.720605735507</v>
      </c>
      <c r="M21" s="178">
        <v>79163.902820043251</v>
      </c>
      <c r="N21" s="178">
        <v>90137.665558502005</v>
      </c>
      <c r="O21" s="178">
        <v>93911.147874321163</v>
      </c>
      <c r="P21" s="179">
        <v>3714.1822143077443</v>
      </c>
      <c r="Q21" s="190">
        <v>4.9227249411781138</v>
      </c>
      <c r="R21" s="190">
        <v>3773.4823158191575</v>
      </c>
      <c r="S21" s="191">
        <v>4.1863546081854714</v>
      </c>
    </row>
    <row r="22" spans="1:19" s="158" customFormat="1">
      <c r="A22" s="172" t="s">
        <v>461</v>
      </c>
      <c r="B22" s="173">
        <v>59646.213291206157</v>
      </c>
      <c r="C22" s="174">
        <v>59670.225847743488</v>
      </c>
      <c r="D22" s="174">
        <v>68366.714637647994</v>
      </c>
      <c r="E22" s="174">
        <v>59957.227396231501</v>
      </c>
      <c r="F22" s="175">
        <v>24.012556537330966</v>
      </c>
      <c r="G22" s="175">
        <v>4.0258308469803931E-2</v>
      </c>
      <c r="H22" s="175">
        <v>-8409.4872414164929</v>
      </c>
      <c r="I22" s="176">
        <v>-12.300557787496167</v>
      </c>
      <c r="J22" s="162"/>
      <c r="K22" s="172" t="s">
        <v>462</v>
      </c>
      <c r="L22" s="182">
        <v>59146.077144251867</v>
      </c>
      <c r="M22" s="179">
        <v>64813.246003360757</v>
      </c>
      <c r="N22" s="179">
        <v>70383.149777159837</v>
      </c>
      <c r="O22" s="179">
        <v>73075.161459230949</v>
      </c>
      <c r="P22" s="182">
        <v>5667.1688591088896</v>
      </c>
      <c r="Q22" s="190">
        <v>9.5816479008188207</v>
      </c>
      <c r="R22" s="190">
        <v>2692.0116820711119</v>
      </c>
      <c r="S22" s="191">
        <v>3.8247956941317529</v>
      </c>
    </row>
    <row r="23" spans="1:19" s="158" customFormat="1">
      <c r="A23" s="172" t="s">
        <v>463</v>
      </c>
      <c r="B23" s="181">
        <v>19602.753444843507</v>
      </c>
      <c r="C23" s="175">
        <v>18153.687979402999</v>
      </c>
      <c r="D23" s="175">
        <v>17376.885927485997</v>
      </c>
      <c r="E23" s="175">
        <v>12703.709837015002</v>
      </c>
      <c r="F23" s="181">
        <v>-1449.065465440508</v>
      </c>
      <c r="G23" s="175">
        <v>-7.3921526867016931</v>
      </c>
      <c r="H23" s="175">
        <v>-4673.1760904709954</v>
      </c>
      <c r="I23" s="176">
        <v>-26.893058456919317</v>
      </c>
      <c r="K23" s="172" t="s">
        <v>464</v>
      </c>
      <c r="L23" s="182">
        <v>39671.87261881226</v>
      </c>
      <c r="M23" s="179">
        <v>50176.848982856551</v>
      </c>
      <c r="N23" s="179">
        <v>41261.564200699999</v>
      </c>
      <c r="O23" s="179">
        <v>51334.37680528999</v>
      </c>
      <c r="P23" s="182">
        <v>10504.976364044291</v>
      </c>
      <c r="Q23" s="190">
        <v>26.47965843453245</v>
      </c>
      <c r="R23" s="190">
        <v>10072.812604589992</v>
      </c>
      <c r="S23" s="191">
        <v>24.412095856557727</v>
      </c>
    </row>
    <row r="24" spans="1:19" s="158" customFormat="1">
      <c r="A24" s="172" t="s">
        <v>465</v>
      </c>
      <c r="B24" s="181">
        <v>13697.186892970001</v>
      </c>
      <c r="C24" s="175">
        <v>13309.510200260002</v>
      </c>
      <c r="D24" s="175">
        <v>16175.157851436998</v>
      </c>
      <c r="E24" s="175">
        <v>14021.465821723003</v>
      </c>
      <c r="F24" s="181">
        <v>-387.67669270999977</v>
      </c>
      <c r="G24" s="175">
        <v>-2.8303380521804264</v>
      </c>
      <c r="H24" s="175">
        <v>-2153.692029713995</v>
      </c>
      <c r="I24" s="194">
        <v>-13.314813057744976</v>
      </c>
      <c r="K24" s="172" t="s">
        <v>466</v>
      </c>
      <c r="L24" s="182">
        <v>150233.75500248134</v>
      </c>
      <c r="M24" s="179">
        <v>154966.52180873009</v>
      </c>
      <c r="N24" s="179">
        <v>178184.44643950532</v>
      </c>
      <c r="O24" s="179">
        <v>190061.03836245619</v>
      </c>
      <c r="P24" s="182">
        <v>4732.7668062487501</v>
      </c>
      <c r="Q24" s="190">
        <v>3.1502685972074529</v>
      </c>
      <c r="R24" s="190">
        <v>11876.591922950873</v>
      </c>
      <c r="S24" s="191">
        <v>6.6653359259294529</v>
      </c>
    </row>
    <row r="25" spans="1:19" s="158" customFormat="1">
      <c r="A25" s="172" t="s">
        <v>467</v>
      </c>
      <c r="B25" s="181">
        <v>9577.1869013099986</v>
      </c>
      <c r="C25" s="175">
        <v>9899.3462685800023</v>
      </c>
      <c r="D25" s="175">
        <v>12308.176647816999</v>
      </c>
      <c r="E25" s="175">
        <v>10979.639722633003</v>
      </c>
      <c r="F25" s="181">
        <v>322.15936727000371</v>
      </c>
      <c r="G25" s="175">
        <v>3.3638204056134451</v>
      </c>
      <c r="H25" s="175">
        <v>-1328.5369251839966</v>
      </c>
      <c r="I25" s="176">
        <v>-10.793937747226176</v>
      </c>
      <c r="K25" s="172" t="s">
        <v>468</v>
      </c>
      <c r="L25" s="182">
        <v>48367.846879668592</v>
      </c>
      <c r="M25" s="179">
        <v>49712.49327596699</v>
      </c>
      <c r="N25" s="179">
        <v>53330.805764029348</v>
      </c>
      <c r="O25" s="179">
        <v>59209.954174326485</v>
      </c>
      <c r="P25" s="182">
        <v>1344.646396298398</v>
      </c>
      <c r="Q25" s="190">
        <v>2.7800418729484933</v>
      </c>
      <c r="R25" s="190">
        <v>5879.1484102971372</v>
      </c>
      <c r="S25" s="191">
        <v>11.023925714361727</v>
      </c>
    </row>
    <row r="26" spans="1:19" s="158" customFormat="1">
      <c r="A26" s="172" t="s">
        <v>469</v>
      </c>
      <c r="B26" s="181">
        <v>4119.9999916600018</v>
      </c>
      <c r="C26" s="175">
        <v>3410.1639316800006</v>
      </c>
      <c r="D26" s="175">
        <v>3866.9812036199996</v>
      </c>
      <c r="E26" s="175">
        <v>3041.8260990899998</v>
      </c>
      <c r="F26" s="181">
        <v>-709.83605998000121</v>
      </c>
      <c r="G26" s="175">
        <v>-17.229030616915097</v>
      </c>
      <c r="H26" s="175">
        <v>-825.15510452999979</v>
      </c>
      <c r="I26" s="176">
        <v>-21.338482425452359</v>
      </c>
      <c r="K26" s="172" t="s">
        <v>470</v>
      </c>
      <c r="L26" s="183">
        <v>1480.5555202200196</v>
      </c>
      <c r="M26" s="184">
        <v>1546.4598676600194</v>
      </c>
      <c r="N26" s="184">
        <v>1399.9314934499996</v>
      </c>
      <c r="O26" s="184">
        <v>1349.2284643100002</v>
      </c>
      <c r="P26" s="179">
        <v>65.90434743999981</v>
      </c>
      <c r="Q26" s="190">
        <v>4.4513256368937801</v>
      </c>
      <c r="R26" s="190">
        <v>-50.703029139999444</v>
      </c>
      <c r="S26" s="191">
        <v>-3.6218221661008991</v>
      </c>
    </row>
    <row r="27" spans="1:19" s="158" customFormat="1">
      <c r="A27" s="172" t="s">
        <v>471</v>
      </c>
      <c r="B27" s="181">
        <v>494.77012422999985</v>
      </c>
      <c r="C27" s="175">
        <v>606.49338000999978</v>
      </c>
      <c r="D27" s="175">
        <v>429.82810351000006</v>
      </c>
      <c r="E27" s="175">
        <v>1190.9439456600001</v>
      </c>
      <c r="F27" s="181">
        <v>111.72325577999993</v>
      </c>
      <c r="G27" s="175">
        <v>22.580841143929707</v>
      </c>
      <c r="H27" s="175">
        <v>761.11584214999993</v>
      </c>
      <c r="I27" s="176">
        <v>177.0744713839523</v>
      </c>
      <c r="K27" s="165" t="s">
        <v>472</v>
      </c>
      <c r="L27" s="169">
        <v>135056.38298246288</v>
      </c>
      <c r="M27" s="170">
        <v>142364.37957913001</v>
      </c>
      <c r="N27" s="170">
        <v>165393.32964811832</v>
      </c>
      <c r="O27" s="170">
        <v>169639.91899553797</v>
      </c>
      <c r="P27" s="170">
        <v>7307.9965966671298</v>
      </c>
      <c r="Q27" s="192">
        <v>5.4110708692798886</v>
      </c>
      <c r="R27" s="192">
        <v>4246.5893474196491</v>
      </c>
      <c r="S27" s="193">
        <v>2.5675698992543756</v>
      </c>
    </row>
    <row r="28" spans="1:19" s="158" customFormat="1">
      <c r="A28" s="172" t="s">
        <v>473</v>
      </c>
      <c r="B28" s="181">
        <v>6808.2353451999998</v>
      </c>
      <c r="C28" s="175">
        <v>7038.699254600001</v>
      </c>
      <c r="D28" s="175">
        <v>7980.9211584220038</v>
      </c>
      <c r="E28" s="175">
        <v>7961.2954602300024</v>
      </c>
      <c r="F28" s="181">
        <v>230.46390940000128</v>
      </c>
      <c r="G28" s="175">
        <v>3.385075540352537</v>
      </c>
      <c r="H28" s="175">
        <v>-19.625698192001437</v>
      </c>
      <c r="I28" s="176">
        <v>-0.24590768161255522</v>
      </c>
      <c r="K28" s="172" t="s">
        <v>474</v>
      </c>
      <c r="L28" s="177">
        <v>1497.29522539</v>
      </c>
      <c r="M28" s="178">
        <v>1524.9496949900001</v>
      </c>
      <c r="N28" s="178">
        <v>1273.1897967</v>
      </c>
      <c r="O28" s="178">
        <v>1145.3417440799999</v>
      </c>
      <c r="P28" s="179">
        <v>27.654469600000084</v>
      </c>
      <c r="Q28" s="190">
        <v>1.8469617167714492</v>
      </c>
      <c r="R28" s="190">
        <v>-127.84805262000009</v>
      </c>
      <c r="S28" s="191">
        <v>-10.041554915957652</v>
      </c>
    </row>
    <row r="29" spans="1:19" s="158" customFormat="1">
      <c r="A29" s="172" t="s">
        <v>475</v>
      </c>
      <c r="B29" s="181">
        <v>0</v>
      </c>
      <c r="C29" s="175">
        <v>0</v>
      </c>
      <c r="D29" s="175">
        <v>0</v>
      </c>
      <c r="E29" s="175">
        <v>0</v>
      </c>
      <c r="F29" s="195">
        <v>0</v>
      </c>
      <c r="G29" s="196"/>
      <c r="H29" s="196">
        <v>0</v>
      </c>
      <c r="I29" s="197"/>
      <c r="J29" s="162"/>
      <c r="K29" s="198" t="s">
        <v>476</v>
      </c>
      <c r="L29" s="182">
        <v>158.91970232</v>
      </c>
      <c r="M29" s="179">
        <v>154.42896075000002</v>
      </c>
      <c r="N29" s="179">
        <v>174.83791459</v>
      </c>
      <c r="O29" s="179">
        <v>182.70429980999998</v>
      </c>
      <c r="P29" s="182">
        <v>-4.4907415699999831</v>
      </c>
      <c r="Q29" s="190">
        <v>-2.825792840309659</v>
      </c>
      <c r="R29" s="190">
        <v>7.8663852199999837</v>
      </c>
      <c r="S29" s="191">
        <v>4.4992444793492803</v>
      </c>
    </row>
    <row r="30" spans="1:19" s="158" customFormat="1">
      <c r="A30" s="172" t="s">
        <v>477</v>
      </c>
      <c r="B30" s="181">
        <v>15064.411486055002</v>
      </c>
      <c r="C30" s="175">
        <v>16374.551382922506</v>
      </c>
      <c r="D30" s="175">
        <v>15944.989547361003</v>
      </c>
      <c r="E30" s="175">
        <v>12843.352737085501</v>
      </c>
      <c r="F30" s="181">
        <v>1310.1398968675039</v>
      </c>
      <c r="G30" s="199">
        <v>8.6969205407080743</v>
      </c>
      <c r="H30" s="199">
        <v>-3101.6368102755023</v>
      </c>
      <c r="I30" s="200">
        <v>-19.452109398145343</v>
      </c>
      <c r="K30" s="172" t="s">
        <v>478</v>
      </c>
      <c r="L30" s="182">
        <v>507.23868614000003</v>
      </c>
      <c r="M30" s="179">
        <v>683.07429975000002</v>
      </c>
      <c r="N30" s="179">
        <v>1200.2112925900003</v>
      </c>
      <c r="O30" s="179">
        <v>1177.4489999999998</v>
      </c>
      <c r="P30" s="182">
        <v>175.83561361</v>
      </c>
      <c r="Q30" s="190">
        <v>34.665260835698291</v>
      </c>
      <c r="R30" s="190">
        <v>-22.76229259000047</v>
      </c>
      <c r="S30" s="191">
        <v>-1.8965237813152465</v>
      </c>
    </row>
    <row r="31" spans="1:19" s="158" customFormat="1">
      <c r="A31" s="172" t="s">
        <v>479</v>
      </c>
      <c r="B31" s="181">
        <v>13731.801656999</v>
      </c>
      <c r="C31" s="175">
        <v>14871.020326465001</v>
      </c>
      <c r="D31" s="175">
        <v>16168.125606502997</v>
      </c>
      <c r="E31" s="175">
        <v>16976.661707487001</v>
      </c>
      <c r="F31" s="181">
        <v>1139.2186694660013</v>
      </c>
      <c r="G31" s="199">
        <v>8.2962068483224112</v>
      </c>
      <c r="H31" s="199">
        <v>808.5361009840035</v>
      </c>
      <c r="I31" s="200">
        <v>5.0008029419242099</v>
      </c>
      <c r="K31" s="172" t="s">
        <v>480</v>
      </c>
      <c r="L31" s="182">
        <v>40879.620896200009</v>
      </c>
      <c r="M31" s="179">
        <v>43695.35185757999</v>
      </c>
      <c r="N31" s="179">
        <v>54019.435589350003</v>
      </c>
      <c r="O31" s="179">
        <v>55844.181198609993</v>
      </c>
      <c r="P31" s="182">
        <v>2815.7309613799807</v>
      </c>
      <c r="Q31" s="190">
        <v>6.887859768879899</v>
      </c>
      <c r="R31" s="190">
        <v>1824.7456092599896</v>
      </c>
      <c r="S31" s="191">
        <v>3.377942752181847</v>
      </c>
    </row>
    <row r="32" spans="1:19" s="158" customFormat="1">
      <c r="A32" s="172" t="s">
        <v>481</v>
      </c>
      <c r="B32" s="181">
        <v>4792.5171924058332</v>
      </c>
      <c r="C32" s="175">
        <v>5331.0314643533329</v>
      </c>
      <c r="D32" s="175">
        <v>5910.252578300001</v>
      </c>
      <c r="E32" s="175">
        <v>6259.4535055699989</v>
      </c>
      <c r="F32" s="181">
        <v>538.51427194749976</v>
      </c>
      <c r="G32" s="199">
        <v>11.236564217251493</v>
      </c>
      <c r="H32" s="199">
        <v>349.20092726999792</v>
      </c>
      <c r="I32" s="200">
        <v>5.9083926218672795</v>
      </c>
      <c r="K32" s="172" t="s">
        <v>482</v>
      </c>
      <c r="L32" s="182">
        <v>4013.5000495628806</v>
      </c>
      <c r="M32" s="179">
        <v>3954.3982065799996</v>
      </c>
      <c r="N32" s="179">
        <v>4050.7289513899996</v>
      </c>
      <c r="O32" s="179">
        <v>4442.4020720699991</v>
      </c>
      <c r="P32" s="182">
        <v>-59.101842982880953</v>
      </c>
      <c r="Q32" s="190">
        <v>-1.4725761119479213</v>
      </c>
      <c r="R32" s="190">
        <v>391.67312067999956</v>
      </c>
      <c r="S32" s="191">
        <v>9.6692009112482751</v>
      </c>
    </row>
    <row r="33" spans="1:19" s="158" customFormat="1">
      <c r="A33" s="172" t="s">
        <v>483</v>
      </c>
      <c r="B33" s="181">
        <v>7318.6586114084985</v>
      </c>
      <c r="C33" s="175">
        <v>8230.1881443279981</v>
      </c>
      <c r="D33" s="175">
        <v>7777.8760425200007</v>
      </c>
      <c r="E33" s="175">
        <v>8099.3663167390014</v>
      </c>
      <c r="F33" s="181">
        <v>911.52953291949962</v>
      </c>
      <c r="G33" s="199">
        <v>12.454871600358375</v>
      </c>
      <c r="H33" s="199">
        <v>321.49027421900064</v>
      </c>
      <c r="I33" s="200">
        <v>4.1333941613556382</v>
      </c>
      <c r="K33" s="172" t="s">
        <v>484</v>
      </c>
      <c r="L33" s="182">
        <v>75.750901909999996</v>
      </c>
      <c r="M33" s="179">
        <v>231.13704100999999</v>
      </c>
      <c r="N33" s="179">
        <v>106.64442317</v>
      </c>
      <c r="O33" s="179">
        <v>111.35018482000001</v>
      </c>
      <c r="P33" s="182">
        <v>155.38613909999998</v>
      </c>
      <c r="Q33" s="190">
        <v>205.12777429978985</v>
      </c>
      <c r="R33" s="190">
        <v>4.7057616500000137</v>
      </c>
      <c r="S33" s="191">
        <v>4.4125717127267334</v>
      </c>
    </row>
    <row r="34" spans="1:19" s="158" customFormat="1">
      <c r="A34" s="172" t="s">
        <v>485</v>
      </c>
      <c r="B34" s="181">
        <v>0</v>
      </c>
      <c r="C34" s="175">
        <v>0</v>
      </c>
      <c r="D34" s="175">
        <v>0</v>
      </c>
      <c r="E34" s="175">
        <v>0</v>
      </c>
      <c r="F34" s="195">
        <v>0</v>
      </c>
      <c r="G34" s="196"/>
      <c r="H34" s="196">
        <v>0</v>
      </c>
      <c r="I34" s="197"/>
      <c r="K34" s="172" t="s">
        <v>486</v>
      </c>
      <c r="L34" s="182">
        <v>5434.4995479699992</v>
      </c>
      <c r="M34" s="179">
        <v>4770.1117815400003</v>
      </c>
      <c r="N34" s="179">
        <v>5511.1981904200011</v>
      </c>
      <c r="O34" s="179">
        <v>5218.8542482499988</v>
      </c>
      <c r="P34" s="182">
        <v>-664.38776642999892</v>
      </c>
      <c r="Q34" s="190">
        <v>-12.225371638464374</v>
      </c>
      <c r="R34" s="190">
        <v>-292.34394217000226</v>
      </c>
      <c r="S34" s="191">
        <v>-5.3045441675129288</v>
      </c>
    </row>
    <row r="35" spans="1:19" s="158" customFormat="1">
      <c r="A35" s="172" t="s">
        <v>487</v>
      </c>
      <c r="B35" s="181">
        <v>9756.6369618300014</v>
      </c>
      <c r="C35" s="175">
        <v>10450.629499340002</v>
      </c>
      <c r="D35" s="175">
        <v>10746.803177829997</v>
      </c>
      <c r="E35" s="175">
        <v>10036.88652493</v>
      </c>
      <c r="F35" s="181">
        <v>693.99253751000106</v>
      </c>
      <c r="G35" s="175">
        <v>7.1130302400821579</v>
      </c>
      <c r="H35" s="175">
        <v>-709.91665289999764</v>
      </c>
      <c r="I35" s="176">
        <v>-6.6058402778280385</v>
      </c>
      <c r="K35" s="172" t="s">
        <v>488</v>
      </c>
      <c r="L35" s="182">
        <v>0</v>
      </c>
      <c r="M35" s="179">
        <v>0</v>
      </c>
      <c r="N35" s="179">
        <v>0</v>
      </c>
      <c r="O35" s="179">
        <v>0</v>
      </c>
      <c r="P35" s="187">
        <v>0</v>
      </c>
      <c r="Q35" s="188"/>
      <c r="R35" s="188">
        <v>0</v>
      </c>
      <c r="S35" s="189"/>
    </row>
    <row r="36" spans="1:19" s="158" customFormat="1">
      <c r="A36" s="172" t="s">
        <v>489</v>
      </c>
      <c r="B36" s="181">
        <v>1607.0436244189998</v>
      </c>
      <c r="C36" s="175">
        <v>1586.6881470010001</v>
      </c>
      <c r="D36" s="175">
        <v>1427.4127736004998</v>
      </c>
      <c r="E36" s="175">
        <v>1882.7465463524998</v>
      </c>
      <c r="F36" s="181">
        <v>-20.355477417999737</v>
      </c>
      <c r="G36" s="175">
        <v>-1.2666412478602704</v>
      </c>
      <c r="H36" s="175">
        <v>455.33377275199996</v>
      </c>
      <c r="I36" s="176">
        <v>31.899236238685745</v>
      </c>
      <c r="K36" s="172" t="s">
        <v>490</v>
      </c>
      <c r="L36" s="182">
        <v>1614.92240128</v>
      </c>
      <c r="M36" s="179">
        <v>2168.2504248099999</v>
      </c>
      <c r="N36" s="179">
        <v>2890.9113391400001</v>
      </c>
      <c r="O36" s="179">
        <v>2623.3368551499998</v>
      </c>
      <c r="P36" s="182">
        <v>553.32802352999988</v>
      </c>
      <c r="Q36" s="190">
        <v>34.263443437989828</v>
      </c>
      <c r="R36" s="190">
        <v>-267.57448399000032</v>
      </c>
      <c r="S36" s="191">
        <v>-9.2557139462325893</v>
      </c>
    </row>
    <row r="37" spans="1:19" s="158" customFormat="1">
      <c r="A37" s="172" t="s">
        <v>491</v>
      </c>
      <c r="B37" s="181">
        <v>991.1339984</v>
      </c>
      <c r="C37" s="175">
        <v>1082.4767796399999</v>
      </c>
      <c r="D37" s="175">
        <v>1141.79956171</v>
      </c>
      <c r="E37" s="175">
        <v>1154.24106545</v>
      </c>
      <c r="F37" s="181">
        <v>91.342781239999908</v>
      </c>
      <c r="G37" s="175">
        <v>9.2159870801986106</v>
      </c>
      <c r="H37" s="175">
        <v>12.441503739999916</v>
      </c>
      <c r="I37" s="176">
        <v>1.089639912049631</v>
      </c>
      <c r="K37" s="172" t="s">
        <v>492</v>
      </c>
      <c r="L37" s="182">
        <v>811.31831507999993</v>
      </c>
      <c r="M37" s="179">
        <v>782.22437172000002</v>
      </c>
      <c r="N37" s="179">
        <v>832.46635490000006</v>
      </c>
      <c r="O37" s="179">
        <v>808.62157490999994</v>
      </c>
      <c r="P37" s="182">
        <v>-29.093943359999912</v>
      </c>
      <c r="Q37" s="190">
        <v>-3.5860084530608813</v>
      </c>
      <c r="R37" s="190">
        <v>-23.84477999000012</v>
      </c>
      <c r="S37" s="191">
        <v>-2.8643535981540627</v>
      </c>
    </row>
    <row r="38" spans="1:19" s="158" customFormat="1">
      <c r="A38" s="172" t="s">
        <v>493</v>
      </c>
      <c r="B38" s="181">
        <v>476.60258767000005</v>
      </c>
      <c r="C38" s="175">
        <v>459.14713686000005</v>
      </c>
      <c r="D38" s="175">
        <v>588.41508036000005</v>
      </c>
      <c r="E38" s="175">
        <v>523.85621192999997</v>
      </c>
      <c r="F38" s="181">
        <v>-17.455450810000002</v>
      </c>
      <c r="G38" s="175">
        <v>-3.6624750392849665</v>
      </c>
      <c r="H38" s="175">
        <v>-64.558868430000075</v>
      </c>
      <c r="I38" s="176">
        <v>-10.971654293853602</v>
      </c>
      <c r="K38" s="172" t="s">
        <v>494</v>
      </c>
      <c r="L38" s="182">
        <v>68126.247831810004</v>
      </c>
      <c r="M38" s="179">
        <v>74178.29102823</v>
      </c>
      <c r="N38" s="179">
        <v>85054.80704698831</v>
      </c>
      <c r="O38" s="179">
        <v>86417.003004447964</v>
      </c>
      <c r="P38" s="182">
        <v>6052.0431964199961</v>
      </c>
      <c r="Q38" s="190">
        <v>8.8835704138018468</v>
      </c>
      <c r="R38" s="190">
        <v>1362.1959574596549</v>
      </c>
      <c r="S38" s="191">
        <v>1.6015508173537012</v>
      </c>
    </row>
    <row r="39" spans="1:19" s="158" customFormat="1">
      <c r="A39" s="172" t="s">
        <v>495</v>
      </c>
      <c r="B39" s="181">
        <v>1822.8033438570001</v>
      </c>
      <c r="C39" s="175">
        <v>1819.3511551299998</v>
      </c>
      <c r="D39" s="175">
        <v>1885.2721999929997</v>
      </c>
      <c r="E39" s="175">
        <v>1812.37920029</v>
      </c>
      <c r="F39" s="181">
        <v>-3.452188727000248</v>
      </c>
      <c r="G39" s="175">
        <v>-0.18938898365720103</v>
      </c>
      <c r="H39" s="175">
        <v>-72.892999702999759</v>
      </c>
      <c r="I39" s="176">
        <v>-3.8664443099129358</v>
      </c>
      <c r="K39" s="172" t="s">
        <v>496</v>
      </c>
      <c r="L39" s="183">
        <v>11937.0694248</v>
      </c>
      <c r="M39" s="184">
        <v>10222.161912170001</v>
      </c>
      <c r="N39" s="184">
        <v>10278.898748879996</v>
      </c>
      <c r="O39" s="184">
        <v>11668.67481339</v>
      </c>
      <c r="P39" s="179">
        <v>-1714.9075126299995</v>
      </c>
      <c r="Q39" s="190">
        <v>-14.366235560858623</v>
      </c>
      <c r="R39" s="190">
        <v>1389.7760645100043</v>
      </c>
      <c r="S39" s="191">
        <v>13.520670827324146</v>
      </c>
    </row>
    <row r="40" spans="1:19" s="158" customFormat="1">
      <c r="A40" s="172" t="s">
        <v>497</v>
      </c>
      <c r="B40" s="181">
        <v>14252.240938379999</v>
      </c>
      <c r="C40" s="175">
        <v>15557.045959709994</v>
      </c>
      <c r="D40" s="175">
        <v>15998.723864708501</v>
      </c>
      <c r="E40" s="175">
        <v>17235.307318341474</v>
      </c>
      <c r="F40" s="181">
        <v>1304.8050213299957</v>
      </c>
      <c r="G40" s="175">
        <v>9.155086747209511</v>
      </c>
      <c r="H40" s="175">
        <v>1236.583453632973</v>
      </c>
      <c r="I40" s="176">
        <v>7.7292630592915339</v>
      </c>
      <c r="K40" s="165" t="s">
        <v>498</v>
      </c>
      <c r="L40" s="169">
        <v>126574.73428609353</v>
      </c>
      <c r="M40" s="170">
        <v>136885.77724987976</v>
      </c>
      <c r="N40" s="170">
        <v>156122.2882613235</v>
      </c>
      <c r="O40" s="170">
        <v>166293.18927107702</v>
      </c>
      <c r="P40" s="170">
        <v>10311.042963786225</v>
      </c>
      <c r="Q40" s="192">
        <v>8.1462094484673742</v>
      </c>
      <c r="R40" s="192">
        <v>10170.901009753521</v>
      </c>
      <c r="S40" s="193">
        <v>6.5147014708938134</v>
      </c>
    </row>
    <row r="41" spans="1:19" s="158" customFormat="1">
      <c r="A41" s="172" t="s">
        <v>499</v>
      </c>
      <c r="B41" s="181">
        <v>38608.395599509997</v>
      </c>
      <c r="C41" s="175">
        <v>41576.012821064985</v>
      </c>
      <c r="D41" s="175">
        <v>47267.529103182504</v>
      </c>
      <c r="E41" s="175">
        <v>53827.431274531002</v>
      </c>
      <c r="F41" s="181">
        <v>2967.6172215549886</v>
      </c>
      <c r="G41" s="175">
        <v>7.6864556930530732</v>
      </c>
      <c r="H41" s="175">
        <v>6559.9021713484981</v>
      </c>
      <c r="I41" s="176">
        <v>13.878242200959098</v>
      </c>
      <c r="K41" s="172" t="s">
        <v>500</v>
      </c>
      <c r="L41" s="177">
        <v>11478.185984962998</v>
      </c>
      <c r="M41" s="178">
        <v>12065.218078769998</v>
      </c>
      <c r="N41" s="178">
        <v>12074.975327048003</v>
      </c>
      <c r="O41" s="178">
        <v>13460.025093384</v>
      </c>
      <c r="P41" s="179">
        <v>587.03209380699991</v>
      </c>
      <c r="Q41" s="190">
        <v>5.1143281227194048</v>
      </c>
      <c r="R41" s="190">
        <v>1385.0497663359965</v>
      </c>
      <c r="S41" s="191">
        <v>11.470414877233566</v>
      </c>
    </row>
    <row r="42" spans="1:19" s="158" customFormat="1">
      <c r="A42" s="172" t="s">
        <v>501</v>
      </c>
      <c r="B42" s="181">
        <v>7090.8318297399992</v>
      </c>
      <c r="C42" s="175">
        <v>7346.5006145599991</v>
      </c>
      <c r="D42" s="175">
        <v>9533.9626331380005</v>
      </c>
      <c r="E42" s="175">
        <v>9817.2360781799998</v>
      </c>
      <c r="F42" s="181">
        <v>255.66878481999993</v>
      </c>
      <c r="G42" s="175">
        <v>3.6056247131357306</v>
      </c>
      <c r="H42" s="175">
        <v>283.27344504199937</v>
      </c>
      <c r="I42" s="176">
        <v>2.9712036426218189</v>
      </c>
      <c r="K42" s="172" t="s">
        <v>502</v>
      </c>
      <c r="L42" s="182">
        <v>39907.145148835887</v>
      </c>
      <c r="M42" s="179">
        <v>44404.953854509775</v>
      </c>
      <c r="N42" s="179">
        <v>50929.034126069535</v>
      </c>
      <c r="O42" s="179">
        <v>55047.798483790022</v>
      </c>
      <c r="P42" s="182">
        <v>4497.8087056738877</v>
      </c>
      <c r="Q42" s="190">
        <v>11.270685209124991</v>
      </c>
      <c r="R42" s="190">
        <v>4118.7643577204872</v>
      </c>
      <c r="S42" s="191">
        <v>8.0872618701641077</v>
      </c>
    </row>
    <row r="43" spans="1:19" s="158" customFormat="1">
      <c r="A43" s="172" t="s">
        <v>503</v>
      </c>
      <c r="B43" s="181">
        <v>41259.998918947495</v>
      </c>
      <c r="C43" s="175">
        <v>47509.484426395997</v>
      </c>
      <c r="D43" s="175">
        <v>41177.272594663613</v>
      </c>
      <c r="E43" s="175">
        <v>55844.009446496661</v>
      </c>
      <c r="F43" s="181">
        <v>6249.4855074485022</v>
      </c>
      <c r="G43" s="175">
        <v>15.146596391641207</v>
      </c>
      <c r="H43" s="175">
        <v>14666.736851833048</v>
      </c>
      <c r="I43" s="176">
        <v>35.618524316090308</v>
      </c>
      <c r="K43" s="172" t="s">
        <v>504</v>
      </c>
      <c r="L43" s="182">
        <v>1022.18701226</v>
      </c>
      <c r="M43" s="179">
        <v>1319.4838239999997</v>
      </c>
      <c r="N43" s="179">
        <v>1483.35433272</v>
      </c>
      <c r="O43" s="179">
        <v>1564.8496681499996</v>
      </c>
      <c r="P43" s="182">
        <v>297.29681173999973</v>
      </c>
      <c r="Q43" s="190">
        <v>29.084385555114089</v>
      </c>
      <c r="R43" s="190">
        <v>81.495335429999614</v>
      </c>
      <c r="S43" s="191">
        <v>5.4939897792702768</v>
      </c>
    </row>
    <row r="44" spans="1:19" s="158" customFormat="1">
      <c r="A44" s="172" t="s">
        <v>505</v>
      </c>
      <c r="B44" s="181">
        <v>4113.2320763216994</v>
      </c>
      <c r="C44" s="175">
        <v>4959.4716619700002</v>
      </c>
      <c r="D44" s="175">
        <v>5047.5928216425</v>
      </c>
      <c r="E44" s="175">
        <v>6386.0932046629987</v>
      </c>
      <c r="F44" s="181">
        <v>846.23958564830082</v>
      </c>
      <c r="G44" s="175">
        <v>20.5735920061447</v>
      </c>
      <c r="H44" s="175">
        <v>1338.5003830204987</v>
      </c>
      <c r="I44" s="176">
        <v>26.517598196142671</v>
      </c>
      <c r="K44" s="172" t="s">
        <v>506</v>
      </c>
      <c r="L44" s="182">
        <v>1973.4139351400001</v>
      </c>
      <c r="M44" s="179">
        <v>2221.2319530699997</v>
      </c>
      <c r="N44" s="179">
        <v>2929.0406959200004</v>
      </c>
      <c r="O44" s="179">
        <v>2671.6407138200002</v>
      </c>
      <c r="P44" s="182">
        <v>247.81801792999954</v>
      </c>
      <c r="Q44" s="190">
        <v>12.557832572131836</v>
      </c>
      <c r="R44" s="190">
        <v>-257.39998210000022</v>
      </c>
      <c r="S44" s="191">
        <v>-8.7878595356679359</v>
      </c>
    </row>
    <row r="45" spans="1:19" s="158" customFormat="1">
      <c r="A45" s="172" t="s">
        <v>507</v>
      </c>
      <c r="B45" s="185">
        <v>34975.729356827804</v>
      </c>
      <c r="C45" s="186">
        <v>37147.688079960993</v>
      </c>
      <c r="D45" s="186">
        <v>38854.52056142551</v>
      </c>
      <c r="E45" s="186">
        <v>44779.422885520471</v>
      </c>
      <c r="F45" s="175">
        <v>2171.9587231331898</v>
      </c>
      <c r="G45" s="175">
        <v>6.2099025898060072</v>
      </c>
      <c r="H45" s="175">
        <v>5924.9023240949609</v>
      </c>
      <c r="I45" s="176">
        <v>15.248939475982523</v>
      </c>
      <c r="K45" s="172" t="s">
        <v>508</v>
      </c>
      <c r="L45" s="182">
        <v>21023.335356708365</v>
      </c>
      <c r="M45" s="179">
        <v>21990.457686739996</v>
      </c>
      <c r="N45" s="179">
        <v>23914.127947180001</v>
      </c>
      <c r="O45" s="179">
        <v>24925.338642029998</v>
      </c>
      <c r="P45" s="182">
        <v>967.12233003163055</v>
      </c>
      <c r="Q45" s="190">
        <v>4.6002326159109197</v>
      </c>
      <c r="R45" s="190">
        <v>1011.2106948499968</v>
      </c>
      <c r="S45" s="191">
        <v>4.2285075043651785</v>
      </c>
    </row>
    <row r="46" spans="1:19" s="164" customFormat="1">
      <c r="A46" s="165" t="s">
        <v>509</v>
      </c>
      <c r="B46" s="166">
        <v>182872.14447774141</v>
      </c>
      <c r="C46" s="167">
        <v>196136.51191365739</v>
      </c>
      <c r="D46" s="167">
        <v>212185.50825047004</v>
      </c>
      <c r="E46" s="167">
        <v>225762.54788638171</v>
      </c>
      <c r="F46" s="167">
        <v>13264.367435915978</v>
      </c>
      <c r="G46" s="167">
        <v>7.2533558753834546</v>
      </c>
      <c r="H46" s="167">
        <v>13577.039635911671</v>
      </c>
      <c r="I46" s="168">
        <v>6.3986648983986845</v>
      </c>
      <c r="K46" s="172" t="s">
        <v>510</v>
      </c>
      <c r="L46" s="182">
        <v>27130.412025736256</v>
      </c>
      <c r="M46" s="179">
        <v>28272.456075589998</v>
      </c>
      <c r="N46" s="179">
        <v>29810.215481134004</v>
      </c>
      <c r="O46" s="179">
        <v>30974.051971609992</v>
      </c>
      <c r="P46" s="182">
        <v>1142.0440498537428</v>
      </c>
      <c r="Q46" s="190">
        <v>4.2094607659123833</v>
      </c>
      <c r="R46" s="190">
        <v>1163.8364904759874</v>
      </c>
      <c r="S46" s="191">
        <v>3.9041532296623105</v>
      </c>
    </row>
    <row r="47" spans="1:19" s="158" customFormat="1">
      <c r="A47" s="172" t="s">
        <v>511</v>
      </c>
      <c r="B47" s="173">
        <v>149442.77513241951</v>
      </c>
      <c r="C47" s="174">
        <v>160264.60955421237</v>
      </c>
      <c r="D47" s="174">
        <v>176838.37856853809</v>
      </c>
      <c r="E47" s="174">
        <v>187130.74481989982</v>
      </c>
      <c r="F47" s="175">
        <v>10821.834421792853</v>
      </c>
      <c r="G47" s="175">
        <v>7.2414570809487113</v>
      </c>
      <c r="H47" s="175">
        <v>10292.366251361731</v>
      </c>
      <c r="I47" s="176">
        <v>5.8202107114280457</v>
      </c>
      <c r="K47" s="172" t="s">
        <v>512</v>
      </c>
      <c r="L47" s="182">
        <v>3048.4579758499995</v>
      </c>
      <c r="M47" s="179">
        <v>3256.7643228399997</v>
      </c>
      <c r="N47" s="179">
        <v>3524.7618459499995</v>
      </c>
      <c r="O47" s="179">
        <v>3447.4937766700004</v>
      </c>
      <c r="P47" s="182">
        <v>208.30634699000029</v>
      </c>
      <c r="Q47" s="190">
        <v>6.8331710208968319</v>
      </c>
      <c r="R47" s="190">
        <v>-77.268069279999054</v>
      </c>
      <c r="S47" s="191">
        <v>-2.1921500701893133</v>
      </c>
    </row>
    <row r="48" spans="1:19" s="158" customFormat="1">
      <c r="A48" s="172" t="s">
        <v>513</v>
      </c>
      <c r="B48" s="181">
        <v>13822.840305757914</v>
      </c>
      <c r="C48" s="175">
        <v>14155.475012871044</v>
      </c>
      <c r="D48" s="175">
        <v>14969.161282877936</v>
      </c>
      <c r="E48" s="175">
        <v>16107.879257187913</v>
      </c>
      <c r="F48" s="181">
        <v>332.63470711312948</v>
      </c>
      <c r="G48" s="175">
        <v>2.4064135861757028</v>
      </c>
      <c r="H48" s="175">
        <v>1138.7179743099769</v>
      </c>
      <c r="I48" s="176">
        <v>7.607092694047382</v>
      </c>
      <c r="K48" s="172" t="s">
        <v>514</v>
      </c>
      <c r="L48" s="183">
        <v>20991.596846599998</v>
      </c>
      <c r="M48" s="184">
        <v>23355.211454360007</v>
      </c>
      <c r="N48" s="184">
        <v>31456.778505301998</v>
      </c>
      <c r="O48" s="184">
        <v>34201.990921622993</v>
      </c>
      <c r="P48" s="179">
        <v>2363.6146077600097</v>
      </c>
      <c r="Q48" s="188">
        <v>11.259813272103896</v>
      </c>
      <c r="R48" s="190">
        <v>2745.2124163209955</v>
      </c>
      <c r="S48" s="191">
        <v>8.7269343739642427</v>
      </c>
    </row>
    <row r="49" spans="1:19" s="158" customFormat="1">
      <c r="A49" s="172" t="s">
        <v>515</v>
      </c>
      <c r="B49" s="185">
        <v>19606.529039563993</v>
      </c>
      <c r="C49" s="186">
        <v>21716.42734657399</v>
      </c>
      <c r="D49" s="186">
        <v>20377.968399053996</v>
      </c>
      <c r="E49" s="186">
        <v>22523.923809293996</v>
      </c>
      <c r="F49" s="175">
        <v>2109.8983070099966</v>
      </c>
      <c r="G49" s="175">
        <v>10.761202570594904</v>
      </c>
      <c r="H49" s="175">
        <v>2145.9554102399998</v>
      </c>
      <c r="I49" s="176">
        <v>10.53076228315096</v>
      </c>
      <c r="K49" s="165" t="s">
        <v>516</v>
      </c>
      <c r="L49" s="169">
        <v>65186.970792073036</v>
      </c>
      <c r="M49" s="170">
        <v>67300.392312574841</v>
      </c>
      <c r="N49" s="170">
        <v>85338.972948454437</v>
      </c>
      <c r="O49" s="170">
        <v>81827.005919522198</v>
      </c>
      <c r="P49" s="170">
        <v>2113.4215205018045</v>
      </c>
      <c r="Q49" s="192">
        <v>3.2420919315962506</v>
      </c>
      <c r="R49" s="192">
        <v>-3511.9670289322385</v>
      </c>
      <c r="S49" s="193">
        <v>-4.1153143840311985</v>
      </c>
    </row>
    <row r="50" spans="1:19" s="164" customFormat="1">
      <c r="A50" s="165" t="s">
        <v>517</v>
      </c>
      <c r="B50" s="166">
        <v>19473.464319079496</v>
      </c>
      <c r="C50" s="167">
        <v>21386.917735546995</v>
      </c>
      <c r="D50" s="167">
        <v>25027.059758277504</v>
      </c>
      <c r="E50" s="167">
        <v>27507.486517455502</v>
      </c>
      <c r="F50" s="167">
        <v>1913.4534164674988</v>
      </c>
      <c r="G50" s="167">
        <v>9.8259528202835309</v>
      </c>
      <c r="H50" s="167">
        <v>2480.4267591779972</v>
      </c>
      <c r="I50" s="168">
        <v>9.9109794883420754</v>
      </c>
      <c r="K50" s="172" t="s">
        <v>518</v>
      </c>
      <c r="L50" s="177">
        <v>31271.072266219999</v>
      </c>
      <c r="M50" s="178">
        <v>30413.255547029992</v>
      </c>
      <c r="N50" s="178">
        <v>38626.74104097901</v>
      </c>
      <c r="O50" s="178">
        <v>37344.96214755001</v>
      </c>
      <c r="P50" s="179">
        <v>-857.81671919000655</v>
      </c>
      <c r="Q50" s="190">
        <v>-2.7431637517484404</v>
      </c>
      <c r="R50" s="190">
        <v>-1281.7788934290002</v>
      </c>
      <c r="S50" s="191">
        <v>-3.318371829684426</v>
      </c>
    </row>
    <row r="51" spans="1:19" s="158" customFormat="1">
      <c r="A51" s="172" t="s">
        <v>519</v>
      </c>
      <c r="B51" s="173">
        <v>3887.3781986699992</v>
      </c>
      <c r="C51" s="174">
        <v>5246.1384658770003</v>
      </c>
      <c r="D51" s="174">
        <v>5484.9336908934984</v>
      </c>
      <c r="E51" s="174">
        <v>5510.5363275234995</v>
      </c>
      <c r="F51" s="175">
        <v>1358.7602672070011</v>
      </c>
      <c r="G51" s="175">
        <v>34.953127731998855</v>
      </c>
      <c r="H51" s="175">
        <v>25.602636630001143</v>
      </c>
      <c r="I51" s="176">
        <v>0.46678115129283293</v>
      </c>
      <c r="K51" s="172" t="s">
        <v>520</v>
      </c>
      <c r="L51" s="182">
        <v>7501.0507342409865</v>
      </c>
      <c r="M51" s="179">
        <v>8629.7510090799897</v>
      </c>
      <c r="N51" s="179">
        <v>17443.313639898217</v>
      </c>
      <c r="O51" s="179">
        <v>14130.815337549984</v>
      </c>
      <c r="P51" s="182">
        <v>1128.7002748390032</v>
      </c>
      <c r="Q51" s="190">
        <v>15.047228912699973</v>
      </c>
      <c r="R51" s="190">
        <v>-3312.4983023482328</v>
      </c>
      <c r="S51" s="191">
        <v>-18.990074768658243</v>
      </c>
    </row>
    <row r="52" spans="1:19" s="158" customFormat="1">
      <c r="A52" s="172" t="s">
        <v>521</v>
      </c>
      <c r="B52" s="181">
        <v>91.5</v>
      </c>
      <c r="C52" s="175">
        <v>97.1</v>
      </c>
      <c r="D52" s="175">
        <v>100.30000000000001</v>
      </c>
      <c r="E52" s="175">
        <v>119</v>
      </c>
      <c r="F52" s="181">
        <v>5.5999999999999943</v>
      </c>
      <c r="G52" s="175">
        <v>6.1202185792349661</v>
      </c>
      <c r="H52" s="175">
        <v>18.699999999999989</v>
      </c>
      <c r="I52" s="176">
        <v>18.644067796610155</v>
      </c>
      <c r="K52" s="172" t="s">
        <v>522</v>
      </c>
      <c r="L52" s="182">
        <v>25868.472679219867</v>
      </c>
      <c r="M52" s="179">
        <v>27531.129620549862</v>
      </c>
      <c r="N52" s="179">
        <v>28363.100666419999</v>
      </c>
      <c r="O52" s="179">
        <v>29380.152921740009</v>
      </c>
      <c r="P52" s="182">
        <v>1662.6569413299949</v>
      </c>
      <c r="Q52" s="190">
        <v>6.4273486956406458</v>
      </c>
      <c r="R52" s="190">
        <v>1017.0522553200099</v>
      </c>
      <c r="S52" s="191">
        <v>3.5858288812694274</v>
      </c>
    </row>
    <row r="53" spans="1:19" s="158" customFormat="1">
      <c r="A53" s="172" t="s">
        <v>523</v>
      </c>
      <c r="B53" s="181">
        <v>1009.2920061000003</v>
      </c>
      <c r="C53" s="175">
        <v>894.33531179000022</v>
      </c>
      <c r="D53" s="175">
        <v>2675.3091348700009</v>
      </c>
      <c r="E53" s="175">
        <v>2735.4344766700001</v>
      </c>
      <c r="F53" s="181">
        <v>-114.9566943100001</v>
      </c>
      <c r="G53" s="175">
        <v>-11.38983501456666</v>
      </c>
      <c r="H53" s="175">
        <v>60.125341799999205</v>
      </c>
      <c r="I53" s="176">
        <v>2.2474166075361164</v>
      </c>
      <c r="K53" s="172" t="s">
        <v>524</v>
      </c>
      <c r="L53" s="183">
        <v>546.3751123921819</v>
      </c>
      <c r="M53" s="184">
        <v>726.24201394500039</v>
      </c>
      <c r="N53" s="184">
        <v>905.81760115722693</v>
      </c>
      <c r="O53" s="184">
        <v>971.07551268220004</v>
      </c>
      <c r="P53" s="179">
        <v>179.86690155281849</v>
      </c>
      <c r="Q53" s="190">
        <v>32.920039268500219</v>
      </c>
      <c r="R53" s="190">
        <v>65.25791152497311</v>
      </c>
      <c r="S53" s="191">
        <v>7.2043103867271832</v>
      </c>
    </row>
    <row r="54" spans="1:19" s="158" customFormat="1">
      <c r="A54" s="172" t="s">
        <v>525</v>
      </c>
      <c r="B54" s="181">
        <v>970.18571304000011</v>
      </c>
      <c r="C54" s="175">
        <v>796.44271558999992</v>
      </c>
      <c r="D54" s="175">
        <v>666.31954827000004</v>
      </c>
      <c r="E54" s="175">
        <v>771.24951857000008</v>
      </c>
      <c r="F54" s="181">
        <v>-173.74299745000019</v>
      </c>
      <c r="G54" s="175">
        <v>-17.908220572078953</v>
      </c>
      <c r="H54" s="175">
        <v>104.92997030000004</v>
      </c>
      <c r="I54" s="176">
        <v>15.747695016968233</v>
      </c>
      <c r="K54" s="165" t="s">
        <v>526</v>
      </c>
      <c r="L54" s="169">
        <v>1654.9809354899999</v>
      </c>
      <c r="M54" s="170">
        <v>1565.2357876900003</v>
      </c>
      <c r="N54" s="170">
        <v>1583.80948373</v>
      </c>
      <c r="O54" s="170">
        <v>1573.3264350500001</v>
      </c>
      <c r="P54" s="170">
        <v>-89.745147799999586</v>
      </c>
      <c r="Q54" s="192">
        <v>-5.4227300070636897</v>
      </c>
      <c r="R54" s="192">
        <v>-10.483048679999911</v>
      </c>
      <c r="S54" s="193">
        <v>-0.66188823767562488</v>
      </c>
    </row>
    <row r="55" spans="1:19" s="158" customFormat="1">
      <c r="A55" s="172" t="s">
        <v>527</v>
      </c>
      <c r="B55" s="181">
        <v>543.40985409999996</v>
      </c>
      <c r="C55" s="175">
        <v>732.51530011999978</v>
      </c>
      <c r="D55" s="175">
        <v>591.08299421000004</v>
      </c>
      <c r="E55" s="175">
        <v>773.90031074000012</v>
      </c>
      <c r="F55" s="181">
        <v>189.10544601999982</v>
      </c>
      <c r="G55" s="175">
        <v>34.799782262542486</v>
      </c>
      <c r="H55" s="175">
        <v>182.81731653000008</v>
      </c>
      <c r="I55" s="176">
        <v>30.929212702920143</v>
      </c>
      <c r="K55" s="165" t="s">
        <v>528</v>
      </c>
      <c r="L55" s="169">
        <v>284468.56294568279</v>
      </c>
      <c r="M55" s="169">
        <v>314262.37122951256</v>
      </c>
      <c r="N55" s="169">
        <v>343347.97696838086</v>
      </c>
      <c r="O55" s="169">
        <v>359033.40194769291</v>
      </c>
      <c r="P55" s="170">
        <v>29793.808283829771</v>
      </c>
      <c r="Q55" s="192">
        <v>10.473497660097745</v>
      </c>
      <c r="R55" s="192">
        <v>15685.424979312054</v>
      </c>
      <c r="S55" s="193">
        <v>4.5683755348750852</v>
      </c>
    </row>
    <row r="56" spans="1:19" s="158" customFormat="1" ht="13.5" thickBot="1">
      <c r="A56" s="172" t="s">
        <v>529</v>
      </c>
      <c r="B56" s="181">
        <v>1475.18554584</v>
      </c>
      <c r="C56" s="175">
        <v>1395.0173294400001</v>
      </c>
      <c r="D56" s="175">
        <v>2092.3804161399999</v>
      </c>
      <c r="E56" s="175">
        <v>3047.4057025720003</v>
      </c>
      <c r="F56" s="181">
        <v>-80.168216399999892</v>
      </c>
      <c r="G56" s="175">
        <v>-5.4344496952314234</v>
      </c>
      <c r="H56" s="175">
        <v>955.02528643200048</v>
      </c>
      <c r="I56" s="176">
        <v>45.643004449153686</v>
      </c>
      <c r="K56" s="201" t="s">
        <v>530</v>
      </c>
      <c r="L56" s="202">
        <v>1681852.6269443983</v>
      </c>
      <c r="M56" s="202">
        <v>1804492.5659039465</v>
      </c>
      <c r="N56" s="202">
        <v>1986225.1150022778</v>
      </c>
      <c r="O56" s="202">
        <v>2107208.8041894403</v>
      </c>
      <c r="P56" s="202">
        <v>122639.83895954846</v>
      </c>
      <c r="Q56" s="203">
        <v>7.2919491871509212</v>
      </c>
      <c r="R56" s="203">
        <v>120983.68918716221</v>
      </c>
      <c r="S56" s="204">
        <v>6.0911368139166573</v>
      </c>
    </row>
    <row r="57" spans="1:19" s="158" customFormat="1" ht="13.5" thickTop="1">
      <c r="A57" s="172" t="s">
        <v>531</v>
      </c>
      <c r="B57" s="181">
        <v>3634.4989916394998</v>
      </c>
      <c r="C57" s="175">
        <v>3776.9456380299994</v>
      </c>
      <c r="D57" s="175">
        <v>3466.174055902</v>
      </c>
      <c r="E57" s="175">
        <v>3579.2706125299992</v>
      </c>
      <c r="F57" s="181">
        <v>142.44664639049961</v>
      </c>
      <c r="G57" s="175">
        <v>3.9192924999613994</v>
      </c>
      <c r="H57" s="175">
        <v>113.09655662799923</v>
      </c>
      <c r="I57" s="176">
        <v>3.2628643225640954</v>
      </c>
      <c r="K57" s="159" t="s">
        <v>317</v>
      </c>
    </row>
    <row r="58" spans="1:19" s="158" customFormat="1">
      <c r="A58" s="172" t="s">
        <v>532</v>
      </c>
      <c r="B58" s="181">
        <v>2955.3369070400004</v>
      </c>
      <c r="C58" s="175">
        <v>3182.8376131499999</v>
      </c>
      <c r="D58" s="175">
        <v>2997.7223488409991</v>
      </c>
      <c r="E58" s="175">
        <v>2734.2250305599996</v>
      </c>
      <c r="F58" s="181">
        <v>227.50070610999956</v>
      </c>
      <c r="G58" s="175">
        <v>7.6979617981307991</v>
      </c>
      <c r="H58" s="175">
        <v>-263.49731828099948</v>
      </c>
      <c r="I58" s="176">
        <v>-8.7899173978829204</v>
      </c>
    </row>
    <row r="59" spans="1:19" s="158" customFormat="1">
      <c r="A59" s="172" t="s">
        <v>533</v>
      </c>
      <c r="B59" s="181">
        <v>1918.6132841600004</v>
      </c>
      <c r="C59" s="175">
        <v>2324.2378411100003</v>
      </c>
      <c r="D59" s="175">
        <v>3376.8731346009999</v>
      </c>
      <c r="E59" s="175">
        <v>3797.9496273499994</v>
      </c>
      <c r="F59" s="181">
        <v>405.62455694999994</v>
      </c>
      <c r="G59" s="175">
        <v>21.141548445370471</v>
      </c>
      <c r="H59" s="175">
        <v>421.0764927489995</v>
      </c>
      <c r="I59" s="176">
        <v>12.469419962344913</v>
      </c>
    </row>
    <row r="60" spans="1:19" s="158" customFormat="1">
      <c r="A60" s="172" t="s">
        <v>534</v>
      </c>
      <c r="B60" s="181">
        <v>2239.3474177900002</v>
      </c>
      <c r="C60" s="175">
        <v>2202.3013330900003</v>
      </c>
      <c r="D60" s="175">
        <v>2721.2001818100002</v>
      </c>
      <c r="E60" s="175">
        <v>3550.6019863000001</v>
      </c>
      <c r="F60" s="181">
        <v>-37.046084699999938</v>
      </c>
      <c r="G60" s="175">
        <v>-1.6543250236964353</v>
      </c>
      <c r="H60" s="175">
        <v>829.4018044899999</v>
      </c>
      <c r="I60" s="176">
        <v>30.479264628680319</v>
      </c>
    </row>
    <row r="61" spans="1:19" s="158" customFormat="1">
      <c r="A61" s="172" t="s">
        <v>535</v>
      </c>
      <c r="B61" s="181">
        <v>675.67252008999992</v>
      </c>
      <c r="C61" s="175">
        <v>665.44436008000002</v>
      </c>
      <c r="D61" s="175">
        <v>777.87812006000013</v>
      </c>
      <c r="E61" s="175">
        <v>807.01767632999974</v>
      </c>
      <c r="F61" s="181">
        <v>-10.228160009999897</v>
      </c>
      <c r="G61" s="175">
        <v>-1.5137747512119482</v>
      </c>
      <c r="H61" s="175">
        <v>29.139556269999616</v>
      </c>
      <c r="I61" s="176">
        <v>3.7460310964591716</v>
      </c>
    </row>
    <row r="62" spans="1:19" s="158" customFormat="1">
      <c r="A62" s="172" t="s">
        <v>536</v>
      </c>
      <c r="B62" s="181">
        <v>63.511422489999987</v>
      </c>
      <c r="C62" s="175">
        <v>66.638743460000001</v>
      </c>
      <c r="D62" s="175">
        <v>69.900637559999993</v>
      </c>
      <c r="E62" s="175">
        <v>73.857287660000011</v>
      </c>
      <c r="F62" s="181">
        <v>3.1273209700000137</v>
      </c>
      <c r="G62" s="175">
        <v>4.924029170488847</v>
      </c>
      <c r="H62" s="175">
        <v>3.9566501000000187</v>
      </c>
      <c r="I62" s="176">
        <v>5.6603920051570116</v>
      </c>
    </row>
    <row r="63" spans="1:19" s="158" customFormat="1" ht="13.5" thickBot="1">
      <c r="A63" s="205" t="s">
        <v>537</v>
      </c>
      <c r="B63" s="206">
        <v>9.5646649999999962</v>
      </c>
      <c r="C63" s="206">
        <v>6.9931186199999971</v>
      </c>
      <c r="D63" s="206">
        <v>6.9854959999999968</v>
      </c>
      <c r="E63" s="206">
        <v>6.9854959999999968</v>
      </c>
      <c r="F63" s="206">
        <v>-2.5715463799999991</v>
      </c>
      <c r="G63" s="206">
        <v>-26.885901178974908</v>
      </c>
      <c r="H63" s="206">
        <v>0</v>
      </c>
      <c r="I63" s="207">
        <v>0</v>
      </c>
    </row>
    <row r="64" spans="1:19" ht="13.5" thickTop="1">
      <c r="A64" s="159" t="s">
        <v>317</v>
      </c>
      <c r="B64" s="161"/>
      <c r="C64" s="161"/>
      <c r="D64" s="161"/>
      <c r="E64" s="161"/>
    </row>
    <row r="65" spans="1:9" ht="25.5" customHeight="1">
      <c r="A65" s="1819" t="s">
        <v>538</v>
      </c>
      <c r="B65" s="1819"/>
      <c r="C65" s="1819"/>
      <c r="D65" s="1819"/>
      <c r="E65" s="1819"/>
      <c r="F65" s="1819"/>
      <c r="G65" s="1819"/>
      <c r="H65" s="1819"/>
      <c r="I65" s="1819"/>
    </row>
  </sheetData>
  <mergeCells count="13">
    <mergeCell ref="A65:I65"/>
    <mergeCell ref="A1:S1"/>
    <mergeCell ref="A2:S2"/>
    <mergeCell ref="H3:I3"/>
    <mergeCell ref="R3:S3"/>
    <mergeCell ref="F4:I4"/>
    <mergeCell ref="P4:S4"/>
    <mergeCell ref="A4:A6"/>
    <mergeCell ref="K4:K6"/>
    <mergeCell ref="F5:G5"/>
    <mergeCell ref="H5:I5"/>
    <mergeCell ref="P5:Q5"/>
    <mergeCell ref="R5:S5"/>
  </mergeCells>
  <pageMargins left="0.7" right="0.43" top="0.78" bottom="0.75" header="0.3" footer="0.3"/>
  <pageSetup scale="49" orientation="landscape" r:id="rId1"/>
</worksheet>
</file>

<file path=xl/worksheets/sheet33.xml><?xml version="1.0" encoding="utf-8"?>
<worksheet xmlns="http://schemas.openxmlformats.org/spreadsheetml/2006/main" xmlns:r="http://schemas.openxmlformats.org/officeDocument/2006/relationships">
  <sheetPr>
    <pageSetUpPr fitToPage="1"/>
  </sheetPr>
  <dimension ref="A1:J55"/>
  <sheetViews>
    <sheetView workbookViewId="0">
      <selection activeCell="L10" sqref="L10"/>
    </sheetView>
  </sheetViews>
  <sheetFormatPr defaultRowHeight="15.75"/>
  <cols>
    <col min="1" max="1" width="42" style="208" customWidth="1"/>
    <col min="2" max="5" width="12.7109375" style="208" customWidth="1"/>
    <col min="6" max="9" width="12.85546875" style="208" customWidth="1"/>
    <col min="10" max="256" width="9.140625" style="208"/>
    <col min="257" max="257" width="34.42578125" style="208" bestFit="1" customWidth="1"/>
    <col min="258" max="258" width="12.5703125" style="208" bestFit="1" customWidth="1"/>
    <col min="259" max="260" width="9.42578125" style="208" bestFit="1" customWidth="1"/>
    <col min="261" max="262" width="9.140625" style="208"/>
    <col min="263" max="263" width="7.28515625" style="208" bestFit="1" customWidth="1"/>
    <col min="264" max="264" width="9.5703125" style="208" customWidth="1"/>
    <col min="265" max="265" width="7.28515625" style="208" bestFit="1" customWidth="1"/>
    <col min="266" max="512" width="9.140625" style="208"/>
    <col min="513" max="513" width="34.42578125" style="208" bestFit="1" customWidth="1"/>
    <col min="514" max="514" width="12.5703125" style="208" bestFit="1" customWidth="1"/>
    <col min="515" max="516" width="9.42578125" style="208" bestFit="1" customWidth="1"/>
    <col min="517" max="518" width="9.140625" style="208"/>
    <col min="519" max="519" width="7.28515625" style="208" bestFit="1" customWidth="1"/>
    <col min="520" max="520" width="9.5703125" style="208" customWidth="1"/>
    <col min="521" max="521" width="7.28515625" style="208" bestFit="1" customWidth="1"/>
    <col min="522" max="768" width="9.140625" style="208"/>
    <col min="769" max="769" width="34.42578125" style="208" bestFit="1" customWidth="1"/>
    <col min="770" max="770" width="12.5703125" style="208" bestFit="1" customWidth="1"/>
    <col min="771" max="772" width="9.42578125" style="208" bestFit="1" customWidth="1"/>
    <col min="773" max="774" width="9.140625" style="208"/>
    <col min="775" max="775" width="7.28515625" style="208" bestFit="1" customWidth="1"/>
    <col min="776" max="776" width="9.5703125" style="208" customWidth="1"/>
    <col min="777" max="777" width="7.28515625" style="208" bestFit="1" customWidth="1"/>
    <col min="778" max="1024" width="9.140625" style="208"/>
    <col min="1025" max="1025" width="34.42578125" style="208" bestFit="1" customWidth="1"/>
    <col min="1026" max="1026" width="12.5703125" style="208" bestFit="1" customWidth="1"/>
    <col min="1027" max="1028" width="9.42578125" style="208" bestFit="1" customWidth="1"/>
    <col min="1029" max="1030" width="9.140625" style="208"/>
    <col min="1031" max="1031" width="7.28515625" style="208" bestFit="1" customWidth="1"/>
    <col min="1032" max="1032" width="9.5703125" style="208" customWidth="1"/>
    <col min="1033" max="1033" width="7.28515625" style="208" bestFit="1" customWidth="1"/>
    <col min="1034" max="1280" width="9.140625" style="208"/>
    <col min="1281" max="1281" width="34.42578125" style="208" bestFit="1" customWidth="1"/>
    <col min="1282" max="1282" width="12.5703125" style="208" bestFit="1" customWidth="1"/>
    <col min="1283" max="1284" width="9.42578125" style="208" bestFit="1" customWidth="1"/>
    <col min="1285" max="1286" width="9.140625" style="208"/>
    <col min="1287" max="1287" width="7.28515625" style="208" bestFit="1" customWidth="1"/>
    <col min="1288" max="1288" width="9.5703125" style="208" customWidth="1"/>
    <col min="1289" max="1289" width="7.28515625" style="208" bestFit="1" customWidth="1"/>
    <col min="1290" max="1536" width="9.140625" style="208"/>
    <col min="1537" max="1537" width="34.42578125" style="208" bestFit="1" customWidth="1"/>
    <col min="1538" max="1538" width="12.5703125" style="208" bestFit="1" customWidth="1"/>
    <col min="1539" max="1540" width="9.42578125" style="208" bestFit="1" customWidth="1"/>
    <col min="1541" max="1542" width="9.140625" style="208"/>
    <col min="1543" max="1543" width="7.28515625" style="208" bestFit="1" customWidth="1"/>
    <col min="1544" max="1544" width="9.5703125" style="208" customWidth="1"/>
    <col min="1545" max="1545" width="7.28515625" style="208" bestFit="1" customWidth="1"/>
    <col min="1546" max="1792" width="9.140625" style="208"/>
    <col min="1793" max="1793" width="34.42578125" style="208" bestFit="1" customWidth="1"/>
    <col min="1794" max="1794" width="12.5703125" style="208" bestFit="1" customWidth="1"/>
    <col min="1795" max="1796" width="9.42578125" style="208" bestFit="1" customWidth="1"/>
    <col min="1797" max="1798" width="9.140625" style="208"/>
    <col min="1799" max="1799" width="7.28515625" style="208" bestFit="1" customWidth="1"/>
    <col min="1800" max="1800" width="9.5703125" style="208" customWidth="1"/>
    <col min="1801" max="1801" width="7.28515625" style="208" bestFit="1" customWidth="1"/>
    <col min="1802" max="2048" width="9.140625" style="208"/>
    <col min="2049" max="2049" width="34.42578125" style="208" bestFit="1" customWidth="1"/>
    <col min="2050" max="2050" width="12.5703125" style="208" bestFit="1" customWidth="1"/>
    <col min="2051" max="2052" width="9.42578125" style="208" bestFit="1" customWidth="1"/>
    <col min="2053" max="2054" width="9.140625" style="208"/>
    <col min="2055" max="2055" width="7.28515625" style="208" bestFit="1" customWidth="1"/>
    <col min="2056" max="2056" width="9.5703125" style="208" customWidth="1"/>
    <col min="2057" max="2057" width="7.28515625" style="208" bestFit="1" customWidth="1"/>
    <col min="2058" max="2304" width="9.140625" style="208"/>
    <col min="2305" max="2305" width="34.42578125" style="208" bestFit="1" customWidth="1"/>
    <col min="2306" max="2306" width="12.5703125" style="208" bestFit="1" customWidth="1"/>
    <col min="2307" max="2308" width="9.42578125" style="208" bestFit="1" customWidth="1"/>
    <col min="2309" max="2310" width="9.140625" style="208"/>
    <col min="2311" max="2311" width="7.28515625" style="208" bestFit="1" customWidth="1"/>
    <col min="2312" max="2312" width="9.5703125" style="208" customWidth="1"/>
    <col min="2313" max="2313" width="7.28515625" style="208" bestFit="1" customWidth="1"/>
    <col min="2314" max="2560" width="9.140625" style="208"/>
    <col min="2561" max="2561" width="34.42578125" style="208" bestFit="1" customWidth="1"/>
    <col min="2562" max="2562" width="12.5703125" style="208" bestFit="1" customWidth="1"/>
    <col min="2563" max="2564" width="9.42578125" style="208" bestFit="1" customWidth="1"/>
    <col min="2565" max="2566" width="9.140625" style="208"/>
    <col min="2567" max="2567" width="7.28515625" style="208" bestFit="1" customWidth="1"/>
    <col min="2568" max="2568" width="9.5703125" style="208" customWidth="1"/>
    <col min="2569" max="2569" width="7.28515625" style="208" bestFit="1" customWidth="1"/>
    <col min="2570" max="2816" width="9.140625" style="208"/>
    <col min="2817" max="2817" width="34.42578125" style="208" bestFit="1" customWidth="1"/>
    <col min="2818" max="2818" width="12.5703125" style="208" bestFit="1" customWidth="1"/>
    <col min="2819" max="2820" width="9.42578125" style="208" bestFit="1" customWidth="1"/>
    <col min="2821" max="2822" width="9.140625" style="208"/>
    <col min="2823" max="2823" width="7.28515625" style="208" bestFit="1" customWidth="1"/>
    <col min="2824" max="2824" width="9.5703125" style="208" customWidth="1"/>
    <col min="2825" max="2825" width="7.28515625" style="208" bestFit="1" customWidth="1"/>
    <col min="2826" max="3072" width="9.140625" style="208"/>
    <col min="3073" max="3073" width="34.42578125" style="208" bestFit="1" customWidth="1"/>
    <col min="3074" max="3074" width="12.5703125" style="208" bestFit="1" customWidth="1"/>
    <col min="3075" max="3076" width="9.42578125" style="208" bestFit="1" customWidth="1"/>
    <col min="3077" max="3078" width="9.140625" style="208"/>
    <col min="3079" max="3079" width="7.28515625" style="208" bestFit="1" customWidth="1"/>
    <col min="3080" max="3080" width="9.5703125" style="208" customWidth="1"/>
    <col min="3081" max="3081" width="7.28515625" style="208" bestFit="1" customWidth="1"/>
    <col min="3082" max="3328" width="9.140625" style="208"/>
    <col min="3329" max="3329" width="34.42578125" style="208" bestFit="1" customWidth="1"/>
    <col min="3330" max="3330" width="12.5703125" style="208" bestFit="1" customWidth="1"/>
    <col min="3331" max="3332" width="9.42578125" style="208" bestFit="1" customWidth="1"/>
    <col min="3333" max="3334" width="9.140625" style="208"/>
    <col min="3335" max="3335" width="7.28515625" style="208" bestFit="1" customWidth="1"/>
    <col min="3336" max="3336" width="9.5703125" style="208" customWidth="1"/>
    <col min="3337" max="3337" width="7.28515625" style="208" bestFit="1" customWidth="1"/>
    <col min="3338" max="3584" width="9.140625" style="208"/>
    <col min="3585" max="3585" width="34.42578125" style="208" bestFit="1" customWidth="1"/>
    <col min="3586" max="3586" width="12.5703125" style="208" bestFit="1" customWidth="1"/>
    <col min="3587" max="3588" width="9.42578125" style="208" bestFit="1" customWidth="1"/>
    <col min="3589" max="3590" width="9.140625" style="208"/>
    <col min="3591" max="3591" width="7.28515625" style="208" bestFit="1" customWidth="1"/>
    <col min="3592" max="3592" width="9.5703125" style="208" customWidth="1"/>
    <col min="3593" max="3593" width="7.28515625" style="208" bestFit="1" customWidth="1"/>
    <col min="3594" max="3840" width="9.140625" style="208"/>
    <col min="3841" max="3841" width="34.42578125" style="208" bestFit="1" customWidth="1"/>
    <col min="3842" max="3842" width="12.5703125" style="208" bestFit="1" customWidth="1"/>
    <col min="3843" max="3844" width="9.42578125" style="208" bestFit="1" customWidth="1"/>
    <col min="3845" max="3846" width="9.140625" style="208"/>
    <col min="3847" max="3847" width="7.28515625" style="208" bestFit="1" customWidth="1"/>
    <col min="3848" max="3848" width="9.5703125" style="208" customWidth="1"/>
    <col min="3849" max="3849" width="7.28515625" style="208" bestFit="1" customWidth="1"/>
    <col min="3850" max="4096" width="9.140625" style="208"/>
    <col min="4097" max="4097" width="34.42578125" style="208" bestFit="1" customWidth="1"/>
    <col min="4098" max="4098" width="12.5703125" style="208" bestFit="1" customWidth="1"/>
    <col min="4099" max="4100" width="9.42578125" style="208" bestFit="1" customWidth="1"/>
    <col min="4101" max="4102" width="9.140625" style="208"/>
    <col min="4103" max="4103" width="7.28515625" style="208" bestFit="1" customWidth="1"/>
    <col min="4104" max="4104" width="9.5703125" style="208" customWidth="1"/>
    <col min="4105" max="4105" width="7.28515625" style="208" bestFit="1" customWidth="1"/>
    <col min="4106" max="4352" width="9.140625" style="208"/>
    <col min="4353" max="4353" width="34.42578125" style="208" bestFit="1" customWidth="1"/>
    <col min="4354" max="4354" width="12.5703125" style="208" bestFit="1" customWidth="1"/>
    <col min="4355" max="4356" width="9.42578125" style="208" bestFit="1" customWidth="1"/>
    <col min="4357" max="4358" width="9.140625" style="208"/>
    <col min="4359" max="4359" width="7.28515625" style="208" bestFit="1" customWidth="1"/>
    <col min="4360" max="4360" width="9.5703125" style="208" customWidth="1"/>
    <col min="4361" max="4361" width="7.28515625" style="208" bestFit="1" customWidth="1"/>
    <col min="4362" max="4608" width="9.140625" style="208"/>
    <col min="4609" max="4609" width="34.42578125" style="208" bestFit="1" customWidth="1"/>
    <col min="4610" max="4610" width="12.5703125" style="208" bestFit="1" customWidth="1"/>
    <col min="4611" max="4612" width="9.42578125" style="208" bestFit="1" customWidth="1"/>
    <col min="4613" max="4614" width="9.140625" style="208"/>
    <col min="4615" max="4615" width="7.28515625" style="208" bestFit="1" customWidth="1"/>
    <col min="4616" max="4616" width="9.5703125" style="208" customWidth="1"/>
    <col min="4617" max="4617" width="7.28515625" style="208" bestFit="1" customWidth="1"/>
    <col min="4618" max="4864" width="9.140625" style="208"/>
    <col min="4865" max="4865" width="34.42578125" style="208" bestFit="1" customWidth="1"/>
    <col min="4866" max="4866" width="12.5703125" style="208" bestFit="1" customWidth="1"/>
    <col min="4867" max="4868" width="9.42578125" style="208" bestFit="1" customWidth="1"/>
    <col min="4869" max="4870" width="9.140625" style="208"/>
    <col min="4871" max="4871" width="7.28515625" style="208" bestFit="1" customWidth="1"/>
    <col min="4872" max="4872" width="9.5703125" style="208" customWidth="1"/>
    <col min="4873" max="4873" width="7.28515625" style="208" bestFit="1" customWidth="1"/>
    <col min="4874" max="5120" width="9.140625" style="208"/>
    <col min="5121" max="5121" width="34.42578125" style="208" bestFit="1" customWidth="1"/>
    <col min="5122" max="5122" width="12.5703125" style="208" bestFit="1" customWidth="1"/>
    <col min="5123" max="5124" width="9.42578125" style="208" bestFit="1" customWidth="1"/>
    <col min="5125" max="5126" width="9.140625" style="208"/>
    <col min="5127" max="5127" width="7.28515625" style="208" bestFit="1" customWidth="1"/>
    <col min="5128" max="5128" width="9.5703125" style="208" customWidth="1"/>
    <col min="5129" max="5129" width="7.28515625" style="208" bestFit="1" customWidth="1"/>
    <col min="5130" max="5376" width="9.140625" style="208"/>
    <col min="5377" max="5377" width="34.42578125" style="208" bestFit="1" customWidth="1"/>
    <col min="5378" max="5378" width="12.5703125" style="208" bestFit="1" customWidth="1"/>
    <col min="5379" max="5380" width="9.42578125" style="208" bestFit="1" customWidth="1"/>
    <col min="5381" max="5382" width="9.140625" style="208"/>
    <col min="5383" max="5383" width="7.28515625" style="208" bestFit="1" customWidth="1"/>
    <col min="5384" max="5384" width="9.5703125" style="208" customWidth="1"/>
    <col min="5385" max="5385" width="7.28515625" style="208" bestFit="1" customWidth="1"/>
    <col min="5386" max="5632" width="9.140625" style="208"/>
    <col min="5633" max="5633" width="34.42578125" style="208" bestFit="1" customWidth="1"/>
    <col min="5634" max="5634" width="12.5703125" style="208" bestFit="1" customWidth="1"/>
    <col min="5635" max="5636" width="9.42578125" style="208" bestFit="1" customWidth="1"/>
    <col min="5637" max="5638" width="9.140625" style="208"/>
    <col min="5639" max="5639" width="7.28515625" style="208" bestFit="1" customWidth="1"/>
    <col min="5640" max="5640" width="9.5703125" style="208" customWidth="1"/>
    <col min="5641" max="5641" width="7.28515625" style="208" bestFit="1" customWidth="1"/>
    <col min="5642" max="5888" width="9.140625" style="208"/>
    <col min="5889" max="5889" width="34.42578125" style="208" bestFit="1" customWidth="1"/>
    <col min="5890" max="5890" width="12.5703125" style="208" bestFit="1" customWidth="1"/>
    <col min="5891" max="5892" width="9.42578125" style="208" bestFit="1" customWidth="1"/>
    <col min="5893" max="5894" width="9.140625" style="208"/>
    <col min="5895" max="5895" width="7.28515625" style="208" bestFit="1" customWidth="1"/>
    <col min="5896" max="5896" width="9.5703125" style="208" customWidth="1"/>
    <col min="5897" max="5897" width="7.28515625" style="208" bestFit="1" customWidth="1"/>
    <col min="5898" max="6144" width="9.140625" style="208"/>
    <col min="6145" max="6145" width="34.42578125" style="208" bestFit="1" customWidth="1"/>
    <col min="6146" max="6146" width="12.5703125" style="208" bestFit="1" customWidth="1"/>
    <col min="6147" max="6148" width="9.42578125" style="208" bestFit="1" customWidth="1"/>
    <col min="6149" max="6150" width="9.140625" style="208"/>
    <col min="6151" max="6151" width="7.28515625" style="208" bestFit="1" customWidth="1"/>
    <col min="6152" max="6152" width="9.5703125" style="208" customWidth="1"/>
    <col min="6153" max="6153" width="7.28515625" style="208" bestFit="1" customWidth="1"/>
    <col min="6154" max="6400" width="9.140625" style="208"/>
    <col min="6401" max="6401" width="34.42578125" style="208" bestFit="1" customWidth="1"/>
    <col min="6402" max="6402" width="12.5703125" style="208" bestFit="1" customWidth="1"/>
    <col min="6403" max="6404" width="9.42578125" style="208" bestFit="1" customWidth="1"/>
    <col min="6405" max="6406" width="9.140625" style="208"/>
    <col min="6407" max="6407" width="7.28515625" style="208" bestFit="1" customWidth="1"/>
    <col min="6408" max="6408" width="9.5703125" style="208" customWidth="1"/>
    <col min="6409" max="6409" width="7.28515625" style="208" bestFit="1" customWidth="1"/>
    <col min="6410" max="6656" width="9.140625" style="208"/>
    <col min="6657" max="6657" width="34.42578125" style="208" bestFit="1" customWidth="1"/>
    <col min="6658" max="6658" width="12.5703125" style="208" bestFit="1" customWidth="1"/>
    <col min="6659" max="6660" width="9.42578125" style="208" bestFit="1" customWidth="1"/>
    <col min="6661" max="6662" width="9.140625" style="208"/>
    <col min="6663" max="6663" width="7.28515625" style="208" bestFit="1" customWidth="1"/>
    <col min="6664" max="6664" width="9.5703125" style="208" customWidth="1"/>
    <col min="6665" max="6665" width="7.28515625" style="208" bestFit="1" customWidth="1"/>
    <col min="6666" max="6912" width="9.140625" style="208"/>
    <col min="6913" max="6913" width="34.42578125" style="208" bestFit="1" customWidth="1"/>
    <col min="6914" max="6914" width="12.5703125" style="208" bestFit="1" customWidth="1"/>
    <col min="6915" max="6916" width="9.42578125" style="208" bestFit="1" customWidth="1"/>
    <col min="6917" max="6918" width="9.140625" style="208"/>
    <col min="6919" max="6919" width="7.28515625" style="208" bestFit="1" customWidth="1"/>
    <col min="6920" max="6920" width="9.5703125" style="208" customWidth="1"/>
    <col min="6921" max="6921" width="7.28515625" style="208" bestFit="1" customWidth="1"/>
    <col min="6922" max="7168" width="9.140625" style="208"/>
    <col min="7169" max="7169" width="34.42578125" style="208" bestFit="1" customWidth="1"/>
    <col min="7170" max="7170" width="12.5703125" style="208" bestFit="1" customWidth="1"/>
    <col min="7171" max="7172" width="9.42578125" style="208" bestFit="1" customWidth="1"/>
    <col min="7173" max="7174" width="9.140625" style="208"/>
    <col min="7175" max="7175" width="7.28515625" style="208" bestFit="1" customWidth="1"/>
    <col min="7176" max="7176" width="9.5703125" style="208" customWidth="1"/>
    <col min="7177" max="7177" width="7.28515625" style="208" bestFit="1" customWidth="1"/>
    <col min="7178" max="7424" width="9.140625" style="208"/>
    <col min="7425" max="7425" width="34.42578125" style="208" bestFit="1" customWidth="1"/>
    <col min="7426" max="7426" width="12.5703125" style="208" bestFit="1" customWidth="1"/>
    <col min="7427" max="7428" width="9.42578125" style="208" bestFit="1" customWidth="1"/>
    <col min="7429" max="7430" width="9.140625" style="208"/>
    <col min="7431" max="7431" width="7.28515625" style="208" bestFit="1" customWidth="1"/>
    <col min="7432" max="7432" width="9.5703125" style="208" customWidth="1"/>
    <col min="7433" max="7433" width="7.28515625" style="208" bestFit="1" customWidth="1"/>
    <col min="7434" max="7680" width="9.140625" style="208"/>
    <col min="7681" max="7681" width="34.42578125" style="208" bestFit="1" customWidth="1"/>
    <col min="7682" max="7682" width="12.5703125" style="208" bestFit="1" customWidth="1"/>
    <col min="7683" max="7684" width="9.42578125" style="208" bestFit="1" customWidth="1"/>
    <col min="7685" max="7686" width="9.140625" style="208"/>
    <col min="7687" max="7687" width="7.28515625" style="208" bestFit="1" customWidth="1"/>
    <col min="7688" max="7688" width="9.5703125" style="208" customWidth="1"/>
    <col min="7689" max="7689" width="7.28515625" style="208" bestFit="1" customWidth="1"/>
    <col min="7690" max="7936" width="9.140625" style="208"/>
    <col min="7937" max="7937" width="34.42578125" style="208" bestFit="1" customWidth="1"/>
    <col min="7938" max="7938" width="12.5703125" style="208" bestFit="1" customWidth="1"/>
    <col min="7939" max="7940" width="9.42578125" style="208" bestFit="1" customWidth="1"/>
    <col min="7941" max="7942" width="9.140625" style="208"/>
    <col min="7943" max="7943" width="7.28515625" style="208" bestFit="1" customWidth="1"/>
    <col min="7944" max="7944" width="9.5703125" style="208" customWidth="1"/>
    <col min="7945" max="7945" width="7.28515625" style="208" bestFit="1" customWidth="1"/>
    <col min="7946" max="8192" width="9.140625" style="208"/>
    <col min="8193" max="8193" width="34.42578125" style="208" bestFit="1" customWidth="1"/>
    <col min="8194" max="8194" width="12.5703125" style="208" bestFit="1" customWidth="1"/>
    <col min="8195" max="8196" width="9.42578125" style="208" bestFit="1" customWidth="1"/>
    <col min="8197" max="8198" width="9.140625" style="208"/>
    <col min="8199" max="8199" width="7.28515625" style="208" bestFit="1" customWidth="1"/>
    <col min="8200" max="8200" width="9.5703125" style="208" customWidth="1"/>
    <col min="8201" max="8201" width="7.28515625" style="208" bestFit="1" customWidth="1"/>
    <col min="8202" max="8448" width="9.140625" style="208"/>
    <col min="8449" max="8449" width="34.42578125" style="208" bestFit="1" customWidth="1"/>
    <col min="8450" max="8450" width="12.5703125" style="208" bestFit="1" customWidth="1"/>
    <col min="8451" max="8452" width="9.42578125" style="208" bestFit="1" customWidth="1"/>
    <col min="8453" max="8454" width="9.140625" style="208"/>
    <col min="8455" max="8455" width="7.28515625" style="208" bestFit="1" customWidth="1"/>
    <col min="8456" max="8456" width="9.5703125" style="208" customWidth="1"/>
    <col min="8457" max="8457" width="7.28515625" style="208" bestFit="1" customWidth="1"/>
    <col min="8458" max="8704" width="9.140625" style="208"/>
    <col min="8705" max="8705" width="34.42578125" style="208" bestFit="1" customWidth="1"/>
    <col min="8706" max="8706" width="12.5703125" style="208" bestFit="1" customWidth="1"/>
    <col min="8707" max="8708" width="9.42578125" style="208" bestFit="1" customWidth="1"/>
    <col min="8709" max="8710" width="9.140625" style="208"/>
    <col min="8711" max="8711" width="7.28515625" style="208" bestFit="1" customWidth="1"/>
    <col min="8712" max="8712" width="9.5703125" style="208" customWidth="1"/>
    <col min="8713" max="8713" width="7.28515625" style="208" bestFit="1" customWidth="1"/>
    <col min="8714" max="8960" width="9.140625" style="208"/>
    <col min="8961" max="8961" width="34.42578125" style="208" bestFit="1" customWidth="1"/>
    <col min="8962" max="8962" width="12.5703125" style="208" bestFit="1" customWidth="1"/>
    <col min="8963" max="8964" width="9.42578125" style="208" bestFit="1" customWidth="1"/>
    <col min="8965" max="8966" width="9.140625" style="208"/>
    <col min="8967" max="8967" width="7.28515625" style="208" bestFit="1" customWidth="1"/>
    <col min="8968" max="8968" width="9.5703125" style="208" customWidth="1"/>
    <col min="8969" max="8969" width="7.28515625" style="208" bestFit="1" customWidth="1"/>
    <col min="8970" max="9216" width="9.140625" style="208"/>
    <col min="9217" max="9217" width="34.42578125" style="208" bestFit="1" customWidth="1"/>
    <col min="9218" max="9218" width="12.5703125" style="208" bestFit="1" customWidth="1"/>
    <col min="9219" max="9220" width="9.42578125" style="208" bestFit="1" customWidth="1"/>
    <col min="9221" max="9222" width="9.140625" style="208"/>
    <col min="9223" max="9223" width="7.28515625" style="208" bestFit="1" customWidth="1"/>
    <col min="9224" max="9224" width="9.5703125" style="208" customWidth="1"/>
    <col min="9225" max="9225" width="7.28515625" style="208" bestFit="1" customWidth="1"/>
    <col min="9226" max="9472" width="9.140625" style="208"/>
    <col min="9473" max="9473" width="34.42578125" style="208" bestFit="1" customWidth="1"/>
    <col min="9474" max="9474" width="12.5703125" style="208" bestFit="1" customWidth="1"/>
    <col min="9475" max="9476" width="9.42578125" style="208" bestFit="1" customWidth="1"/>
    <col min="9477" max="9478" width="9.140625" style="208"/>
    <col min="9479" max="9479" width="7.28515625" style="208" bestFit="1" customWidth="1"/>
    <col min="9480" max="9480" width="9.5703125" style="208" customWidth="1"/>
    <col min="9481" max="9481" width="7.28515625" style="208" bestFit="1" customWidth="1"/>
    <col min="9482" max="9728" width="9.140625" style="208"/>
    <col min="9729" max="9729" width="34.42578125" style="208" bestFit="1" customWidth="1"/>
    <col min="9730" max="9730" width="12.5703125" style="208" bestFit="1" customWidth="1"/>
    <col min="9731" max="9732" width="9.42578125" style="208" bestFit="1" customWidth="1"/>
    <col min="9733" max="9734" width="9.140625" style="208"/>
    <col min="9735" max="9735" width="7.28515625" style="208" bestFit="1" customWidth="1"/>
    <col min="9736" max="9736" width="9.5703125" style="208" customWidth="1"/>
    <col min="9737" max="9737" width="7.28515625" style="208" bestFit="1" customWidth="1"/>
    <col min="9738" max="9984" width="9.140625" style="208"/>
    <col min="9985" max="9985" width="34.42578125" style="208" bestFit="1" customWidth="1"/>
    <col min="9986" max="9986" width="12.5703125" style="208" bestFit="1" customWidth="1"/>
    <col min="9987" max="9988" width="9.42578125" style="208" bestFit="1" customWidth="1"/>
    <col min="9989" max="9990" width="9.140625" style="208"/>
    <col min="9991" max="9991" width="7.28515625" style="208" bestFit="1" customWidth="1"/>
    <col min="9992" max="9992" width="9.5703125" style="208" customWidth="1"/>
    <col min="9993" max="9993" width="7.28515625" style="208" bestFit="1" customWidth="1"/>
    <col min="9994" max="10240" width="9.140625" style="208"/>
    <col min="10241" max="10241" width="34.42578125" style="208" bestFit="1" customWidth="1"/>
    <col min="10242" max="10242" width="12.5703125" style="208" bestFit="1" customWidth="1"/>
    <col min="10243" max="10244" width="9.42578125" style="208" bestFit="1" customWidth="1"/>
    <col min="10245" max="10246" width="9.140625" style="208"/>
    <col min="10247" max="10247" width="7.28515625" style="208" bestFit="1" customWidth="1"/>
    <col min="10248" max="10248" width="9.5703125" style="208" customWidth="1"/>
    <col min="10249" max="10249" width="7.28515625" style="208" bestFit="1" customWidth="1"/>
    <col min="10250" max="10496" width="9.140625" style="208"/>
    <col min="10497" max="10497" width="34.42578125" style="208" bestFit="1" customWidth="1"/>
    <col min="10498" max="10498" width="12.5703125" style="208" bestFit="1" customWidth="1"/>
    <col min="10499" max="10500" width="9.42578125" style="208" bestFit="1" customWidth="1"/>
    <col min="10501" max="10502" width="9.140625" style="208"/>
    <col min="10503" max="10503" width="7.28515625" style="208" bestFit="1" customWidth="1"/>
    <col min="10504" max="10504" width="9.5703125" style="208" customWidth="1"/>
    <col min="10505" max="10505" width="7.28515625" style="208" bestFit="1" customWidth="1"/>
    <col min="10506" max="10752" width="9.140625" style="208"/>
    <col min="10753" max="10753" width="34.42578125" style="208" bestFit="1" customWidth="1"/>
    <col min="10754" max="10754" width="12.5703125" style="208" bestFit="1" customWidth="1"/>
    <col min="10755" max="10756" width="9.42578125" style="208" bestFit="1" customWidth="1"/>
    <col min="10757" max="10758" width="9.140625" style="208"/>
    <col min="10759" max="10759" width="7.28515625" style="208" bestFit="1" customWidth="1"/>
    <col min="10760" max="10760" width="9.5703125" style="208" customWidth="1"/>
    <col min="10761" max="10761" width="7.28515625" style="208" bestFit="1" customWidth="1"/>
    <col min="10762" max="11008" width="9.140625" style="208"/>
    <col min="11009" max="11009" width="34.42578125" style="208" bestFit="1" customWidth="1"/>
    <col min="11010" max="11010" width="12.5703125" style="208" bestFit="1" customWidth="1"/>
    <col min="11011" max="11012" width="9.42578125" style="208" bestFit="1" customWidth="1"/>
    <col min="11013" max="11014" width="9.140625" style="208"/>
    <col min="11015" max="11015" width="7.28515625" style="208" bestFit="1" customWidth="1"/>
    <col min="11016" max="11016" width="9.5703125" style="208" customWidth="1"/>
    <col min="11017" max="11017" width="7.28515625" style="208" bestFit="1" customWidth="1"/>
    <col min="11018" max="11264" width="9.140625" style="208"/>
    <col min="11265" max="11265" width="34.42578125" style="208" bestFit="1" customWidth="1"/>
    <col min="11266" max="11266" width="12.5703125" style="208" bestFit="1" customWidth="1"/>
    <col min="11267" max="11268" width="9.42578125" style="208" bestFit="1" customWidth="1"/>
    <col min="11269" max="11270" width="9.140625" style="208"/>
    <col min="11271" max="11271" width="7.28515625" style="208" bestFit="1" customWidth="1"/>
    <col min="11272" max="11272" width="9.5703125" style="208" customWidth="1"/>
    <col min="11273" max="11273" width="7.28515625" style="208" bestFit="1" customWidth="1"/>
    <col min="11274" max="11520" width="9.140625" style="208"/>
    <col min="11521" max="11521" width="34.42578125" style="208" bestFit="1" customWidth="1"/>
    <col min="11522" max="11522" width="12.5703125" style="208" bestFit="1" customWidth="1"/>
    <col min="11523" max="11524" width="9.42578125" style="208" bestFit="1" customWidth="1"/>
    <col min="11525" max="11526" width="9.140625" style="208"/>
    <col min="11527" max="11527" width="7.28515625" style="208" bestFit="1" customWidth="1"/>
    <col min="11528" max="11528" width="9.5703125" style="208" customWidth="1"/>
    <col min="11529" max="11529" width="7.28515625" style="208" bestFit="1" customWidth="1"/>
    <col min="11530" max="11776" width="9.140625" style="208"/>
    <col min="11777" max="11777" width="34.42578125" style="208" bestFit="1" customWidth="1"/>
    <col min="11778" max="11778" width="12.5703125" style="208" bestFit="1" customWidth="1"/>
    <col min="11779" max="11780" width="9.42578125" style="208" bestFit="1" customWidth="1"/>
    <col min="11781" max="11782" width="9.140625" style="208"/>
    <col min="11783" max="11783" width="7.28515625" style="208" bestFit="1" customWidth="1"/>
    <col min="11784" max="11784" width="9.5703125" style="208" customWidth="1"/>
    <col min="11785" max="11785" width="7.28515625" style="208" bestFit="1" customWidth="1"/>
    <col min="11786" max="12032" width="9.140625" style="208"/>
    <col min="12033" max="12033" width="34.42578125" style="208" bestFit="1" customWidth="1"/>
    <col min="12034" max="12034" width="12.5703125" style="208" bestFit="1" customWidth="1"/>
    <col min="12035" max="12036" width="9.42578125" style="208" bestFit="1" customWidth="1"/>
    <col min="12037" max="12038" width="9.140625" style="208"/>
    <col min="12039" max="12039" width="7.28515625" style="208" bestFit="1" customWidth="1"/>
    <col min="12040" max="12040" width="9.5703125" style="208" customWidth="1"/>
    <col min="12041" max="12041" width="7.28515625" style="208" bestFit="1" customWidth="1"/>
    <col min="12042" max="12288" width="9.140625" style="208"/>
    <col min="12289" max="12289" width="34.42578125" style="208" bestFit="1" customWidth="1"/>
    <col min="12290" max="12290" width="12.5703125" style="208" bestFit="1" customWidth="1"/>
    <col min="12291" max="12292" width="9.42578125" style="208" bestFit="1" customWidth="1"/>
    <col min="12293" max="12294" width="9.140625" style="208"/>
    <col min="12295" max="12295" width="7.28515625" style="208" bestFit="1" customWidth="1"/>
    <col min="12296" max="12296" width="9.5703125" style="208" customWidth="1"/>
    <col min="12297" max="12297" width="7.28515625" style="208" bestFit="1" customWidth="1"/>
    <col min="12298" max="12544" width="9.140625" style="208"/>
    <col min="12545" max="12545" width="34.42578125" style="208" bestFit="1" customWidth="1"/>
    <col min="12546" max="12546" width="12.5703125" style="208" bestFit="1" customWidth="1"/>
    <col min="12547" max="12548" width="9.42578125" style="208" bestFit="1" customWidth="1"/>
    <col min="12549" max="12550" width="9.140625" style="208"/>
    <col min="12551" max="12551" width="7.28515625" style="208" bestFit="1" customWidth="1"/>
    <col min="12552" max="12552" width="9.5703125" style="208" customWidth="1"/>
    <col min="12553" max="12553" width="7.28515625" style="208" bestFit="1" customWidth="1"/>
    <col min="12554" max="12800" width="9.140625" style="208"/>
    <col min="12801" max="12801" width="34.42578125" style="208" bestFit="1" customWidth="1"/>
    <col min="12802" max="12802" width="12.5703125" style="208" bestFit="1" customWidth="1"/>
    <col min="12803" max="12804" width="9.42578125" style="208" bestFit="1" customWidth="1"/>
    <col min="12805" max="12806" width="9.140625" style="208"/>
    <col min="12807" max="12807" width="7.28515625" style="208" bestFit="1" customWidth="1"/>
    <col min="12808" max="12808" width="9.5703125" style="208" customWidth="1"/>
    <col min="12809" max="12809" width="7.28515625" style="208" bestFit="1" customWidth="1"/>
    <col min="12810" max="13056" width="9.140625" style="208"/>
    <col min="13057" max="13057" width="34.42578125" style="208" bestFit="1" customWidth="1"/>
    <col min="13058" max="13058" width="12.5703125" style="208" bestFit="1" customWidth="1"/>
    <col min="13059" max="13060" width="9.42578125" style="208" bestFit="1" customWidth="1"/>
    <col min="13061" max="13062" width="9.140625" style="208"/>
    <col min="13063" max="13063" width="7.28515625" style="208" bestFit="1" customWidth="1"/>
    <col min="13064" max="13064" width="9.5703125" style="208" customWidth="1"/>
    <col min="13065" max="13065" width="7.28515625" style="208" bestFit="1" customWidth="1"/>
    <col min="13066" max="13312" width="9.140625" style="208"/>
    <col min="13313" max="13313" width="34.42578125" style="208" bestFit="1" customWidth="1"/>
    <col min="13314" max="13314" width="12.5703125" style="208" bestFit="1" customWidth="1"/>
    <col min="13315" max="13316" width="9.42578125" style="208" bestFit="1" customWidth="1"/>
    <col min="13317" max="13318" width="9.140625" style="208"/>
    <col min="13319" max="13319" width="7.28515625" style="208" bestFit="1" customWidth="1"/>
    <col min="13320" max="13320" width="9.5703125" style="208" customWidth="1"/>
    <col min="13321" max="13321" width="7.28515625" style="208" bestFit="1" customWidth="1"/>
    <col min="13322" max="13568" width="9.140625" style="208"/>
    <col min="13569" max="13569" width="34.42578125" style="208" bestFit="1" customWidth="1"/>
    <col min="13570" max="13570" width="12.5703125" style="208" bestFit="1" customWidth="1"/>
    <col min="13571" max="13572" width="9.42578125" style="208" bestFit="1" customWidth="1"/>
    <col min="13573" max="13574" width="9.140625" style="208"/>
    <col min="13575" max="13575" width="7.28515625" style="208" bestFit="1" customWidth="1"/>
    <col min="13576" max="13576" width="9.5703125" style="208" customWidth="1"/>
    <col min="13577" max="13577" width="7.28515625" style="208" bestFit="1" customWidth="1"/>
    <col min="13578" max="13824" width="9.140625" style="208"/>
    <col min="13825" max="13825" width="34.42578125" style="208" bestFit="1" customWidth="1"/>
    <col min="13826" max="13826" width="12.5703125" style="208" bestFit="1" customWidth="1"/>
    <col min="13827" max="13828" width="9.42578125" style="208" bestFit="1" customWidth="1"/>
    <col min="13829" max="13830" width="9.140625" style="208"/>
    <col min="13831" max="13831" width="7.28515625" style="208" bestFit="1" customWidth="1"/>
    <col min="13832" max="13832" width="9.5703125" style="208" customWidth="1"/>
    <col min="13833" max="13833" width="7.28515625" style="208" bestFit="1" customWidth="1"/>
    <col min="13834" max="14080" width="9.140625" style="208"/>
    <col min="14081" max="14081" width="34.42578125" style="208" bestFit="1" customWidth="1"/>
    <col min="14082" max="14082" width="12.5703125" style="208" bestFit="1" customWidth="1"/>
    <col min="14083" max="14084" width="9.42578125" style="208" bestFit="1" customWidth="1"/>
    <col min="14085" max="14086" width="9.140625" style="208"/>
    <col min="14087" max="14087" width="7.28515625" style="208" bestFit="1" customWidth="1"/>
    <col min="14088" max="14088" width="9.5703125" style="208" customWidth="1"/>
    <col min="14089" max="14089" width="7.28515625" style="208" bestFit="1" customWidth="1"/>
    <col min="14090" max="14336" width="9.140625" style="208"/>
    <col min="14337" max="14337" width="34.42578125" style="208" bestFit="1" customWidth="1"/>
    <col min="14338" max="14338" width="12.5703125" style="208" bestFit="1" customWidth="1"/>
    <col min="14339" max="14340" width="9.42578125" style="208" bestFit="1" customWidth="1"/>
    <col min="14341" max="14342" width="9.140625" style="208"/>
    <col min="14343" max="14343" width="7.28515625" style="208" bestFit="1" customWidth="1"/>
    <col min="14344" max="14344" width="9.5703125" style="208" customWidth="1"/>
    <col min="14345" max="14345" width="7.28515625" style="208" bestFit="1" customWidth="1"/>
    <col min="14346" max="14592" width="9.140625" style="208"/>
    <col min="14593" max="14593" width="34.42578125" style="208" bestFit="1" customWidth="1"/>
    <col min="14594" max="14594" width="12.5703125" style="208" bestFit="1" customWidth="1"/>
    <col min="14595" max="14596" width="9.42578125" style="208" bestFit="1" customWidth="1"/>
    <col min="14597" max="14598" width="9.140625" style="208"/>
    <col min="14599" max="14599" width="7.28515625" style="208" bestFit="1" customWidth="1"/>
    <col min="14600" max="14600" width="9.5703125" style="208" customWidth="1"/>
    <col min="14601" max="14601" width="7.28515625" style="208" bestFit="1" customWidth="1"/>
    <col min="14602" max="14848" width="9.140625" style="208"/>
    <col min="14849" max="14849" width="34.42578125" style="208" bestFit="1" customWidth="1"/>
    <col min="14850" max="14850" width="12.5703125" style="208" bestFit="1" customWidth="1"/>
    <col min="14851" max="14852" width="9.42578125" style="208" bestFit="1" customWidth="1"/>
    <col min="14853" max="14854" width="9.140625" style="208"/>
    <col min="14855" max="14855" width="7.28515625" style="208" bestFit="1" customWidth="1"/>
    <col min="14856" max="14856" width="9.5703125" style="208" customWidth="1"/>
    <col min="14857" max="14857" width="7.28515625" style="208" bestFit="1" customWidth="1"/>
    <col min="14858" max="15104" width="9.140625" style="208"/>
    <col min="15105" max="15105" width="34.42578125" style="208" bestFit="1" customWidth="1"/>
    <col min="15106" max="15106" width="12.5703125" style="208" bestFit="1" customWidth="1"/>
    <col min="15107" max="15108" width="9.42578125" style="208" bestFit="1" customWidth="1"/>
    <col min="15109" max="15110" width="9.140625" style="208"/>
    <col min="15111" max="15111" width="7.28515625" style="208" bestFit="1" customWidth="1"/>
    <col min="15112" max="15112" width="9.5703125" style="208" customWidth="1"/>
    <col min="15113" max="15113" width="7.28515625" style="208" bestFit="1" customWidth="1"/>
    <col min="15114" max="15360" width="9.140625" style="208"/>
    <col min="15361" max="15361" width="34.42578125" style="208" bestFit="1" customWidth="1"/>
    <col min="15362" max="15362" width="12.5703125" style="208" bestFit="1" customWidth="1"/>
    <col min="15363" max="15364" width="9.42578125" style="208" bestFit="1" customWidth="1"/>
    <col min="15365" max="15366" width="9.140625" style="208"/>
    <col min="15367" max="15367" width="7.28515625" style="208" bestFit="1" customWidth="1"/>
    <col min="15368" max="15368" width="9.5703125" style="208" customWidth="1"/>
    <col min="15369" max="15369" width="7.28515625" style="208" bestFit="1" customWidth="1"/>
    <col min="15370" max="15616" width="9.140625" style="208"/>
    <col min="15617" max="15617" width="34.42578125" style="208" bestFit="1" customWidth="1"/>
    <col min="15618" max="15618" width="12.5703125" style="208" bestFit="1" customWidth="1"/>
    <col min="15619" max="15620" width="9.42578125" style="208" bestFit="1" customWidth="1"/>
    <col min="15621" max="15622" width="9.140625" style="208"/>
    <col min="15623" max="15623" width="7.28515625" style="208" bestFit="1" customWidth="1"/>
    <col min="15624" max="15624" width="9.5703125" style="208" customWidth="1"/>
    <col min="15625" max="15625" width="7.28515625" style="208" bestFit="1" customWidth="1"/>
    <col min="15626" max="15872" width="9.140625" style="208"/>
    <col min="15873" max="15873" width="34.42578125" style="208" bestFit="1" customWidth="1"/>
    <col min="15874" max="15874" width="12.5703125" style="208" bestFit="1" customWidth="1"/>
    <col min="15875" max="15876" width="9.42578125" style="208" bestFit="1" customWidth="1"/>
    <col min="15877" max="15878" width="9.140625" style="208"/>
    <col min="15879" max="15879" width="7.28515625" style="208" bestFit="1" customWidth="1"/>
    <col min="15880" max="15880" width="9.5703125" style="208" customWidth="1"/>
    <col min="15881" max="15881" width="7.28515625" style="208" bestFit="1" customWidth="1"/>
    <col min="15882" max="16128" width="9.140625" style="208"/>
    <col min="16129" max="16129" width="34.42578125" style="208" bestFit="1" customWidth="1"/>
    <col min="16130" max="16130" width="12.5703125" style="208" bestFit="1" customWidth="1"/>
    <col min="16131" max="16132" width="9.42578125" style="208" bestFit="1" customWidth="1"/>
    <col min="16133" max="16134" width="9.140625" style="208"/>
    <col min="16135" max="16135" width="7.28515625" style="208" bestFit="1" customWidth="1"/>
    <col min="16136" max="16136" width="9.5703125" style="208" customWidth="1"/>
    <col min="16137" max="16137" width="7.28515625" style="208" bestFit="1" customWidth="1"/>
    <col min="16138" max="16384" width="9.140625" style="208"/>
  </cols>
  <sheetData>
    <row r="1" spans="1:10">
      <c r="A1" s="1820" t="s">
        <v>539</v>
      </c>
      <c r="B1" s="1820"/>
      <c r="C1" s="1820"/>
      <c r="D1" s="1820"/>
      <c r="E1" s="1820"/>
      <c r="F1" s="1820"/>
      <c r="G1" s="1820"/>
      <c r="H1" s="1820"/>
      <c r="I1" s="1820"/>
    </row>
    <row r="2" spans="1:10">
      <c r="A2" s="1820" t="s">
        <v>132</v>
      </c>
      <c r="B2" s="1820"/>
      <c r="C2" s="1820"/>
      <c r="D2" s="1820"/>
      <c r="E2" s="1820"/>
      <c r="F2" s="1820"/>
      <c r="G2" s="1820"/>
      <c r="H2" s="1820"/>
      <c r="I2" s="1820"/>
    </row>
    <row r="3" spans="1:10" ht="16.5" thickBot="1">
      <c r="A3" s="451"/>
      <c r="B3" s="451"/>
      <c r="C3" s="451"/>
      <c r="D3" s="451"/>
      <c r="E3" s="451"/>
      <c r="F3" s="451"/>
      <c r="G3" s="451"/>
      <c r="H3" s="1833" t="s">
        <v>73</v>
      </c>
      <c r="I3" s="1833"/>
    </row>
    <row r="4" spans="1:10" ht="21.75" customHeight="1" thickTop="1">
      <c r="A4" s="1796" t="s">
        <v>323</v>
      </c>
      <c r="B4" s="1133">
        <f>'Sect credit'!B4</f>
        <v>2016</v>
      </c>
      <c r="C4" s="1134">
        <f>'Sect credit'!C4</f>
        <v>2016</v>
      </c>
      <c r="D4" s="1134">
        <f>'Sect credit'!D4</f>
        <v>2017</v>
      </c>
      <c r="E4" s="1134">
        <f>'Sect credit'!E4</f>
        <v>2017</v>
      </c>
      <c r="F4" s="1810" t="str">
        <f>'Sect credit'!F4</f>
        <v>Changes during four months</v>
      </c>
      <c r="G4" s="1811"/>
      <c r="H4" s="1811"/>
      <c r="I4" s="1812"/>
    </row>
    <row r="5" spans="1:10" ht="21.75" customHeight="1">
      <c r="A5" s="1797"/>
      <c r="B5" s="1135" t="str">
        <f>'Sect credit'!B5</f>
        <v xml:space="preserve">Jul </v>
      </c>
      <c r="C5" s="1157" t="str">
        <f>'Sect credit'!C5</f>
        <v>Nov</v>
      </c>
      <c r="D5" s="1135" t="str">
        <f>'Sect credit'!D5</f>
        <v>Jul (R)</v>
      </c>
      <c r="E5" s="1157" t="str">
        <f>'Sect credit'!E5</f>
        <v>Nov (P)</v>
      </c>
      <c r="F5" s="1813" t="str">
        <f>'Sect credit'!F5:G5</f>
        <v>2016/17</v>
      </c>
      <c r="G5" s="1814"/>
      <c r="H5" s="1813" t="str">
        <f>'Sect credit'!H5:I5</f>
        <v>2017/18</v>
      </c>
      <c r="I5" s="1815"/>
    </row>
    <row r="6" spans="1:10" ht="21.75" customHeight="1">
      <c r="A6" s="1798"/>
      <c r="B6" s="575"/>
      <c r="C6" s="575"/>
      <c r="D6" s="575"/>
      <c r="E6" s="575"/>
      <c r="F6" s="575" t="s">
        <v>4</v>
      </c>
      <c r="G6" s="575" t="s">
        <v>289</v>
      </c>
      <c r="H6" s="575" t="s">
        <v>4</v>
      </c>
      <c r="I6" s="1170" t="s">
        <v>289</v>
      </c>
    </row>
    <row r="7" spans="1:10" s="451" customFormat="1" ht="21.75" customHeight="1">
      <c r="A7" s="452" t="s">
        <v>540</v>
      </c>
      <c r="B7" s="453">
        <v>30642.247245480001</v>
      </c>
      <c r="C7" s="453">
        <v>29773.926074440002</v>
      </c>
      <c r="D7" s="453">
        <v>37452.612048049028</v>
      </c>
      <c r="E7" s="453">
        <v>36015.399425220006</v>
      </c>
      <c r="F7" s="453">
        <v>-868.32117103999917</v>
      </c>
      <c r="G7" s="453">
        <v>-2.8337385443167329</v>
      </c>
      <c r="H7" s="453">
        <v>-1437.2126228290217</v>
      </c>
      <c r="I7" s="454">
        <v>-3.8374162554675237</v>
      </c>
    </row>
    <row r="8" spans="1:10" s="451" customFormat="1" ht="21.75" customHeight="1">
      <c r="A8" s="452" t="s">
        <v>541</v>
      </c>
      <c r="B8" s="453">
        <v>1014.6742012399998</v>
      </c>
      <c r="C8" s="453">
        <v>1442.0875934599999</v>
      </c>
      <c r="D8" s="453">
        <v>997.93884472999969</v>
      </c>
      <c r="E8" s="453">
        <v>467.72916290999973</v>
      </c>
      <c r="F8" s="453">
        <v>427.41339222000011</v>
      </c>
      <c r="G8" s="453">
        <v>42.123214692723273</v>
      </c>
      <c r="H8" s="453">
        <v>-530.20968182000001</v>
      </c>
      <c r="I8" s="454">
        <v>-53.130478347443479</v>
      </c>
    </row>
    <row r="9" spans="1:10" s="451" customFormat="1" ht="21.75" customHeight="1">
      <c r="A9" s="452" t="s">
        <v>542</v>
      </c>
      <c r="B9" s="453">
        <v>29668.697392400001</v>
      </c>
      <c r="C9" s="453">
        <v>30917.531325129999</v>
      </c>
      <c r="D9" s="453">
        <v>33940.579231210002</v>
      </c>
      <c r="E9" s="453">
        <v>36737.21121614</v>
      </c>
      <c r="F9" s="453">
        <v>1248.8339327299982</v>
      </c>
      <c r="G9" s="453">
        <v>4.2092644520682665</v>
      </c>
      <c r="H9" s="453">
        <v>2796.631984929998</v>
      </c>
      <c r="I9" s="454">
        <v>8.2397886196307439</v>
      </c>
    </row>
    <row r="10" spans="1:10" s="451" customFormat="1" ht="21.75" customHeight="1">
      <c r="A10" s="452" t="s">
        <v>543</v>
      </c>
      <c r="B10" s="453">
        <v>10549.536879520989</v>
      </c>
      <c r="C10" s="453">
        <v>12918.772790609986</v>
      </c>
      <c r="D10" s="453">
        <v>21433.386203185986</v>
      </c>
      <c r="E10" s="453">
        <v>17027.949159929987</v>
      </c>
      <c r="F10" s="453">
        <v>2369.2359110889975</v>
      </c>
      <c r="G10" s="453">
        <v>22.458198290090007</v>
      </c>
      <c r="H10" s="453">
        <v>-4405.437043255999</v>
      </c>
      <c r="I10" s="454">
        <v>-20.554087914494581</v>
      </c>
    </row>
    <row r="11" spans="1:10" ht="21.75" customHeight="1">
      <c r="A11" s="455" t="s">
        <v>544</v>
      </c>
      <c r="B11" s="456">
        <v>9573.2858712009893</v>
      </c>
      <c r="C11" s="456">
        <v>11523.545702699987</v>
      </c>
      <c r="D11" s="456">
        <v>20038.838908685982</v>
      </c>
      <c r="E11" s="456">
        <v>16228.400941489988</v>
      </c>
      <c r="F11" s="456">
        <v>1950.2598314989973</v>
      </c>
      <c r="G11" s="456">
        <v>20.371895895910743</v>
      </c>
      <c r="H11" s="456">
        <v>-3810.4379671959941</v>
      </c>
      <c r="I11" s="457">
        <v>-19.015263232363885</v>
      </c>
      <c r="J11" s="451"/>
    </row>
    <row r="12" spans="1:10" ht="21.75" customHeight="1">
      <c r="A12" s="455" t="s">
        <v>545</v>
      </c>
      <c r="B12" s="456">
        <v>976.25100831999998</v>
      </c>
      <c r="C12" s="456">
        <v>1395.2270879100001</v>
      </c>
      <c r="D12" s="456">
        <v>1394.5472945000029</v>
      </c>
      <c r="E12" s="456">
        <v>799.54821844000276</v>
      </c>
      <c r="F12" s="456">
        <v>418.97607959000015</v>
      </c>
      <c r="G12" s="456">
        <v>42.916839626214887</v>
      </c>
      <c r="H12" s="456">
        <v>-594.99907606000011</v>
      </c>
      <c r="I12" s="457">
        <v>-42.666109525767602</v>
      </c>
      <c r="J12" s="451"/>
    </row>
    <row r="13" spans="1:10" s="451" customFormat="1" ht="21.75" customHeight="1">
      <c r="A13" s="452" t="s">
        <v>546</v>
      </c>
      <c r="B13" s="453">
        <v>1463885.5165692642</v>
      </c>
      <c r="C13" s="453">
        <v>1577140.7654216774</v>
      </c>
      <c r="D13" s="453">
        <v>1728231.1549233354</v>
      </c>
      <c r="E13" s="453">
        <v>1853682.4066715306</v>
      </c>
      <c r="F13" s="453">
        <v>113255.24885241315</v>
      </c>
      <c r="G13" s="453">
        <v>7.7366192622655428</v>
      </c>
      <c r="H13" s="453">
        <v>125451.25174819515</v>
      </c>
      <c r="I13" s="454">
        <v>7.25893937224851</v>
      </c>
    </row>
    <row r="14" spans="1:10" ht="21.75" customHeight="1">
      <c r="A14" s="455" t="s">
        <v>547</v>
      </c>
      <c r="B14" s="456">
        <v>1207457.4441309331</v>
      </c>
      <c r="C14" s="456">
        <v>1308703.8649802858</v>
      </c>
      <c r="D14" s="456">
        <v>1453024.6078200554</v>
      </c>
      <c r="E14" s="456">
        <v>1547531.6324582731</v>
      </c>
      <c r="F14" s="456">
        <v>101246.42084935261</v>
      </c>
      <c r="G14" s="456">
        <v>8.3850922731462934</v>
      </c>
      <c r="H14" s="456">
        <v>94507.024638217641</v>
      </c>
      <c r="I14" s="457">
        <v>6.5041585758141212</v>
      </c>
      <c r="J14" s="451"/>
    </row>
    <row r="15" spans="1:10" ht="21.75" customHeight="1">
      <c r="A15" s="455" t="s">
        <v>548</v>
      </c>
      <c r="B15" s="456">
        <v>1021955.0148755575</v>
      </c>
      <c r="C15" s="456">
        <v>1094969.5228666246</v>
      </c>
      <c r="D15" s="456">
        <v>1208966.3336286163</v>
      </c>
      <c r="E15" s="456">
        <v>1289880.9400709155</v>
      </c>
      <c r="F15" s="456">
        <v>73014.507991067134</v>
      </c>
      <c r="G15" s="456">
        <v>7.1445911931806547</v>
      </c>
      <c r="H15" s="456">
        <v>80914.606442299206</v>
      </c>
      <c r="I15" s="457">
        <v>6.6928750777898376</v>
      </c>
      <c r="J15" s="451"/>
    </row>
    <row r="16" spans="1:10" ht="21.75" customHeight="1">
      <c r="A16" s="455" t="s">
        <v>549</v>
      </c>
      <c r="B16" s="456">
        <v>38739.909665018989</v>
      </c>
      <c r="C16" s="456">
        <v>45436.917010729994</v>
      </c>
      <c r="D16" s="456">
        <v>53180.607488533526</v>
      </c>
      <c r="E16" s="456">
        <v>55115.258723578518</v>
      </c>
      <c r="F16" s="456">
        <v>6697.0073457110047</v>
      </c>
      <c r="G16" s="456">
        <v>17.28710108934045</v>
      </c>
      <c r="H16" s="456">
        <v>1934.6512350449921</v>
      </c>
      <c r="I16" s="457">
        <v>3.6378885582721661</v>
      </c>
      <c r="J16" s="451"/>
    </row>
    <row r="17" spans="1:10" ht="21.75" customHeight="1">
      <c r="A17" s="455" t="s">
        <v>550</v>
      </c>
      <c r="B17" s="456">
        <v>913.77268212334366</v>
      </c>
      <c r="C17" s="456">
        <v>923.53377744334352</v>
      </c>
      <c r="D17" s="456">
        <v>1157.6889045299999</v>
      </c>
      <c r="E17" s="456">
        <v>1280.0791149899997</v>
      </c>
      <c r="F17" s="456">
        <v>9.7610953199998676</v>
      </c>
      <c r="G17" s="456">
        <v>1.0682192093243477</v>
      </c>
      <c r="H17" s="456">
        <v>122.39021045999971</v>
      </c>
      <c r="I17" s="457">
        <v>10.571942944351518</v>
      </c>
      <c r="J17" s="451"/>
    </row>
    <row r="18" spans="1:10" ht="21.75" customHeight="1">
      <c r="A18" s="455" t="s">
        <v>551</v>
      </c>
      <c r="B18" s="456">
        <v>115407.51848351916</v>
      </c>
      <c r="C18" s="456">
        <v>135118.7432297167</v>
      </c>
      <c r="D18" s="456">
        <v>158394.45860238725</v>
      </c>
      <c r="E18" s="456">
        <v>167335.66652557804</v>
      </c>
      <c r="F18" s="456">
        <v>19711.224746197535</v>
      </c>
      <c r="G18" s="456">
        <v>17.079671242573689</v>
      </c>
      <c r="H18" s="456">
        <v>8941.2079231907846</v>
      </c>
      <c r="I18" s="457">
        <v>5.6448994504508674</v>
      </c>
      <c r="J18" s="451"/>
    </row>
    <row r="19" spans="1:10" ht="21.75" customHeight="1">
      <c r="A19" s="455" t="s">
        <v>552</v>
      </c>
      <c r="B19" s="456">
        <v>30441.228424714001</v>
      </c>
      <c r="C19" s="456">
        <v>32255.148095771008</v>
      </c>
      <c r="D19" s="456">
        <v>31325.519195988501</v>
      </c>
      <c r="E19" s="456">
        <v>33919.688023211005</v>
      </c>
      <c r="F19" s="456">
        <v>1813.9196710570068</v>
      </c>
      <c r="G19" s="456">
        <v>5.9587597640585317</v>
      </c>
      <c r="H19" s="456">
        <v>2594.1688272225038</v>
      </c>
      <c r="I19" s="457">
        <v>8.2813274729528157</v>
      </c>
      <c r="J19" s="451"/>
    </row>
    <row r="20" spans="1:10" ht="21.75" customHeight="1">
      <c r="A20" s="455" t="s">
        <v>553</v>
      </c>
      <c r="B20" s="456">
        <v>256428.07243833123</v>
      </c>
      <c r="C20" s="456">
        <v>268436.90044139168</v>
      </c>
      <c r="D20" s="456">
        <v>275206.54710327991</v>
      </c>
      <c r="E20" s="456">
        <v>306150.77421325719</v>
      </c>
      <c r="F20" s="456">
        <v>12008.828003060451</v>
      </c>
      <c r="G20" s="456">
        <v>4.683117526435594</v>
      </c>
      <c r="H20" s="456">
        <v>30944.227109977277</v>
      </c>
      <c r="I20" s="457">
        <v>11.24400107326098</v>
      </c>
      <c r="J20" s="451"/>
    </row>
    <row r="21" spans="1:10" ht="21.75" customHeight="1">
      <c r="A21" s="455" t="s">
        <v>554</v>
      </c>
      <c r="B21" s="456">
        <v>17327.638864479995</v>
      </c>
      <c r="C21" s="456">
        <v>18491.256003402996</v>
      </c>
      <c r="D21" s="456">
        <v>20275.515842311506</v>
      </c>
      <c r="E21" s="456">
        <v>20399.875897000009</v>
      </c>
      <c r="F21" s="456">
        <v>1163.6171389230003</v>
      </c>
      <c r="G21" s="456">
        <v>6.7153819861072037</v>
      </c>
      <c r="H21" s="456">
        <v>124.36005468850271</v>
      </c>
      <c r="I21" s="457">
        <v>0.61335087923624965</v>
      </c>
      <c r="J21" s="451"/>
    </row>
    <row r="22" spans="1:10" ht="21.75" customHeight="1">
      <c r="A22" s="455" t="s">
        <v>555</v>
      </c>
      <c r="B22" s="456">
        <v>6520.465008359999</v>
      </c>
      <c r="C22" s="456">
        <v>6542.5384305400012</v>
      </c>
      <c r="D22" s="456">
        <v>7427.6373241500014</v>
      </c>
      <c r="E22" s="456">
        <v>7080.3810436700005</v>
      </c>
      <c r="F22" s="456">
        <v>22.073422180002126</v>
      </c>
      <c r="G22" s="456">
        <v>0.33852527621421813</v>
      </c>
      <c r="H22" s="456">
        <v>-347.2562804800009</v>
      </c>
      <c r="I22" s="457">
        <v>-4.6751916568535465</v>
      </c>
      <c r="J22" s="451"/>
    </row>
    <row r="23" spans="1:10" ht="21.75" customHeight="1">
      <c r="A23" s="455" t="s">
        <v>556</v>
      </c>
      <c r="B23" s="456">
        <v>287.13090332000002</v>
      </c>
      <c r="C23" s="456">
        <v>251.94167780000001</v>
      </c>
      <c r="D23" s="456">
        <v>244.15460744000004</v>
      </c>
      <c r="E23" s="456">
        <v>325.91166371000003</v>
      </c>
      <c r="F23" s="456">
        <v>-35.189225520000008</v>
      </c>
      <c r="G23" s="456">
        <v>-12.25546435898003</v>
      </c>
      <c r="H23" s="456">
        <v>81.757056269999993</v>
      </c>
      <c r="I23" s="457">
        <v>33.485772448546335</v>
      </c>
      <c r="J23" s="451"/>
    </row>
    <row r="24" spans="1:10" ht="21.75" customHeight="1">
      <c r="A24" s="455" t="s">
        <v>557</v>
      </c>
      <c r="B24" s="456">
        <v>10520.042952799995</v>
      </c>
      <c r="C24" s="456">
        <v>11696.775895062994</v>
      </c>
      <c r="D24" s="456">
        <v>12603.723910721506</v>
      </c>
      <c r="E24" s="456">
        <v>12993.583189620005</v>
      </c>
      <c r="F24" s="456">
        <v>1176.7329422629991</v>
      </c>
      <c r="G24" s="456">
        <v>11.18562868557302</v>
      </c>
      <c r="H24" s="456">
        <v>389.85927889849881</v>
      </c>
      <c r="I24" s="457">
        <v>3.093207068482835</v>
      </c>
      <c r="J24" s="451"/>
    </row>
    <row r="25" spans="1:10" ht="21.75" customHeight="1">
      <c r="A25" s="455" t="s">
        <v>558</v>
      </c>
      <c r="B25" s="456">
        <v>239100.43357385125</v>
      </c>
      <c r="C25" s="456">
        <v>249945.6444379887</v>
      </c>
      <c r="D25" s="456">
        <v>254931.03126096842</v>
      </c>
      <c r="E25" s="456">
        <v>285750.89831625723</v>
      </c>
      <c r="F25" s="456">
        <v>10845.210864137451</v>
      </c>
      <c r="G25" s="456">
        <v>4.535839062285798</v>
      </c>
      <c r="H25" s="456">
        <v>30819.867055288807</v>
      </c>
      <c r="I25" s="457">
        <v>12.089492166898681</v>
      </c>
      <c r="J25" s="451"/>
    </row>
    <row r="26" spans="1:10" ht="21.75" customHeight="1">
      <c r="A26" s="455" t="s">
        <v>559</v>
      </c>
      <c r="B26" s="456">
        <v>21244.037959647005</v>
      </c>
      <c r="C26" s="456">
        <v>21635.581467285007</v>
      </c>
      <c r="D26" s="456">
        <v>20008.657657009506</v>
      </c>
      <c r="E26" s="456">
        <v>24453.670427933503</v>
      </c>
      <c r="F26" s="456">
        <v>391.54350763800176</v>
      </c>
      <c r="G26" s="456">
        <v>1.8430747882381759</v>
      </c>
      <c r="H26" s="456">
        <v>4445.0127709239969</v>
      </c>
      <c r="I26" s="457">
        <v>22.215447168525092</v>
      </c>
      <c r="J26" s="451"/>
    </row>
    <row r="27" spans="1:10" ht="21.75" customHeight="1">
      <c r="A27" s="455" t="s">
        <v>560</v>
      </c>
      <c r="B27" s="456">
        <v>4896.8193568699999</v>
      </c>
      <c r="C27" s="456">
        <v>5311.3045020640002</v>
      </c>
      <c r="D27" s="456">
        <v>5115.3989484724998</v>
      </c>
      <c r="E27" s="456">
        <v>5601.9298760424999</v>
      </c>
      <c r="F27" s="456">
        <v>414.48514519400032</v>
      </c>
      <c r="G27" s="456">
        <v>8.4643748316445002</v>
      </c>
      <c r="H27" s="456">
        <v>486.53092757000013</v>
      </c>
      <c r="I27" s="457">
        <v>9.5111042651967992</v>
      </c>
      <c r="J27" s="451"/>
    </row>
    <row r="28" spans="1:10" ht="21.75" customHeight="1">
      <c r="A28" s="455" t="s">
        <v>561</v>
      </c>
      <c r="B28" s="456">
        <v>212959.57625733424</v>
      </c>
      <c r="C28" s="456">
        <v>222998.75846863972</v>
      </c>
      <c r="D28" s="456">
        <v>229806.97465548641</v>
      </c>
      <c r="E28" s="456">
        <v>255695.29801228119</v>
      </c>
      <c r="F28" s="456">
        <v>10039.18221130548</v>
      </c>
      <c r="G28" s="456">
        <v>4.7141257452421019</v>
      </c>
      <c r="H28" s="456">
        <v>25888.323356794775</v>
      </c>
      <c r="I28" s="457">
        <v>11.265247016808381</v>
      </c>
    </row>
    <row r="29" spans="1:10" ht="21.75" customHeight="1">
      <c r="A29" s="455" t="s">
        <v>562</v>
      </c>
      <c r="B29" s="456">
        <v>5278.9611000700006</v>
      </c>
      <c r="C29" s="456">
        <v>5941.6248728000019</v>
      </c>
      <c r="D29" s="456">
        <v>6484.4219719099983</v>
      </c>
      <c r="E29" s="456">
        <v>5453.9031915699989</v>
      </c>
      <c r="F29" s="456">
        <v>662.66377273000126</v>
      </c>
      <c r="G29" s="456">
        <v>12.552920170622475</v>
      </c>
      <c r="H29" s="456">
        <v>-1030.5187803399995</v>
      </c>
      <c r="I29" s="457">
        <v>-15.892222696242243</v>
      </c>
    </row>
    <row r="30" spans="1:10" ht="21.75" customHeight="1">
      <c r="A30" s="455" t="s">
        <v>563</v>
      </c>
      <c r="B30" s="456">
        <v>6049.5126459699995</v>
      </c>
      <c r="C30" s="456">
        <v>6327.0988166100014</v>
      </c>
      <c r="D30" s="456">
        <v>7961.0625486200006</v>
      </c>
      <c r="E30" s="456">
        <v>8480.5074888203999</v>
      </c>
      <c r="F30" s="456">
        <v>277.58617064000191</v>
      </c>
      <c r="G30" s="456">
        <v>4.5885707971024958</v>
      </c>
      <c r="H30" s="456">
        <v>519.44494020039929</v>
      </c>
      <c r="I30" s="457">
        <v>6.5248192314534919</v>
      </c>
    </row>
    <row r="31" spans="1:10" ht="21.75" customHeight="1">
      <c r="A31" s="455" t="s">
        <v>564</v>
      </c>
      <c r="B31" s="456">
        <v>201631.10251129424</v>
      </c>
      <c r="C31" s="456">
        <v>210730.03477922973</v>
      </c>
      <c r="D31" s="456">
        <v>215361.4901349564</v>
      </c>
      <c r="E31" s="456">
        <v>241760.88733189079</v>
      </c>
      <c r="F31" s="456">
        <v>9098.9322679354809</v>
      </c>
      <c r="G31" s="456">
        <v>4.5126630537695984</v>
      </c>
      <c r="H31" s="456">
        <v>26399.397196934384</v>
      </c>
      <c r="I31" s="457">
        <v>12.258179111033819</v>
      </c>
    </row>
    <row r="32" spans="1:10" s="451" customFormat="1" ht="21.75" customHeight="1">
      <c r="A32" s="452" t="s">
        <v>565</v>
      </c>
      <c r="B32" s="453">
        <v>15710.448766480469</v>
      </c>
      <c r="C32" s="453">
        <v>15324.878883359668</v>
      </c>
      <c r="D32" s="453">
        <v>15873.632969296117</v>
      </c>
      <c r="E32" s="453">
        <v>13885.240076077365</v>
      </c>
      <c r="F32" s="453">
        <v>-385.56988312080102</v>
      </c>
      <c r="G32" s="453">
        <v>-2.4542257757998995</v>
      </c>
      <c r="H32" s="453">
        <v>-1988.3928932187519</v>
      </c>
      <c r="I32" s="454">
        <v>-12.526388238060182</v>
      </c>
    </row>
    <row r="33" spans="1:10" ht="21.75" customHeight="1">
      <c r="A33" s="455" t="s">
        <v>566</v>
      </c>
      <c r="B33" s="456">
        <v>3525.8661369574529</v>
      </c>
      <c r="C33" s="456">
        <v>1688.2983284800034</v>
      </c>
      <c r="D33" s="456">
        <v>798.37922911999999</v>
      </c>
      <c r="E33" s="456">
        <v>985.04258227000014</v>
      </c>
      <c r="F33" s="456">
        <v>-1837.5678084774495</v>
      </c>
      <c r="G33" s="456">
        <v>-52.116777469695066</v>
      </c>
      <c r="H33" s="456">
        <v>186.66335315000015</v>
      </c>
      <c r="I33" s="457">
        <v>23.380286753670518</v>
      </c>
      <c r="J33" s="451"/>
    </row>
    <row r="34" spans="1:10" ht="21.75" customHeight="1">
      <c r="A34" s="455" t="s">
        <v>567</v>
      </c>
      <c r="B34" s="456">
        <v>12184.582629523016</v>
      </c>
      <c r="C34" s="456">
        <v>13636.580554879665</v>
      </c>
      <c r="D34" s="456">
        <v>15075.253740176116</v>
      </c>
      <c r="E34" s="456">
        <v>12900.197493807365</v>
      </c>
      <c r="F34" s="456">
        <v>1451.9979253566489</v>
      </c>
      <c r="G34" s="456">
        <v>11.916681674745961</v>
      </c>
      <c r="H34" s="456">
        <v>-2175.0562463687511</v>
      </c>
      <c r="I34" s="457">
        <v>-14.427990956942532</v>
      </c>
      <c r="J34" s="451"/>
    </row>
    <row r="35" spans="1:10" ht="21.75" customHeight="1">
      <c r="A35" s="455" t="s">
        <v>568</v>
      </c>
      <c r="B35" s="456">
        <v>11320.202087583017</v>
      </c>
      <c r="C35" s="456">
        <v>12426.260603779665</v>
      </c>
      <c r="D35" s="456">
        <v>14375.570182953867</v>
      </c>
      <c r="E35" s="456">
        <v>12242.941409383116</v>
      </c>
      <c r="F35" s="456">
        <v>1106.0585161966483</v>
      </c>
      <c r="G35" s="456">
        <v>9.7706605203618189</v>
      </c>
      <c r="H35" s="456">
        <v>-2132.6287735707501</v>
      </c>
      <c r="I35" s="457">
        <v>-14.83508999246207</v>
      </c>
      <c r="J35" s="451"/>
    </row>
    <row r="36" spans="1:10" ht="21.75" customHeight="1">
      <c r="A36" s="455" t="s">
        <v>569</v>
      </c>
      <c r="B36" s="456">
        <v>265.39942653000003</v>
      </c>
      <c r="C36" s="456">
        <v>363.92091127999998</v>
      </c>
      <c r="D36" s="456">
        <v>475.84970142999993</v>
      </c>
      <c r="E36" s="456">
        <v>286.34426615000001</v>
      </c>
      <c r="F36" s="456">
        <v>98.521484749999956</v>
      </c>
      <c r="G36" s="456">
        <v>37.12196595076793</v>
      </c>
      <c r="H36" s="456">
        <v>-189.50543527999992</v>
      </c>
      <c r="I36" s="457">
        <v>-39.824640997043304</v>
      </c>
      <c r="J36" s="451"/>
    </row>
    <row r="37" spans="1:10" ht="21.75" customHeight="1">
      <c r="A37" s="455" t="s">
        <v>570</v>
      </c>
      <c r="B37" s="456">
        <v>384.82057557999997</v>
      </c>
      <c r="C37" s="456">
        <v>408.82568000000003</v>
      </c>
      <c r="D37" s="456">
        <v>125.76797999999997</v>
      </c>
      <c r="E37" s="456">
        <v>289.17748</v>
      </c>
      <c r="F37" s="456">
        <v>24.005104420000066</v>
      </c>
      <c r="G37" s="456">
        <v>6.2379991984107592</v>
      </c>
      <c r="H37" s="456">
        <v>163.40950000000004</v>
      </c>
      <c r="I37" s="457">
        <v>129.92933495473179</v>
      </c>
      <c r="J37" s="451"/>
    </row>
    <row r="38" spans="1:10" ht="21.75" customHeight="1">
      <c r="A38" s="455" t="s">
        <v>571</v>
      </c>
      <c r="B38" s="456">
        <v>214.16053982999998</v>
      </c>
      <c r="C38" s="456">
        <v>437.57335981999995</v>
      </c>
      <c r="D38" s="456">
        <v>98.065875792249997</v>
      </c>
      <c r="E38" s="456">
        <v>81.73433827424995</v>
      </c>
      <c r="F38" s="456">
        <v>223.41281998999997</v>
      </c>
      <c r="G38" s="456">
        <v>104.32025440697173</v>
      </c>
      <c r="H38" s="456">
        <v>-16.331537518000047</v>
      </c>
      <c r="I38" s="457">
        <v>-16.653639592836537</v>
      </c>
      <c r="J38" s="451"/>
    </row>
    <row r="39" spans="1:10" s="451" customFormat="1" ht="21.75" customHeight="1">
      <c r="A39" s="452" t="s">
        <v>572</v>
      </c>
      <c r="B39" s="458">
        <v>52982.202178080013</v>
      </c>
      <c r="C39" s="458">
        <v>53274.711196730139</v>
      </c>
      <c r="D39" s="458">
        <v>63087.466175484013</v>
      </c>
      <c r="E39" s="458">
        <v>66140.715384434036</v>
      </c>
      <c r="F39" s="458">
        <v>292.50901865012565</v>
      </c>
      <c r="G39" s="458">
        <v>0.55208920472381484</v>
      </c>
      <c r="H39" s="458">
        <v>3053.2492089500229</v>
      </c>
      <c r="I39" s="459">
        <v>4.8397080974168611</v>
      </c>
    </row>
    <row r="40" spans="1:10" ht="21.75" customHeight="1">
      <c r="A40" s="455" t="s">
        <v>573</v>
      </c>
      <c r="B40" s="456">
        <v>2364.1932916099995</v>
      </c>
      <c r="C40" s="456">
        <v>2539.7518682499995</v>
      </c>
      <c r="D40" s="456">
        <v>2557.9741380300002</v>
      </c>
      <c r="E40" s="456">
        <v>2492.2275896900005</v>
      </c>
      <c r="F40" s="456">
        <v>175.55857663999996</v>
      </c>
      <c r="G40" s="456">
        <v>7.4257285672461135</v>
      </c>
      <c r="H40" s="456">
        <v>-65.746548339999663</v>
      </c>
      <c r="I40" s="457">
        <v>-2.5702585246086089</v>
      </c>
      <c r="J40" s="451"/>
    </row>
    <row r="41" spans="1:10" ht="21.75" customHeight="1">
      <c r="A41" s="455" t="s">
        <v>574</v>
      </c>
      <c r="B41" s="456">
        <v>33199.255564790001</v>
      </c>
      <c r="C41" s="456">
        <v>33158.755540209997</v>
      </c>
      <c r="D41" s="456">
        <v>42571.079088134007</v>
      </c>
      <c r="E41" s="456">
        <v>44345.781297704023</v>
      </c>
      <c r="F41" s="456">
        <v>-40.50002458000381</v>
      </c>
      <c r="G41" s="456">
        <v>-0.12199076121139522</v>
      </c>
      <c r="H41" s="456">
        <v>1774.7022095700158</v>
      </c>
      <c r="I41" s="457">
        <v>4.1687978026018255</v>
      </c>
      <c r="J41" s="451"/>
    </row>
    <row r="42" spans="1:10" ht="21.75" customHeight="1">
      <c r="A42" s="455" t="s">
        <v>575</v>
      </c>
      <c r="B42" s="456">
        <v>4053.484134090002</v>
      </c>
      <c r="C42" s="456">
        <v>5221.2913783201484</v>
      </c>
      <c r="D42" s="456">
        <v>5334.2274360700094</v>
      </c>
      <c r="E42" s="456">
        <v>6260.3334440799999</v>
      </c>
      <c r="F42" s="456">
        <v>1167.8072442301464</v>
      </c>
      <c r="G42" s="456">
        <v>28.809962136247918</v>
      </c>
      <c r="H42" s="456">
        <v>926.10600800999055</v>
      </c>
      <c r="I42" s="457">
        <v>17.361577081390795</v>
      </c>
      <c r="J42" s="451"/>
    </row>
    <row r="43" spans="1:10" ht="21.75" customHeight="1">
      <c r="A43" s="455" t="s">
        <v>576</v>
      </c>
      <c r="B43" s="456">
        <v>4855.5547392700009</v>
      </c>
      <c r="C43" s="456">
        <v>5352.8908226800031</v>
      </c>
      <c r="D43" s="456">
        <v>5819.1500393899987</v>
      </c>
      <c r="E43" s="456">
        <v>6482.292849630001</v>
      </c>
      <c r="F43" s="456">
        <v>497.33608341000217</v>
      </c>
      <c r="G43" s="456">
        <v>10.242621288721651</v>
      </c>
      <c r="H43" s="456">
        <v>663.14281024000229</v>
      </c>
      <c r="I43" s="457">
        <v>11.395870629751235</v>
      </c>
      <c r="J43" s="451"/>
    </row>
    <row r="44" spans="1:10" ht="21.75" customHeight="1">
      <c r="A44" s="455" t="s">
        <v>577</v>
      </c>
      <c r="B44" s="456">
        <v>8509.69</v>
      </c>
      <c r="C44" s="456">
        <v>7001.9996123399987</v>
      </c>
      <c r="D44" s="456">
        <v>6805.0354738599981</v>
      </c>
      <c r="E44" s="456">
        <v>6560.0802033299988</v>
      </c>
      <c r="F44" s="456">
        <v>-1507.6903876600018</v>
      </c>
      <c r="G44" s="456">
        <v>-17.717336209192126</v>
      </c>
      <c r="H44" s="456">
        <v>-244.95527052999932</v>
      </c>
      <c r="I44" s="457">
        <v>-3.5996178340427392</v>
      </c>
      <c r="J44" s="451"/>
    </row>
    <row r="45" spans="1:10" s="451" customFormat="1" ht="21.75" customHeight="1">
      <c r="A45" s="452" t="s">
        <v>578</v>
      </c>
      <c r="B45" s="453">
        <v>546.32794058218929</v>
      </c>
      <c r="C45" s="453">
        <v>726.26595088500494</v>
      </c>
      <c r="D45" s="453">
        <v>905.78233736723189</v>
      </c>
      <c r="E45" s="453">
        <v>971.11483784169991</v>
      </c>
      <c r="F45" s="453">
        <v>179.93801030281566</v>
      </c>
      <c r="G45" s="453">
        <v>32.93589745951239</v>
      </c>
      <c r="H45" s="453">
        <v>65.33250047446802</v>
      </c>
      <c r="I45" s="454">
        <v>7.2128256181683765</v>
      </c>
    </row>
    <row r="46" spans="1:10" s="451" customFormat="1" ht="21.75" customHeight="1">
      <c r="A46" s="452" t="s">
        <v>579</v>
      </c>
      <c r="B46" s="453">
        <v>0</v>
      </c>
      <c r="C46" s="453">
        <v>0</v>
      </c>
      <c r="D46" s="453">
        <v>0</v>
      </c>
      <c r="E46" s="453">
        <v>0</v>
      </c>
      <c r="F46" s="453">
        <v>0</v>
      </c>
      <c r="G46" s="460"/>
      <c r="H46" s="460">
        <v>0</v>
      </c>
      <c r="I46" s="461"/>
    </row>
    <row r="47" spans="1:10" s="451" customFormat="1" ht="21.75" customHeight="1">
      <c r="A47" s="452" t="s">
        <v>580</v>
      </c>
      <c r="B47" s="453">
        <v>76853.009754380895</v>
      </c>
      <c r="C47" s="453">
        <v>82973.60738504451</v>
      </c>
      <c r="D47" s="453">
        <v>84302.562282967541</v>
      </c>
      <c r="E47" s="453">
        <v>82281.024449692995</v>
      </c>
      <c r="F47" s="453">
        <v>6120.5976306636148</v>
      </c>
      <c r="G47" s="453">
        <v>7.9640311423388583</v>
      </c>
      <c r="H47" s="453">
        <v>-2021.5378332745458</v>
      </c>
      <c r="I47" s="454">
        <v>-2.3979553865624044</v>
      </c>
    </row>
    <row r="48" spans="1:10" ht="21.75" customHeight="1" thickBot="1">
      <c r="A48" s="462" t="s">
        <v>581</v>
      </c>
      <c r="B48" s="463">
        <v>1681852.6609274289</v>
      </c>
      <c r="C48" s="463">
        <v>1804492.5466213364</v>
      </c>
      <c r="D48" s="463">
        <v>1986225.1150156255</v>
      </c>
      <c r="E48" s="463">
        <v>2107208.7903837766</v>
      </c>
      <c r="F48" s="463">
        <v>122639.8856939079</v>
      </c>
      <c r="G48" s="463">
        <v>7.2919518185546792</v>
      </c>
      <c r="H48" s="463">
        <v>120983.67536815131</v>
      </c>
      <c r="I48" s="464">
        <v>6.091136118133293</v>
      </c>
      <c r="J48" s="451"/>
    </row>
    <row r="49" spans="1:9" ht="16.5" thickTop="1">
      <c r="A49" s="1832" t="s">
        <v>317</v>
      </c>
      <c r="B49" s="1832"/>
      <c r="C49" s="1832"/>
      <c r="D49" s="1832"/>
      <c r="E49" s="1832"/>
      <c r="F49" s="1832"/>
      <c r="G49" s="1832"/>
      <c r="H49" s="1832"/>
      <c r="I49" s="1832"/>
    </row>
    <row r="54" spans="1:9">
      <c r="B54" s="386"/>
      <c r="C54" s="386"/>
      <c r="D54" s="386"/>
      <c r="E54" s="386"/>
    </row>
    <row r="55" spans="1:9">
      <c r="B55" s="386"/>
      <c r="C55" s="386"/>
      <c r="D55" s="386"/>
      <c r="E55" s="386"/>
    </row>
  </sheetData>
  <mergeCells count="8">
    <mergeCell ref="A49:I49"/>
    <mergeCell ref="A4:A6"/>
    <mergeCell ref="A1:I1"/>
    <mergeCell ref="A2:I2"/>
    <mergeCell ref="H3:I3"/>
    <mergeCell ref="F4:I4"/>
    <mergeCell ref="F5:G5"/>
    <mergeCell ref="H5:I5"/>
  </mergeCells>
  <pageMargins left="0.7" right="0.7" top="0.75" bottom="0.75" header="0.3" footer="0.3"/>
  <pageSetup scale="62" orientation="portrait" r:id="rId1"/>
</worksheet>
</file>

<file path=xl/worksheets/sheet34.xml><?xml version="1.0" encoding="utf-8"?>
<worksheet xmlns="http://schemas.openxmlformats.org/spreadsheetml/2006/main" xmlns:r="http://schemas.openxmlformats.org/officeDocument/2006/relationships">
  <sheetPr>
    <pageSetUpPr fitToPage="1"/>
  </sheetPr>
  <dimension ref="A1:O70"/>
  <sheetViews>
    <sheetView workbookViewId="0">
      <selection activeCell="M10" sqref="M10"/>
    </sheetView>
  </sheetViews>
  <sheetFormatPr defaultRowHeight="15.75"/>
  <cols>
    <col min="1" max="1" width="62.140625" style="208" bestFit="1" customWidth="1"/>
    <col min="2" max="9" width="12.7109375" style="208" customWidth="1"/>
    <col min="10" max="256" width="9.140625" style="208"/>
    <col min="257" max="257" width="55" style="208" customWidth="1"/>
    <col min="258" max="258" width="9.42578125" style="208" bestFit="1" customWidth="1"/>
    <col min="259" max="259" width="9.42578125" style="208" customWidth="1"/>
    <col min="260" max="260" width="9.42578125" style="208" bestFit="1" customWidth="1"/>
    <col min="261" max="261" width="9.42578125" style="208" customWidth="1"/>
    <col min="262" max="262" width="8.42578125" style="208" bestFit="1" customWidth="1"/>
    <col min="263" max="263" width="7.140625" style="208" bestFit="1" customWidth="1"/>
    <col min="264" max="264" width="8.42578125" style="208" bestFit="1" customWidth="1"/>
    <col min="265" max="265" width="6.85546875" style="208" customWidth="1"/>
    <col min="266" max="512" width="9.140625" style="208"/>
    <col min="513" max="513" width="55" style="208" customWidth="1"/>
    <col min="514" max="514" width="9.42578125" style="208" bestFit="1" customWidth="1"/>
    <col min="515" max="515" width="9.42578125" style="208" customWidth="1"/>
    <col min="516" max="516" width="9.42578125" style="208" bestFit="1" customWidth="1"/>
    <col min="517" max="517" width="9.42578125" style="208" customWidth="1"/>
    <col min="518" max="518" width="8.42578125" style="208" bestFit="1" customWidth="1"/>
    <col min="519" max="519" width="7.140625" style="208" bestFit="1" customWidth="1"/>
    <col min="520" max="520" width="8.42578125" style="208" bestFit="1" customWidth="1"/>
    <col min="521" max="521" width="6.85546875" style="208" customWidth="1"/>
    <col min="522" max="768" width="9.140625" style="208"/>
    <col min="769" max="769" width="55" style="208" customWidth="1"/>
    <col min="770" max="770" width="9.42578125" style="208" bestFit="1" customWidth="1"/>
    <col min="771" max="771" width="9.42578125" style="208" customWidth="1"/>
    <col min="772" max="772" width="9.42578125" style="208" bestFit="1" customWidth="1"/>
    <col min="773" max="773" width="9.42578125" style="208" customWidth="1"/>
    <col min="774" max="774" width="8.42578125" style="208" bestFit="1" customWidth="1"/>
    <col min="775" max="775" width="7.140625" style="208" bestFit="1" customWidth="1"/>
    <col min="776" max="776" width="8.42578125" style="208" bestFit="1" customWidth="1"/>
    <col min="777" max="777" width="6.85546875" style="208" customWidth="1"/>
    <col min="778" max="1024" width="9.140625" style="208"/>
    <col min="1025" max="1025" width="55" style="208" customWidth="1"/>
    <col min="1026" max="1026" width="9.42578125" style="208" bestFit="1" customWidth="1"/>
    <col min="1027" max="1027" width="9.42578125" style="208" customWidth="1"/>
    <col min="1028" max="1028" width="9.42578125" style="208" bestFit="1" customWidth="1"/>
    <col min="1029" max="1029" width="9.42578125" style="208" customWidth="1"/>
    <col min="1030" max="1030" width="8.42578125" style="208" bestFit="1" customWidth="1"/>
    <col min="1031" max="1031" width="7.140625" style="208" bestFit="1" customWidth="1"/>
    <col min="1032" max="1032" width="8.42578125" style="208" bestFit="1" customWidth="1"/>
    <col min="1033" max="1033" width="6.85546875" style="208" customWidth="1"/>
    <col min="1034" max="1280" width="9.140625" style="208"/>
    <col min="1281" max="1281" width="55" style="208" customWidth="1"/>
    <col min="1282" max="1282" width="9.42578125" style="208" bestFit="1" customWidth="1"/>
    <col min="1283" max="1283" width="9.42578125" style="208" customWidth="1"/>
    <col min="1284" max="1284" width="9.42578125" style="208" bestFit="1" customWidth="1"/>
    <col min="1285" max="1285" width="9.42578125" style="208" customWidth="1"/>
    <col min="1286" max="1286" width="8.42578125" style="208" bestFit="1" customWidth="1"/>
    <col min="1287" max="1287" width="7.140625" style="208" bestFit="1" customWidth="1"/>
    <col min="1288" max="1288" width="8.42578125" style="208" bestFit="1" customWidth="1"/>
    <col min="1289" max="1289" width="6.85546875" style="208" customWidth="1"/>
    <col min="1290" max="1536" width="9.140625" style="208"/>
    <col min="1537" max="1537" width="55" style="208" customWidth="1"/>
    <col min="1538" max="1538" width="9.42578125" style="208" bestFit="1" customWidth="1"/>
    <col min="1539" max="1539" width="9.42578125" style="208" customWidth="1"/>
    <col min="1540" max="1540" width="9.42578125" style="208" bestFit="1" customWidth="1"/>
    <col min="1541" max="1541" width="9.42578125" style="208" customWidth="1"/>
    <col min="1542" max="1542" width="8.42578125" style="208" bestFit="1" customWidth="1"/>
    <col min="1543" max="1543" width="7.140625" style="208" bestFit="1" customWidth="1"/>
    <col min="1544" max="1544" width="8.42578125" style="208" bestFit="1" customWidth="1"/>
    <col min="1545" max="1545" width="6.85546875" style="208" customWidth="1"/>
    <col min="1546" max="1792" width="9.140625" style="208"/>
    <col min="1793" max="1793" width="55" style="208" customWidth="1"/>
    <col min="1794" max="1794" width="9.42578125" style="208" bestFit="1" customWidth="1"/>
    <col min="1795" max="1795" width="9.42578125" style="208" customWidth="1"/>
    <col min="1796" max="1796" width="9.42578125" style="208" bestFit="1" customWidth="1"/>
    <col min="1797" max="1797" width="9.42578125" style="208" customWidth="1"/>
    <col min="1798" max="1798" width="8.42578125" style="208" bestFit="1" customWidth="1"/>
    <col min="1799" max="1799" width="7.140625" style="208" bestFit="1" customWidth="1"/>
    <col min="1800" max="1800" width="8.42578125" style="208" bestFit="1" customWidth="1"/>
    <col min="1801" max="1801" width="6.85546875" style="208" customWidth="1"/>
    <col min="1802" max="2048" width="9.140625" style="208"/>
    <col min="2049" max="2049" width="55" style="208" customWidth="1"/>
    <col min="2050" max="2050" width="9.42578125" style="208" bestFit="1" customWidth="1"/>
    <col min="2051" max="2051" width="9.42578125" style="208" customWidth="1"/>
    <col min="2052" max="2052" width="9.42578125" style="208" bestFit="1" customWidth="1"/>
    <col min="2053" max="2053" width="9.42578125" style="208" customWidth="1"/>
    <col min="2054" max="2054" width="8.42578125" style="208" bestFit="1" customWidth="1"/>
    <col min="2055" max="2055" width="7.140625" style="208" bestFit="1" customWidth="1"/>
    <col min="2056" max="2056" width="8.42578125" style="208" bestFit="1" customWidth="1"/>
    <col min="2057" max="2057" width="6.85546875" style="208" customWidth="1"/>
    <col min="2058" max="2304" width="9.140625" style="208"/>
    <col min="2305" max="2305" width="55" style="208" customWidth="1"/>
    <col min="2306" max="2306" width="9.42578125" style="208" bestFit="1" customWidth="1"/>
    <col min="2307" max="2307" width="9.42578125" style="208" customWidth="1"/>
    <col min="2308" max="2308" width="9.42578125" style="208" bestFit="1" customWidth="1"/>
    <col min="2309" max="2309" width="9.42578125" style="208" customWidth="1"/>
    <col min="2310" max="2310" width="8.42578125" style="208" bestFit="1" customWidth="1"/>
    <col min="2311" max="2311" width="7.140625" style="208" bestFit="1" customWidth="1"/>
    <col min="2312" max="2312" width="8.42578125" style="208" bestFit="1" customWidth="1"/>
    <col min="2313" max="2313" width="6.85546875" style="208" customWidth="1"/>
    <col min="2314" max="2560" width="9.140625" style="208"/>
    <col min="2561" max="2561" width="55" style="208" customWidth="1"/>
    <col min="2562" max="2562" width="9.42578125" style="208" bestFit="1" customWidth="1"/>
    <col min="2563" max="2563" width="9.42578125" style="208" customWidth="1"/>
    <col min="2564" max="2564" width="9.42578125" style="208" bestFit="1" customWidth="1"/>
    <col min="2565" max="2565" width="9.42578125" style="208" customWidth="1"/>
    <col min="2566" max="2566" width="8.42578125" style="208" bestFit="1" customWidth="1"/>
    <col min="2567" max="2567" width="7.140625" style="208" bestFit="1" customWidth="1"/>
    <col min="2568" max="2568" width="8.42578125" style="208" bestFit="1" customWidth="1"/>
    <col min="2569" max="2569" width="6.85546875" style="208" customWidth="1"/>
    <col min="2570" max="2816" width="9.140625" style="208"/>
    <col min="2817" max="2817" width="55" style="208" customWidth="1"/>
    <col min="2818" max="2818" width="9.42578125" style="208" bestFit="1" customWidth="1"/>
    <col min="2819" max="2819" width="9.42578125" style="208" customWidth="1"/>
    <col min="2820" max="2820" width="9.42578125" style="208" bestFit="1" customWidth="1"/>
    <col min="2821" max="2821" width="9.42578125" style="208" customWidth="1"/>
    <col min="2822" max="2822" width="8.42578125" style="208" bestFit="1" customWidth="1"/>
    <col min="2823" max="2823" width="7.140625" style="208" bestFit="1" customWidth="1"/>
    <col min="2824" max="2824" width="8.42578125" style="208" bestFit="1" customWidth="1"/>
    <col min="2825" max="2825" width="6.85546875" style="208" customWidth="1"/>
    <col min="2826" max="3072" width="9.140625" style="208"/>
    <col min="3073" max="3073" width="55" style="208" customWidth="1"/>
    <col min="3074" max="3074" width="9.42578125" style="208" bestFit="1" customWidth="1"/>
    <col min="3075" max="3075" width="9.42578125" style="208" customWidth="1"/>
    <col min="3076" max="3076" width="9.42578125" style="208" bestFit="1" customWidth="1"/>
    <col min="3077" max="3077" width="9.42578125" style="208" customWidth="1"/>
    <col min="3078" max="3078" width="8.42578125" style="208" bestFit="1" customWidth="1"/>
    <col min="3079" max="3079" width="7.140625" style="208" bestFit="1" customWidth="1"/>
    <col min="3080" max="3080" width="8.42578125" style="208" bestFit="1" customWidth="1"/>
    <col min="3081" max="3081" width="6.85546875" style="208" customWidth="1"/>
    <col min="3082" max="3328" width="9.140625" style="208"/>
    <col min="3329" max="3329" width="55" style="208" customWidth="1"/>
    <col min="3330" max="3330" width="9.42578125" style="208" bestFit="1" customWidth="1"/>
    <col min="3331" max="3331" width="9.42578125" style="208" customWidth="1"/>
    <col min="3332" max="3332" width="9.42578125" style="208" bestFit="1" customWidth="1"/>
    <col min="3333" max="3333" width="9.42578125" style="208" customWidth="1"/>
    <col min="3334" max="3334" width="8.42578125" style="208" bestFit="1" customWidth="1"/>
    <col min="3335" max="3335" width="7.140625" style="208" bestFit="1" customWidth="1"/>
    <col min="3336" max="3336" width="8.42578125" style="208" bestFit="1" customWidth="1"/>
    <col min="3337" max="3337" width="6.85546875" style="208" customWidth="1"/>
    <col min="3338" max="3584" width="9.140625" style="208"/>
    <col min="3585" max="3585" width="55" style="208" customWidth="1"/>
    <col min="3586" max="3586" width="9.42578125" style="208" bestFit="1" customWidth="1"/>
    <col min="3587" max="3587" width="9.42578125" style="208" customWidth="1"/>
    <col min="3588" max="3588" width="9.42578125" style="208" bestFit="1" customWidth="1"/>
    <col min="3589" max="3589" width="9.42578125" style="208" customWidth="1"/>
    <col min="3590" max="3590" width="8.42578125" style="208" bestFit="1" customWidth="1"/>
    <col min="3591" max="3591" width="7.140625" style="208" bestFit="1" customWidth="1"/>
    <col min="3592" max="3592" width="8.42578125" style="208" bestFit="1" customWidth="1"/>
    <col min="3593" max="3593" width="6.85546875" style="208" customWidth="1"/>
    <col min="3594" max="3840" width="9.140625" style="208"/>
    <col min="3841" max="3841" width="55" style="208" customWidth="1"/>
    <col min="3842" max="3842" width="9.42578125" style="208" bestFit="1" customWidth="1"/>
    <col min="3843" max="3843" width="9.42578125" style="208" customWidth="1"/>
    <col min="3844" max="3844" width="9.42578125" style="208" bestFit="1" customWidth="1"/>
    <col min="3845" max="3845" width="9.42578125" style="208" customWidth="1"/>
    <col min="3846" max="3846" width="8.42578125" style="208" bestFit="1" customWidth="1"/>
    <col min="3847" max="3847" width="7.140625" style="208" bestFit="1" customWidth="1"/>
    <col min="3848" max="3848" width="8.42578125" style="208" bestFit="1" customWidth="1"/>
    <col min="3849" max="3849" width="6.85546875" style="208" customWidth="1"/>
    <col min="3850" max="4096" width="9.140625" style="208"/>
    <col min="4097" max="4097" width="55" style="208" customWidth="1"/>
    <col min="4098" max="4098" width="9.42578125" style="208" bestFit="1" customWidth="1"/>
    <col min="4099" max="4099" width="9.42578125" style="208" customWidth="1"/>
    <col min="4100" max="4100" width="9.42578125" style="208" bestFit="1" customWidth="1"/>
    <col min="4101" max="4101" width="9.42578125" style="208" customWidth="1"/>
    <col min="4102" max="4102" width="8.42578125" style="208" bestFit="1" customWidth="1"/>
    <col min="4103" max="4103" width="7.140625" style="208" bestFit="1" customWidth="1"/>
    <col min="4104" max="4104" width="8.42578125" style="208" bestFit="1" customWidth="1"/>
    <col min="4105" max="4105" width="6.85546875" style="208" customWidth="1"/>
    <col min="4106" max="4352" width="9.140625" style="208"/>
    <col min="4353" max="4353" width="55" style="208" customWidth="1"/>
    <col min="4354" max="4354" width="9.42578125" style="208" bestFit="1" customWidth="1"/>
    <col min="4355" max="4355" width="9.42578125" style="208" customWidth="1"/>
    <col min="4356" max="4356" width="9.42578125" style="208" bestFit="1" customWidth="1"/>
    <col min="4357" max="4357" width="9.42578125" style="208" customWidth="1"/>
    <col min="4358" max="4358" width="8.42578125" style="208" bestFit="1" customWidth="1"/>
    <col min="4359" max="4359" width="7.140625" style="208" bestFit="1" customWidth="1"/>
    <col min="4360" max="4360" width="8.42578125" style="208" bestFit="1" customWidth="1"/>
    <col min="4361" max="4361" width="6.85546875" style="208" customWidth="1"/>
    <col min="4362" max="4608" width="9.140625" style="208"/>
    <col min="4609" max="4609" width="55" style="208" customWidth="1"/>
    <col min="4610" max="4610" width="9.42578125" style="208" bestFit="1" customWidth="1"/>
    <col min="4611" max="4611" width="9.42578125" style="208" customWidth="1"/>
    <col min="4612" max="4612" width="9.42578125" style="208" bestFit="1" customWidth="1"/>
    <col min="4613" max="4613" width="9.42578125" style="208" customWidth="1"/>
    <col min="4614" max="4614" width="8.42578125" style="208" bestFit="1" customWidth="1"/>
    <col min="4615" max="4615" width="7.140625" style="208" bestFit="1" customWidth="1"/>
    <col min="4616" max="4616" width="8.42578125" style="208" bestFit="1" customWidth="1"/>
    <col min="4617" max="4617" width="6.85546875" style="208" customWidth="1"/>
    <col min="4618" max="4864" width="9.140625" style="208"/>
    <col min="4865" max="4865" width="55" style="208" customWidth="1"/>
    <col min="4866" max="4866" width="9.42578125" style="208" bestFit="1" customWidth="1"/>
    <col min="4867" max="4867" width="9.42578125" style="208" customWidth="1"/>
    <col min="4868" max="4868" width="9.42578125" style="208" bestFit="1" customWidth="1"/>
    <col min="4869" max="4869" width="9.42578125" style="208" customWidth="1"/>
    <col min="4870" max="4870" width="8.42578125" style="208" bestFit="1" customWidth="1"/>
    <col min="4871" max="4871" width="7.140625" style="208" bestFit="1" customWidth="1"/>
    <col min="4872" max="4872" width="8.42578125" style="208" bestFit="1" customWidth="1"/>
    <col min="4873" max="4873" width="6.85546875" style="208" customWidth="1"/>
    <col min="4874" max="5120" width="9.140625" style="208"/>
    <col min="5121" max="5121" width="55" style="208" customWidth="1"/>
    <col min="5122" max="5122" width="9.42578125" style="208" bestFit="1" customWidth="1"/>
    <col min="5123" max="5123" width="9.42578125" style="208" customWidth="1"/>
    <col min="5124" max="5124" width="9.42578125" style="208" bestFit="1" customWidth="1"/>
    <col min="5125" max="5125" width="9.42578125" style="208" customWidth="1"/>
    <col min="5126" max="5126" width="8.42578125" style="208" bestFit="1" customWidth="1"/>
    <col min="5127" max="5127" width="7.140625" style="208" bestFit="1" customWidth="1"/>
    <col min="5128" max="5128" width="8.42578125" style="208" bestFit="1" customWidth="1"/>
    <col min="5129" max="5129" width="6.85546875" style="208" customWidth="1"/>
    <col min="5130" max="5376" width="9.140625" style="208"/>
    <col min="5377" max="5377" width="55" style="208" customWidth="1"/>
    <col min="5378" max="5378" width="9.42578125" style="208" bestFit="1" customWidth="1"/>
    <col min="5379" max="5379" width="9.42578125" style="208" customWidth="1"/>
    <col min="5380" max="5380" width="9.42578125" style="208" bestFit="1" customWidth="1"/>
    <col min="5381" max="5381" width="9.42578125" style="208" customWidth="1"/>
    <col min="5382" max="5382" width="8.42578125" style="208" bestFit="1" customWidth="1"/>
    <col min="5383" max="5383" width="7.140625" style="208" bestFit="1" customWidth="1"/>
    <col min="5384" max="5384" width="8.42578125" style="208" bestFit="1" customWidth="1"/>
    <col min="5385" max="5385" width="6.85546875" style="208" customWidth="1"/>
    <col min="5386" max="5632" width="9.140625" style="208"/>
    <col min="5633" max="5633" width="55" style="208" customWidth="1"/>
    <col min="5634" max="5634" width="9.42578125" style="208" bestFit="1" customWidth="1"/>
    <col min="5635" max="5635" width="9.42578125" style="208" customWidth="1"/>
    <col min="5636" max="5636" width="9.42578125" style="208" bestFit="1" customWidth="1"/>
    <col min="5637" max="5637" width="9.42578125" style="208" customWidth="1"/>
    <col min="5638" max="5638" width="8.42578125" style="208" bestFit="1" customWidth="1"/>
    <col min="5639" max="5639" width="7.140625" style="208" bestFit="1" customWidth="1"/>
    <col min="5640" max="5640" width="8.42578125" style="208" bestFit="1" customWidth="1"/>
    <col min="5641" max="5641" width="6.85546875" style="208" customWidth="1"/>
    <col min="5642" max="5888" width="9.140625" style="208"/>
    <col min="5889" max="5889" width="55" style="208" customWidth="1"/>
    <col min="5890" max="5890" width="9.42578125" style="208" bestFit="1" customWidth="1"/>
    <col min="5891" max="5891" width="9.42578125" style="208" customWidth="1"/>
    <col min="5892" max="5892" width="9.42578125" style="208" bestFit="1" customWidth="1"/>
    <col min="5893" max="5893" width="9.42578125" style="208" customWidth="1"/>
    <col min="5894" max="5894" width="8.42578125" style="208" bestFit="1" customWidth="1"/>
    <col min="5895" max="5895" width="7.140625" style="208" bestFit="1" customWidth="1"/>
    <col min="5896" max="5896" width="8.42578125" style="208" bestFit="1" customWidth="1"/>
    <col min="5897" max="5897" width="6.85546875" style="208" customWidth="1"/>
    <col min="5898" max="6144" width="9.140625" style="208"/>
    <col min="6145" max="6145" width="55" style="208" customWidth="1"/>
    <col min="6146" max="6146" width="9.42578125" style="208" bestFit="1" customWidth="1"/>
    <col min="6147" max="6147" width="9.42578125" style="208" customWidth="1"/>
    <col min="6148" max="6148" width="9.42578125" style="208" bestFit="1" customWidth="1"/>
    <col min="6149" max="6149" width="9.42578125" style="208" customWidth="1"/>
    <col min="6150" max="6150" width="8.42578125" style="208" bestFit="1" customWidth="1"/>
    <col min="6151" max="6151" width="7.140625" style="208" bestFit="1" customWidth="1"/>
    <col min="6152" max="6152" width="8.42578125" style="208" bestFit="1" customWidth="1"/>
    <col min="6153" max="6153" width="6.85546875" style="208" customWidth="1"/>
    <col min="6154" max="6400" width="9.140625" style="208"/>
    <col min="6401" max="6401" width="55" style="208" customWidth="1"/>
    <col min="6402" max="6402" width="9.42578125" style="208" bestFit="1" customWidth="1"/>
    <col min="6403" max="6403" width="9.42578125" style="208" customWidth="1"/>
    <col min="6404" max="6404" width="9.42578125" style="208" bestFit="1" customWidth="1"/>
    <col min="6405" max="6405" width="9.42578125" style="208" customWidth="1"/>
    <col min="6406" max="6406" width="8.42578125" style="208" bestFit="1" customWidth="1"/>
    <col min="6407" max="6407" width="7.140625" style="208" bestFit="1" customWidth="1"/>
    <col min="6408" max="6408" width="8.42578125" style="208" bestFit="1" customWidth="1"/>
    <col min="6409" max="6409" width="6.85546875" style="208" customWidth="1"/>
    <col min="6410" max="6656" width="9.140625" style="208"/>
    <col min="6657" max="6657" width="55" style="208" customWidth="1"/>
    <col min="6658" max="6658" width="9.42578125" style="208" bestFit="1" customWidth="1"/>
    <col min="6659" max="6659" width="9.42578125" style="208" customWidth="1"/>
    <col min="6660" max="6660" width="9.42578125" style="208" bestFit="1" customWidth="1"/>
    <col min="6661" max="6661" width="9.42578125" style="208" customWidth="1"/>
    <col min="6662" max="6662" width="8.42578125" style="208" bestFit="1" customWidth="1"/>
    <col min="6663" max="6663" width="7.140625" style="208" bestFit="1" customWidth="1"/>
    <col min="6664" max="6664" width="8.42578125" style="208" bestFit="1" customWidth="1"/>
    <col min="6665" max="6665" width="6.85546875" style="208" customWidth="1"/>
    <col min="6666" max="6912" width="9.140625" style="208"/>
    <col min="6913" max="6913" width="55" style="208" customWidth="1"/>
    <col min="6914" max="6914" width="9.42578125" style="208" bestFit="1" customWidth="1"/>
    <col min="6915" max="6915" width="9.42578125" style="208" customWidth="1"/>
    <col min="6916" max="6916" width="9.42578125" style="208" bestFit="1" customWidth="1"/>
    <col min="6917" max="6917" width="9.42578125" style="208" customWidth="1"/>
    <col min="6918" max="6918" width="8.42578125" style="208" bestFit="1" customWidth="1"/>
    <col min="6919" max="6919" width="7.140625" style="208" bestFit="1" customWidth="1"/>
    <col min="6920" max="6920" width="8.42578125" style="208" bestFit="1" customWidth="1"/>
    <col min="6921" max="6921" width="6.85546875" style="208" customWidth="1"/>
    <col min="6922" max="7168" width="9.140625" style="208"/>
    <col min="7169" max="7169" width="55" style="208" customWidth="1"/>
    <col min="7170" max="7170" width="9.42578125" style="208" bestFit="1" customWidth="1"/>
    <col min="7171" max="7171" width="9.42578125" style="208" customWidth="1"/>
    <col min="7172" max="7172" width="9.42578125" style="208" bestFit="1" customWidth="1"/>
    <col min="7173" max="7173" width="9.42578125" style="208" customWidth="1"/>
    <col min="7174" max="7174" width="8.42578125" style="208" bestFit="1" customWidth="1"/>
    <col min="7175" max="7175" width="7.140625" style="208" bestFit="1" customWidth="1"/>
    <col min="7176" max="7176" width="8.42578125" style="208" bestFit="1" customWidth="1"/>
    <col min="7177" max="7177" width="6.85546875" style="208" customWidth="1"/>
    <col min="7178" max="7424" width="9.140625" style="208"/>
    <col min="7425" max="7425" width="55" style="208" customWidth="1"/>
    <col min="7426" max="7426" width="9.42578125" style="208" bestFit="1" customWidth="1"/>
    <col min="7427" max="7427" width="9.42578125" style="208" customWidth="1"/>
    <col min="7428" max="7428" width="9.42578125" style="208" bestFit="1" customWidth="1"/>
    <col min="7429" max="7429" width="9.42578125" style="208" customWidth="1"/>
    <col min="7430" max="7430" width="8.42578125" style="208" bestFit="1" customWidth="1"/>
    <col min="7431" max="7431" width="7.140625" style="208" bestFit="1" customWidth="1"/>
    <col min="7432" max="7432" width="8.42578125" style="208" bestFit="1" customWidth="1"/>
    <col min="7433" max="7433" width="6.85546875" style="208" customWidth="1"/>
    <col min="7434" max="7680" width="9.140625" style="208"/>
    <col min="7681" max="7681" width="55" style="208" customWidth="1"/>
    <col min="7682" max="7682" width="9.42578125" style="208" bestFit="1" customWidth="1"/>
    <col min="7683" max="7683" width="9.42578125" style="208" customWidth="1"/>
    <col min="7684" max="7684" width="9.42578125" style="208" bestFit="1" customWidth="1"/>
    <col min="7685" max="7685" width="9.42578125" style="208" customWidth="1"/>
    <col min="7686" max="7686" width="8.42578125" style="208" bestFit="1" customWidth="1"/>
    <col min="7687" max="7687" width="7.140625" style="208" bestFit="1" customWidth="1"/>
    <col min="7688" max="7688" width="8.42578125" style="208" bestFit="1" customWidth="1"/>
    <col min="7689" max="7689" width="6.85546875" style="208" customWidth="1"/>
    <col min="7690" max="7936" width="9.140625" style="208"/>
    <col min="7937" max="7937" width="55" style="208" customWidth="1"/>
    <col min="7938" max="7938" width="9.42578125" style="208" bestFit="1" customWidth="1"/>
    <col min="7939" max="7939" width="9.42578125" style="208" customWidth="1"/>
    <col min="7940" max="7940" width="9.42578125" style="208" bestFit="1" customWidth="1"/>
    <col min="7941" max="7941" width="9.42578125" style="208" customWidth="1"/>
    <col min="7942" max="7942" width="8.42578125" style="208" bestFit="1" customWidth="1"/>
    <col min="7943" max="7943" width="7.140625" style="208" bestFit="1" customWidth="1"/>
    <col min="7944" max="7944" width="8.42578125" style="208" bestFit="1" customWidth="1"/>
    <col min="7945" max="7945" width="6.85546875" style="208" customWidth="1"/>
    <col min="7946" max="8192" width="9.140625" style="208"/>
    <col min="8193" max="8193" width="55" style="208" customWidth="1"/>
    <col min="8194" max="8194" width="9.42578125" style="208" bestFit="1" customWidth="1"/>
    <col min="8195" max="8195" width="9.42578125" style="208" customWidth="1"/>
    <col min="8196" max="8196" width="9.42578125" style="208" bestFit="1" customWidth="1"/>
    <col min="8197" max="8197" width="9.42578125" style="208" customWidth="1"/>
    <col min="8198" max="8198" width="8.42578125" style="208" bestFit="1" customWidth="1"/>
    <col min="8199" max="8199" width="7.140625" style="208" bestFit="1" customWidth="1"/>
    <col min="8200" max="8200" width="8.42578125" style="208" bestFit="1" customWidth="1"/>
    <col min="8201" max="8201" width="6.85546875" style="208" customWidth="1"/>
    <col min="8202" max="8448" width="9.140625" style="208"/>
    <col min="8449" max="8449" width="55" style="208" customWidth="1"/>
    <col min="8450" max="8450" width="9.42578125" style="208" bestFit="1" customWidth="1"/>
    <col min="8451" max="8451" width="9.42578125" style="208" customWidth="1"/>
    <col min="8452" max="8452" width="9.42578125" style="208" bestFit="1" customWidth="1"/>
    <col min="8453" max="8453" width="9.42578125" style="208" customWidth="1"/>
    <col min="8454" max="8454" width="8.42578125" style="208" bestFit="1" customWidth="1"/>
    <col min="8455" max="8455" width="7.140625" style="208" bestFit="1" customWidth="1"/>
    <col min="8456" max="8456" width="8.42578125" style="208" bestFit="1" customWidth="1"/>
    <col min="8457" max="8457" width="6.85546875" style="208" customWidth="1"/>
    <col min="8458" max="8704" width="9.140625" style="208"/>
    <col min="8705" max="8705" width="55" style="208" customWidth="1"/>
    <col min="8706" max="8706" width="9.42578125" style="208" bestFit="1" customWidth="1"/>
    <col min="8707" max="8707" width="9.42578125" style="208" customWidth="1"/>
    <col min="8708" max="8708" width="9.42578125" style="208" bestFit="1" customWidth="1"/>
    <col min="8709" max="8709" width="9.42578125" style="208" customWidth="1"/>
    <col min="8710" max="8710" width="8.42578125" style="208" bestFit="1" customWidth="1"/>
    <col min="8711" max="8711" width="7.140625" style="208" bestFit="1" customWidth="1"/>
    <col min="8712" max="8712" width="8.42578125" style="208" bestFit="1" customWidth="1"/>
    <col min="8713" max="8713" width="6.85546875" style="208" customWidth="1"/>
    <col min="8714" max="8960" width="9.140625" style="208"/>
    <col min="8961" max="8961" width="55" style="208" customWidth="1"/>
    <col min="8962" max="8962" width="9.42578125" style="208" bestFit="1" customWidth="1"/>
    <col min="8963" max="8963" width="9.42578125" style="208" customWidth="1"/>
    <col min="8964" max="8964" width="9.42578125" style="208" bestFit="1" customWidth="1"/>
    <col min="8965" max="8965" width="9.42578125" style="208" customWidth="1"/>
    <col min="8966" max="8966" width="8.42578125" style="208" bestFit="1" customWidth="1"/>
    <col min="8967" max="8967" width="7.140625" style="208" bestFit="1" customWidth="1"/>
    <col min="8968" max="8968" width="8.42578125" style="208" bestFit="1" customWidth="1"/>
    <col min="8969" max="8969" width="6.85546875" style="208" customWidth="1"/>
    <col min="8970" max="9216" width="9.140625" style="208"/>
    <col min="9217" max="9217" width="55" style="208" customWidth="1"/>
    <col min="9218" max="9218" width="9.42578125" style="208" bestFit="1" customWidth="1"/>
    <col min="9219" max="9219" width="9.42578125" style="208" customWidth="1"/>
    <col min="9220" max="9220" width="9.42578125" style="208" bestFit="1" customWidth="1"/>
    <col min="9221" max="9221" width="9.42578125" style="208" customWidth="1"/>
    <col min="9222" max="9222" width="8.42578125" style="208" bestFit="1" customWidth="1"/>
    <col min="9223" max="9223" width="7.140625" style="208" bestFit="1" customWidth="1"/>
    <col min="9224" max="9224" width="8.42578125" style="208" bestFit="1" customWidth="1"/>
    <col min="9225" max="9225" width="6.85546875" style="208" customWidth="1"/>
    <col min="9226" max="9472" width="9.140625" style="208"/>
    <col min="9473" max="9473" width="55" style="208" customWidth="1"/>
    <col min="9474" max="9474" width="9.42578125" style="208" bestFit="1" customWidth="1"/>
    <col min="9475" max="9475" width="9.42578125" style="208" customWidth="1"/>
    <col min="9476" max="9476" width="9.42578125" style="208" bestFit="1" customWidth="1"/>
    <col min="9477" max="9477" width="9.42578125" style="208" customWidth="1"/>
    <col min="9478" max="9478" width="8.42578125" style="208" bestFit="1" customWidth="1"/>
    <col min="9479" max="9479" width="7.140625" style="208" bestFit="1" customWidth="1"/>
    <col min="9480" max="9480" width="8.42578125" style="208" bestFit="1" customWidth="1"/>
    <col min="9481" max="9481" width="6.85546875" style="208" customWidth="1"/>
    <col min="9482" max="9728" width="9.140625" style="208"/>
    <col min="9729" max="9729" width="55" style="208" customWidth="1"/>
    <col min="9730" max="9730" width="9.42578125" style="208" bestFit="1" customWidth="1"/>
    <col min="9731" max="9731" width="9.42578125" style="208" customWidth="1"/>
    <col min="9732" max="9732" width="9.42578125" style="208" bestFit="1" customWidth="1"/>
    <col min="9733" max="9733" width="9.42578125" style="208" customWidth="1"/>
    <col min="9734" max="9734" width="8.42578125" style="208" bestFit="1" customWidth="1"/>
    <col min="9735" max="9735" width="7.140625" style="208" bestFit="1" customWidth="1"/>
    <col min="9736" max="9736" width="8.42578125" style="208" bestFit="1" customWidth="1"/>
    <col min="9737" max="9737" width="6.85546875" style="208" customWidth="1"/>
    <col min="9738" max="9984" width="9.140625" style="208"/>
    <col min="9985" max="9985" width="55" style="208" customWidth="1"/>
    <col min="9986" max="9986" width="9.42578125" style="208" bestFit="1" customWidth="1"/>
    <col min="9987" max="9987" width="9.42578125" style="208" customWidth="1"/>
    <col min="9988" max="9988" width="9.42578125" style="208" bestFit="1" customWidth="1"/>
    <col min="9989" max="9989" width="9.42578125" style="208" customWidth="1"/>
    <col min="9990" max="9990" width="8.42578125" style="208" bestFit="1" customWidth="1"/>
    <col min="9991" max="9991" width="7.140625" style="208" bestFit="1" customWidth="1"/>
    <col min="9992" max="9992" width="8.42578125" style="208" bestFit="1" customWidth="1"/>
    <col min="9993" max="9993" width="6.85546875" style="208" customWidth="1"/>
    <col min="9994" max="10240" width="9.140625" style="208"/>
    <col min="10241" max="10241" width="55" style="208" customWidth="1"/>
    <col min="10242" max="10242" width="9.42578125" style="208" bestFit="1" customWidth="1"/>
    <col min="10243" max="10243" width="9.42578125" style="208" customWidth="1"/>
    <col min="10244" max="10244" width="9.42578125" style="208" bestFit="1" customWidth="1"/>
    <col min="10245" max="10245" width="9.42578125" style="208" customWidth="1"/>
    <col min="10246" max="10246" width="8.42578125" style="208" bestFit="1" customWidth="1"/>
    <col min="10247" max="10247" width="7.140625" style="208" bestFit="1" customWidth="1"/>
    <col min="10248" max="10248" width="8.42578125" style="208" bestFit="1" customWidth="1"/>
    <col min="10249" max="10249" width="6.85546875" style="208" customWidth="1"/>
    <col min="10250" max="10496" width="9.140625" style="208"/>
    <col min="10497" max="10497" width="55" style="208" customWidth="1"/>
    <col min="10498" max="10498" width="9.42578125" style="208" bestFit="1" customWidth="1"/>
    <col min="10499" max="10499" width="9.42578125" style="208" customWidth="1"/>
    <col min="10500" max="10500" width="9.42578125" style="208" bestFit="1" customWidth="1"/>
    <col min="10501" max="10501" width="9.42578125" style="208" customWidth="1"/>
    <col min="10502" max="10502" width="8.42578125" style="208" bestFit="1" customWidth="1"/>
    <col min="10503" max="10503" width="7.140625" style="208" bestFit="1" customWidth="1"/>
    <col min="10504" max="10504" width="8.42578125" style="208" bestFit="1" customWidth="1"/>
    <col min="10505" max="10505" width="6.85546875" style="208" customWidth="1"/>
    <col min="10506" max="10752" width="9.140625" style="208"/>
    <col min="10753" max="10753" width="55" style="208" customWidth="1"/>
    <col min="10754" max="10754" width="9.42578125" style="208" bestFit="1" customWidth="1"/>
    <col min="10755" max="10755" width="9.42578125" style="208" customWidth="1"/>
    <col min="10756" max="10756" width="9.42578125" style="208" bestFit="1" customWidth="1"/>
    <col min="10757" max="10757" width="9.42578125" style="208" customWidth="1"/>
    <col min="10758" max="10758" width="8.42578125" style="208" bestFit="1" customWidth="1"/>
    <col min="10759" max="10759" width="7.140625" style="208" bestFit="1" customWidth="1"/>
    <col min="10760" max="10760" width="8.42578125" style="208" bestFit="1" customWidth="1"/>
    <col min="10761" max="10761" width="6.85546875" style="208" customWidth="1"/>
    <col min="10762" max="11008" width="9.140625" style="208"/>
    <col min="11009" max="11009" width="55" style="208" customWidth="1"/>
    <col min="11010" max="11010" width="9.42578125" style="208" bestFit="1" customWidth="1"/>
    <col min="11011" max="11011" width="9.42578125" style="208" customWidth="1"/>
    <col min="11012" max="11012" width="9.42578125" style="208" bestFit="1" customWidth="1"/>
    <col min="11013" max="11013" width="9.42578125" style="208" customWidth="1"/>
    <col min="11014" max="11014" width="8.42578125" style="208" bestFit="1" customWidth="1"/>
    <col min="11015" max="11015" width="7.140625" style="208" bestFit="1" customWidth="1"/>
    <col min="11016" max="11016" width="8.42578125" style="208" bestFit="1" customWidth="1"/>
    <col min="11017" max="11017" width="6.85546875" style="208" customWidth="1"/>
    <col min="11018" max="11264" width="9.140625" style="208"/>
    <col min="11265" max="11265" width="55" style="208" customWidth="1"/>
    <col min="11266" max="11266" width="9.42578125" style="208" bestFit="1" customWidth="1"/>
    <col min="11267" max="11267" width="9.42578125" style="208" customWidth="1"/>
    <col min="11268" max="11268" width="9.42578125" style="208" bestFit="1" customWidth="1"/>
    <col min="11269" max="11269" width="9.42578125" style="208" customWidth="1"/>
    <col min="11270" max="11270" width="8.42578125" style="208" bestFit="1" customWidth="1"/>
    <col min="11271" max="11271" width="7.140625" style="208" bestFit="1" customWidth="1"/>
    <col min="11272" max="11272" width="8.42578125" style="208" bestFit="1" customWidth="1"/>
    <col min="11273" max="11273" width="6.85546875" style="208" customWidth="1"/>
    <col min="11274" max="11520" width="9.140625" style="208"/>
    <col min="11521" max="11521" width="55" style="208" customWidth="1"/>
    <col min="11522" max="11522" width="9.42578125" style="208" bestFit="1" customWidth="1"/>
    <col min="11523" max="11523" width="9.42578125" style="208" customWidth="1"/>
    <col min="11524" max="11524" width="9.42578125" style="208" bestFit="1" customWidth="1"/>
    <col min="11525" max="11525" width="9.42578125" style="208" customWidth="1"/>
    <col min="11526" max="11526" width="8.42578125" style="208" bestFit="1" customWidth="1"/>
    <col min="11527" max="11527" width="7.140625" style="208" bestFit="1" customWidth="1"/>
    <col min="11528" max="11528" width="8.42578125" style="208" bestFit="1" customWidth="1"/>
    <col min="11529" max="11529" width="6.85546875" style="208" customWidth="1"/>
    <col min="11530" max="11776" width="9.140625" style="208"/>
    <col min="11777" max="11777" width="55" style="208" customWidth="1"/>
    <col min="11778" max="11778" width="9.42578125" style="208" bestFit="1" customWidth="1"/>
    <col min="11779" max="11779" width="9.42578125" style="208" customWidth="1"/>
    <col min="11780" max="11780" width="9.42578125" style="208" bestFit="1" customWidth="1"/>
    <col min="11781" max="11781" width="9.42578125" style="208" customWidth="1"/>
    <col min="11782" max="11782" width="8.42578125" style="208" bestFit="1" customWidth="1"/>
    <col min="11783" max="11783" width="7.140625" style="208" bestFit="1" customWidth="1"/>
    <col min="11784" max="11784" width="8.42578125" style="208" bestFit="1" customWidth="1"/>
    <col min="11785" max="11785" width="6.85546875" style="208" customWidth="1"/>
    <col min="11786" max="12032" width="9.140625" style="208"/>
    <col min="12033" max="12033" width="55" style="208" customWidth="1"/>
    <col min="12034" max="12034" width="9.42578125" style="208" bestFit="1" customWidth="1"/>
    <col min="12035" max="12035" width="9.42578125" style="208" customWidth="1"/>
    <col min="12036" max="12036" width="9.42578125" style="208" bestFit="1" customWidth="1"/>
    <col min="12037" max="12037" width="9.42578125" style="208" customWidth="1"/>
    <col min="12038" max="12038" width="8.42578125" style="208" bestFit="1" customWidth="1"/>
    <col min="12039" max="12039" width="7.140625" style="208" bestFit="1" customWidth="1"/>
    <col min="12040" max="12040" width="8.42578125" style="208" bestFit="1" customWidth="1"/>
    <col min="12041" max="12041" width="6.85546875" style="208" customWidth="1"/>
    <col min="12042" max="12288" width="9.140625" style="208"/>
    <col min="12289" max="12289" width="55" style="208" customWidth="1"/>
    <col min="12290" max="12290" width="9.42578125" style="208" bestFit="1" customWidth="1"/>
    <col min="12291" max="12291" width="9.42578125" style="208" customWidth="1"/>
    <col min="12292" max="12292" width="9.42578125" style="208" bestFit="1" customWidth="1"/>
    <col min="12293" max="12293" width="9.42578125" style="208" customWidth="1"/>
    <col min="12294" max="12294" width="8.42578125" style="208" bestFit="1" customWidth="1"/>
    <col min="12295" max="12295" width="7.140625" style="208" bestFit="1" customWidth="1"/>
    <col min="12296" max="12296" width="8.42578125" style="208" bestFit="1" customWidth="1"/>
    <col min="12297" max="12297" width="6.85546875" style="208" customWidth="1"/>
    <col min="12298" max="12544" width="9.140625" style="208"/>
    <col min="12545" max="12545" width="55" style="208" customWidth="1"/>
    <col min="12546" max="12546" width="9.42578125" style="208" bestFit="1" customWidth="1"/>
    <col min="12547" max="12547" width="9.42578125" style="208" customWidth="1"/>
    <col min="12548" max="12548" width="9.42578125" style="208" bestFit="1" customWidth="1"/>
    <col min="12549" max="12549" width="9.42578125" style="208" customWidth="1"/>
    <col min="12550" max="12550" width="8.42578125" style="208" bestFit="1" customWidth="1"/>
    <col min="12551" max="12551" width="7.140625" style="208" bestFit="1" customWidth="1"/>
    <col min="12552" max="12552" width="8.42578125" style="208" bestFit="1" customWidth="1"/>
    <col min="12553" max="12553" width="6.85546875" style="208" customWidth="1"/>
    <col min="12554" max="12800" width="9.140625" style="208"/>
    <col min="12801" max="12801" width="55" style="208" customWidth="1"/>
    <col min="12802" max="12802" width="9.42578125" style="208" bestFit="1" customWidth="1"/>
    <col min="12803" max="12803" width="9.42578125" style="208" customWidth="1"/>
    <col min="12804" max="12804" width="9.42578125" style="208" bestFit="1" customWidth="1"/>
    <col min="12805" max="12805" width="9.42578125" style="208" customWidth="1"/>
    <col min="12806" max="12806" width="8.42578125" style="208" bestFit="1" customWidth="1"/>
    <col min="12807" max="12807" width="7.140625" style="208" bestFit="1" customWidth="1"/>
    <col min="12808" max="12808" width="8.42578125" style="208" bestFit="1" customWidth="1"/>
    <col min="12809" max="12809" width="6.85546875" style="208" customWidth="1"/>
    <col min="12810" max="13056" width="9.140625" style="208"/>
    <col min="13057" max="13057" width="55" style="208" customWidth="1"/>
    <col min="13058" max="13058" width="9.42578125" style="208" bestFit="1" customWidth="1"/>
    <col min="13059" max="13059" width="9.42578125" style="208" customWidth="1"/>
    <col min="13060" max="13060" width="9.42578125" style="208" bestFit="1" customWidth="1"/>
    <col min="13061" max="13061" width="9.42578125" style="208" customWidth="1"/>
    <col min="13062" max="13062" width="8.42578125" style="208" bestFit="1" customWidth="1"/>
    <col min="13063" max="13063" width="7.140625" style="208" bestFit="1" customWidth="1"/>
    <col min="13064" max="13064" width="8.42578125" style="208" bestFit="1" customWidth="1"/>
    <col min="13065" max="13065" width="6.85546875" style="208" customWidth="1"/>
    <col min="13066" max="13312" width="9.140625" style="208"/>
    <col min="13313" max="13313" width="55" style="208" customWidth="1"/>
    <col min="13314" max="13314" width="9.42578125" style="208" bestFit="1" customWidth="1"/>
    <col min="13315" max="13315" width="9.42578125" style="208" customWidth="1"/>
    <col min="13316" max="13316" width="9.42578125" style="208" bestFit="1" customWidth="1"/>
    <col min="13317" max="13317" width="9.42578125" style="208" customWidth="1"/>
    <col min="13318" max="13318" width="8.42578125" style="208" bestFit="1" customWidth="1"/>
    <col min="13319" max="13319" width="7.140625" style="208" bestFit="1" customWidth="1"/>
    <col min="13320" max="13320" width="8.42578125" style="208" bestFit="1" customWidth="1"/>
    <col min="13321" max="13321" width="6.85546875" style="208" customWidth="1"/>
    <col min="13322" max="13568" width="9.140625" style="208"/>
    <col min="13569" max="13569" width="55" style="208" customWidth="1"/>
    <col min="13570" max="13570" width="9.42578125" style="208" bestFit="1" customWidth="1"/>
    <col min="13571" max="13571" width="9.42578125" style="208" customWidth="1"/>
    <col min="13572" max="13572" width="9.42578125" style="208" bestFit="1" customWidth="1"/>
    <col min="13573" max="13573" width="9.42578125" style="208" customWidth="1"/>
    <col min="13574" max="13574" width="8.42578125" style="208" bestFit="1" customWidth="1"/>
    <col min="13575" max="13575" width="7.140625" style="208" bestFit="1" customWidth="1"/>
    <col min="13576" max="13576" width="8.42578125" style="208" bestFit="1" customWidth="1"/>
    <col min="13577" max="13577" width="6.85546875" style="208" customWidth="1"/>
    <col min="13578" max="13824" width="9.140625" style="208"/>
    <col min="13825" max="13825" width="55" style="208" customWidth="1"/>
    <col min="13826" max="13826" width="9.42578125" style="208" bestFit="1" customWidth="1"/>
    <col min="13827" max="13827" width="9.42578125" style="208" customWidth="1"/>
    <col min="13828" max="13828" width="9.42578125" style="208" bestFit="1" customWidth="1"/>
    <col min="13829" max="13829" width="9.42578125" style="208" customWidth="1"/>
    <col min="13830" max="13830" width="8.42578125" style="208" bestFit="1" customWidth="1"/>
    <col min="13831" max="13831" width="7.140625" style="208" bestFit="1" customWidth="1"/>
    <col min="13832" max="13832" width="8.42578125" style="208" bestFit="1" customWidth="1"/>
    <col min="13833" max="13833" width="6.85546875" style="208" customWidth="1"/>
    <col min="13834" max="14080" width="9.140625" style="208"/>
    <col min="14081" max="14081" width="55" style="208" customWidth="1"/>
    <col min="14082" max="14082" width="9.42578125" style="208" bestFit="1" customWidth="1"/>
    <col min="14083" max="14083" width="9.42578125" style="208" customWidth="1"/>
    <col min="14084" max="14084" width="9.42578125" style="208" bestFit="1" customWidth="1"/>
    <col min="14085" max="14085" width="9.42578125" style="208" customWidth="1"/>
    <col min="14086" max="14086" width="8.42578125" style="208" bestFit="1" customWidth="1"/>
    <col min="14087" max="14087" width="7.140625" style="208" bestFit="1" customWidth="1"/>
    <col min="14088" max="14088" width="8.42578125" style="208" bestFit="1" customWidth="1"/>
    <col min="14089" max="14089" width="6.85546875" style="208" customWidth="1"/>
    <col min="14090" max="14336" width="9.140625" style="208"/>
    <col min="14337" max="14337" width="55" style="208" customWidth="1"/>
    <col min="14338" max="14338" width="9.42578125" style="208" bestFit="1" customWidth="1"/>
    <col min="14339" max="14339" width="9.42578125" style="208" customWidth="1"/>
    <col min="14340" max="14340" width="9.42578125" style="208" bestFit="1" customWidth="1"/>
    <col min="14341" max="14341" width="9.42578125" style="208" customWidth="1"/>
    <col min="14342" max="14342" width="8.42578125" style="208" bestFit="1" customWidth="1"/>
    <col min="14343" max="14343" width="7.140625" style="208" bestFit="1" customWidth="1"/>
    <col min="14344" max="14344" width="8.42578125" style="208" bestFit="1" customWidth="1"/>
    <col min="14345" max="14345" width="6.85546875" style="208" customWidth="1"/>
    <col min="14346" max="14592" width="9.140625" style="208"/>
    <col min="14593" max="14593" width="55" style="208" customWidth="1"/>
    <col min="14594" max="14594" width="9.42578125" style="208" bestFit="1" customWidth="1"/>
    <col min="14595" max="14595" width="9.42578125" style="208" customWidth="1"/>
    <col min="14596" max="14596" width="9.42578125" style="208" bestFit="1" customWidth="1"/>
    <col min="14597" max="14597" width="9.42578125" style="208" customWidth="1"/>
    <col min="14598" max="14598" width="8.42578125" style="208" bestFit="1" customWidth="1"/>
    <col min="14599" max="14599" width="7.140625" style="208" bestFit="1" customWidth="1"/>
    <col min="14600" max="14600" width="8.42578125" style="208" bestFit="1" customWidth="1"/>
    <col min="14601" max="14601" width="6.85546875" style="208" customWidth="1"/>
    <col min="14602" max="14848" width="9.140625" style="208"/>
    <col min="14849" max="14849" width="55" style="208" customWidth="1"/>
    <col min="14850" max="14850" width="9.42578125" style="208" bestFit="1" customWidth="1"/>
    <col min="14851" max="14851" width="9.42578125" style="208" customWidth="1"/>
    <col min="14852" max="14852" width="9.42578125" style="208" bestFit="1" customWidth="1"/>
    <col min="14853" max="14853" width="9.42578125" style="208" customWidth="1"/>
    <col min="14854" max="14854" width="8.42578125" style="208" bestFit="1" customWidth="1"/>
    <col min="14855" max="14855" width="7.140625" style="208" bestFit="1" customWidth="1"/>
    <col min="14856" max="14856" width="8.42578125" style="208" bestFit="1" customWidth="1"/>
    <col min="14857" max="14857" width="6.85546875" style="208" customWidth="1"/>
    <col min="14858" max="15104" width="9.140625" style="208"/>
    <col min="15105" max="15105" width="55" style="208" customWidth="1"/>
    <col min="15106" max="15106" width="9.42578125" style="208" bestFit="1" customWidth="1"/>
    <col min="15107" max="15107" width="9.42578125" style="208" customWidth="1"/>
    <col min="15108" max="15108" width="9.42578125" style="208" bestFit="1" customWidth="1"/>
    <col min="15109" max="15109" width="9.42578125" style="208" customWidth="1"/>
    <col min="15110" max="15110" width="8.42578125" style="208" bestFit="1" customWidth="1"/>
    <col min="15111" max="15111" width="7.140625" style="208" bestFit="1" customWidth="1"/>
    <col min="15112" max="15112" width="8.42578125" style="208" bestFit="1" customWidth="1"/>
    <col min="15113" max="15113" width="6.85546875" style="208" customWidth="1"/>
    <col min="15114" max="15360" width="9.140625" style="208"/>
    <col min="15361" max="15361" width="55" style="208" customWidth="1"/>
    <col min="15362" max="15362" width="9.42578125" style="208" bestFit="1" customWidth="1"/>
    <col min="15363" max="15363" width="9.42578125" style="208" customWidth="1"/>
    <col min="15364" max="15364" width="9.42578125" style="208" bestFit="1" customWidth="1"/>
    <col min="15365" max="15365" width="9.42578125" style="208" customWidth="1"/>
    <col min="15366" max="15366" width="8.42578125" style="208" bestFit="1" customWidth="1"/>
    <col min="15367" max="15367" width="7.140625" style="208" bestFit="1" customWidth="1"/>
    <col min="15368" max="15368" width="8.42578125" style="208" bestFit="1" customWidth="1"/>
    <col min="15369" max="15369" width="6.85546875" style="208" customWidth="1"/>
    <col min="15370" max="15616" width="9.140625" style="208"/>
    <col min="15617" max="15617" width="55" style="208" customWidth="1"/>
    <col min="15618" max="15618" width="9.42578125" style="208" bestFit="1" customWidth="1"/>
    <col min="15619" max="15619" width="9.42578125" style="208" customWidth="1"/>
    <col min="15620" max="15620" width="9.42578125" style="208" bestFit="1" customWidth="1"/>
    <col min="15621" max="15621" width="9.42578125" style="208" customWidth="1"/>
    <col min="15622" max="15622" width="8.42578125" style="208" bestFit="1" customWidth="1"/>
    <col min="15623" max="15623" width="7.140625" style="208" bestFit="1" customWidth="1"/>
    <col min="15624" max="15624" width="8.42578125" style="208" bestFit="1" customWidth="1"/>
    <col min="15625" max="15625" width="6.85546875" style="208" customWidth="1"/>
    <col min="15626" max="15872" width="9.140625" style="208"/>
    <col min="15873" max="15873" width="55" style="208" customWidth="1"/>
    <col min="15874" max="15874" width="9.42578125" style="208" bestFit="1" customWidth="1"/>
    <col min="15875" max="15875" width="9.42578125" style="208" customWidth="1"/>
    <col min="15876" max="15876" width="9.42578125" style="208" bestFit="1" customWidth="1"/>
    <col min="15877" max="15877" width="9.42578125" style="208" customWidth="1"/>
    <col min="15878" max="15878" width="8.42578125" style="208" bestFit="1" customWidth="1"/>
    <col min="15879" max="15879" width="7.140625" style="208" bestFit="1" customWidth="1"/>
    <col min="15880" max="15880" width="8.42578125" style="208" bestFit="1" customWidth="1"/>
    <col min="15881" max="15881" width="6.85546875" style="208" customWidth="1"/>
    <col min="15882" max="16128" width="9.140625" style="208"/>
    <col min="16129" max="16129" width="55" style="208" customWidth="1"/>
    <col min="16130" max="16130" width="9.42578125" style="208" bestFit="1" customWidth="1"/>
    <col min="16131" max="16131" width="9.42578125" style="208" customWidth="1"/>
    <col min="16132" max="16132" width="9.42578125" style="208" bestFit="1" customWidth="1"/>
    <col min="16133" max="16133" width="9.42578125" style="208" customWidth="1"/>
    <col min="16134" max="16134" width="8.42578125" style="208" bestFit="1" customWidth="1"/>
    <col min="16135" max="16135" width="7.140625" style="208" bestFit="1" customWidth="1"/>
    <col min="16136" max="16136" width="8.42578125" style="208" bestFit="1" customWidth="1"/>
    <col min="16137" max="16137" width="6.85546875" style="208" customWidth="1"/>
    <col min="16138" max="16384" width="9.140625" style="208"/>
  </cols>
  <sheetData>
    <row r="1" spans="1:15">
      <c r="A1" s="1820" t="s">
        <v>582</v>
      </c>
      <c r="B1" s="1820"/>
      <c r="C1" s="1820"/>
      <c r="D1" s="1820"/>
      <c r="E1" s="1820"/>
      <c r="F1" s="1820"/>
      <c r="G1" s="1820"/>
      <c r="H1" s="1820"/>
      <c r="I1" s="1820"/>
    </row>
    <row r="2" spans="1:15">
      <c r="A2" s="1820" t="s">
        <v>133</v>
      </c>
      <c r="B2" s="1820"/>
      <c r="C2" s="1820"/>
      <c r="D2" s="1820"/>
      <c r="E2" s="1820"/>
      <c r="F2" s="1820"/>
      <c r="G2" s="1820"/>
      <c r="H2" s="1820"/>
      <c r="I2" s="1820"/>
      <c r="L2" s="325"/>
      <c r="M2" s="325"/>
      <c r="N2" s="325"/>
      <c r="O2" s="325"/>
    </row>
    <row r="3" spans="1:15" ht="16.5" thickBot="1">
      <c r="A3" s="451"/>
      <c r="B3" s="451"/>
      <c r="C3" s="451"/>
      <c r="D3" s="451"/>
      <c r="E3" s="451"/>
      <c r="F3" s="465"/>
      <c r="G3" s="465"/>
      <c r="I3" s="328" t="s">
        <v>73</v>
      </c>
      <c r="J3" s="466"/>
      <c r="L3" s="325"/>
      <c r="M3" s="325"/>
      <c r="N3" s="325"/>
      <c r="O3" s="325"/>
    </row>
    <row r="4" spans="1:15" ht="21" customHeight="1" thickTop="1">
      <c r="A4" s="1796" t="s">
        <v>323</v>
      </c>
      <c r="B4" s="1171">
        <v>2016</v>
      </c>
      <c r="C4" s="1171">
        <v>2016</v>
      </c>
      <c r="D4" s="1171">
        <v>2017</v>
      </c>
      <c r="E4" s="1172">
        <v>2017</v>
      </c>
      <c r="F4" s="1836" t="s">
        <v>283</v>
      </c>
      <c r="G4" s="1837"/>
      <c r="H4" s="1837"/>
      <c r="I4" s="1838"/>
      <c r="L4" s="325"/>
      <c r="M4" s="325"/>
      <c r="N4" s="325"/>
      <c r="O4" s="325"/>
    </row>
    <row r="5" spans="1:15" ht="21" customHeight="1">
      <c r="A5" s="1797"/>
      <c r="B5" s="1173" t="s">
        <v>583</v>
      </c>
      <c r="C5" s="1173" t="s">
        <v>286</v>
      </c>
      <c r="D5" s="1173" t="s">
        <v>287</v>
      </c>
      <c r="E5" s="1174" t="s">
        <v>288</v>
      </c>
      <c r="F5" s="1839" t="s">
        <v>7</v>
      </c>
      <c r="G5" s="1840"/>
      <c r="H5" s="1841" t="s">
        <v>54</v>
      </c>
      <c r="I5" s="1842"/>
      <c r="L5" s="325"/>
      <c r="M5" s="325"/>
      <c r="N5" s="325"/>
      <c r="O5" s="325"/>
    </row>
    <row r="6" spans="1:15" ht="21" customHeight="1">
      <c r="A6" s="1798"/>
      <c r="B6" s="575"/>
      <c r="C6" s="575"/>
      <c r="D6" s="575"/>
      <c r="E6" s="1175"/>
      <c r="F6" s="1176" t="s">
        <v>4</v>
      </c>
      <c r="G6" s="1177" t="s">
        <v>289</v>
      </c>
      <c r="H6" s="1177" t="s">
        <v>4</v>
      </c>
      <c r="I6" s="1178" t="s">
        <v>289</v>
      </c>
      <c r="L6" s="325"/>
      <c r="M6" s="325"/>
      <c r="N6" s="325"/>
      <c r="O6" s="325"/>
    </row>
    <row r="7" spans="1:15" s="451" customFormat="1" ht="21" customHeight="1">
      <c r="A7" s="467" t="s">
        <v>584</v>
      </c>
      <c r="B7" s="468">
        <v>272669.10449378705</v>
      </c>
      <c r="C7" s="468">
        <v>290484.14655344898</v>
      </c>
      <c r="D7" s="468">
        <v>320911.37686844706</v>
      </c>
      <c r="E7" s="468">
        <v>345347.3013408421</v>
      </c>
      <c r="F7" s="468">
        <v>17815.042059661937</v>
      </c>
      <c r="G7" s="469">
        <v>6.5335755925614469</v>
      </c>
      <c r="H7" s="468">
        <v>24435.92447239504</v>
      </c>
      <c r="I7" s="470">
        <v>7.6145397869182414</v>
      </c>
      <c r="K7" s="444"/>
      <c r="L7" s="325"/>
      <c r="M7" s="325"/>
      <c r="N7" s="325"/>
      <c r="O7" s="325"/>
    </row>
    <row r="8" spans="1:15" s="326" customFormat="1" ht="21" customHeight="1">
      <c r="A8" s="471" t="s">
        <v>585</v>
      </c>
      <c r="B8" s="472">
        <v>102502.87031549773</v>
      </c>
      <c r="C8" s="472">
        <v>109045.75048200141</v>
      </c>
      <c r="D8" s="472">
        <v>124061.78594515505</v>
      </c>
      <c r="E8" s="472">
        <v>134722.21574914636</v>
      </c>
      <c r="F8" s="472">
        <v>6542.8801665036881</v>
      </c>
      <c r="G8" s="473">
        <v>6.3831189764394818</v>
      </c>
      <c r="H8" s="472">
        <v>10660.429803991312</v>
      </c>
      <c r="I8" s="474">
        <v>8.5928392234366608</v>
      </c>
      <c r="K8" s="444"/>
      <c r="L8" s="325"/>
      <c r="M8" s="325"/>
      <c r="N8" s="325"/>
      <c r="O8" s="325"/>
    </row>
    <row r="9" spans="1:15" s="326" customFormat="1" ht="21" customHeight="1">
      <c r="A9" s="471" t="s">
        <v>586</v>
      </c>
      <c r="B9" s="472">
        <v>38106.232492948679</v>
      </c>
      <c r="C9" s="472">
        <v>44208.932108158297</v>
      </c>
      <c r="D9" s="472">
        <v>54882.592065490004</v>
      </c>
      <c r="E9" s="472">
        <v>57710.143508031404</v>
      </c>
      <c r="F9" s="472">
        <v>6102.6996152096181</v>
      </c>
      <c r="G9" s="473">
        <v>16.014964524081158</v>
      </c>
      <c r="H9" s="472">
        <v>2827.5514425414003</v>
      </c>
      <c r="I9" s="474">
        <v>5.152000545395806</v>
      </c>
      <c r="K9" s="444"/>
      <c r="L9" s="325"/>
      <c r="M9" s="325"/>
      <c r="N9" s="325"/>
      <c r="O9" s="325"/>
    </row>
    <row r="10" spans="1:15" s="326" customFormat="1" ht="21" customHeight="1">
      <c r="A10" s="471" t="s">
        <v>587</v>
      </c>
      <c r="B10" s="472">
        <v>67450.74726567122</v>
      </c>
      <c r="C10" s="472">
        <v>71060.94696672837</v>
      </c>
      <c r="D10" s="472">
        <v>83445.260128987473</v>
      </c>
      <c r="E10" s="472">
        <v>91570.609199087135</v>
      </c>
      <c r="F10" s="472">
        <v>3610.1997010571504</v>
      </c>
      <c r="G10" s="473">
        <v>5.3523494511298715</v>
      </c>
      <c r="H10" s="472">
        <v>8125.3490700996626</v>
      </c>
      <c r="I10" s="474">
        <v>9.7373404523393106</v>
      </c>
      <c r="K10" s="444"/>
      <c r="L10" s="325"/>
      <c r="M10" s="325"/>
      <c r="N10" s="325"/>
      <c r="O10" s="325"/>
    </row>
    <row r="11" spans="1:15" s="326" customFormat="1" ht="21" customHeight="1">
      <c r="A11" s="471" t="s">
        <v>588</v>
      </c>
      <c r="B11" s="472">
        <v>64609.254419669407</v>
      </c>
      <c r="C11" s="472">
        <v>66168.516996560924</v>
      </c>
      <c r="D11" s="472">
        <v>58521.738728814504</v>
      </c>
      <c r="E11" s="472">
        <v>61344.332884577125</v>
      </c>
      <c r="F11" s="472">
        <v>1559.2625768915168</v>
      </c>
      <c r="G11" s="473">
        <v>2.4133734259852728</v>
      </c>
      <c r="H11" s="472">
        <v>2822.5941557626211</v>
      </c>
      <c r="I11" s="474">
        <v>4.8231549797970255</v>
      </c>
      <c r="K11" s="444"/>
      <c r="L11" s="325"/>
      <c r="M11" s="325"/>
      <c r="N11" s="325"/>
      <c r="O11" s="325"/>
    </row>
    <row r="12" spans="1:15" s="476" customFormat="1" ht="21" customHeight="1">
      <c r="A12" s="475" t="s">
        <v>589</v>
      </c>
      <c r="B12" s="468">
        <v>294335.40503556671</v>
      </c>
      <c r="C12" s="468">
        <v>321836.39218923997</v>
      </c>
      <c r="D12" s="468">
        <v>359292.05474008806</v>
      </c>
      <c r="E12" s="468">
        <v>369795.75304394506</v>
      </c>
      <c r="F12" s="468">
        <v>27500.987153673253</v>
      </c>
      <c r="G12" s="469">
        <v>9.343417979345741</v>
      </c>
      <c r="H12" s="468">
        <v>10503.698303857003</v>
      </c>
      <c r="I12" s="470">
        <v>2.9234429666014687</v>
      </c>
      <c r="K12" s="444"/>
      <c r="L12" s="477"/>
      <c r="M12" s="477"/>
      <c r="N12" s="477"/>
      <c r="O12" s="477"/>
    </row>
    <row r="13" spans="1:15" s="451" customFormat="1" ht="21" customHeight="1">
      <c r="A13" s="478" t="s">
        <v>585</v>
      </c>
      <c r="B13" s="472">
        <v>60603.603720049148</v>
      </c>
      <c r="C13" s="472">
        <v>64849.565217219984</v>
      </c>
      <c r="D13" s="472">
        <v>70140.351638703956</v>
      </c>
      <c r="E13" s="472">
        <v>75099.581305540793</v>
      </c>
      <c r="F13" s="472">
        <v>4245.9614971708361</v>
      </c>
      <c r="G13" s="473">
        <v>7.0061204887823667</v>
      </c>
      <c r="H13" s="472">
        <v>4959.2296668368363</v>
      </c>
      <c r="I13" s="474">
        <v>7.0704374172260316</v>
      </c>
      <c r="K13" s="444"/>
      <c r="L13" s="325"/>
      <c r="M13" s="325"/>
      <c r="N13" s="325"/>
      <c r="O13" s="325"/>
    </row>
    <row r="14" spans="1:15" s="326" customFormat="1" ht="21" customHeight="1">
      <c r="A14" s="471" t="s">
        <v>586</v>
      </c>
      <c r="B14" s="472">
        <v>155246.91800991195</v>
      </c>
      <c r="C14" s="472">
        <v>169482.88107974999</v>
      </c>
      <c r="D14" s="472">
        <v>189123.96745320203</v>
      </c>
      <c r="E14" s="472">
        <v>201165.34580291668</v>
      </c>
      <c r="F14" s="472">
        <v>14235.963069838035</v>
      </c>
      <c r="G14" s="473">
        <v>9.1698844990463009</v>
      </c>
      <c r="H14" s="472">
        <v>12041.378349714651</v>
      </c>
      <c r="I14" s="474">
        <v>6.366923511529146</v>
      </c>
      <c r="K14" s="444"/>
      <c r="L14" s="444"/>
    </row>
    <row r="15" spans="1:15" s="326" customFormat="1" ht="21" customHeight="1">
      <c r="A15" s="471" t="s">
        <v>587</v>
      </c>
      <c r="B15" s="472">
        <v>28164.070367485376</v>
      </c>
      <c r="C15" s="472">
        <v>28757.662716639999</v>
      </c>
      <c r="D15" s="472">
        <v>30427.697594562</v>
      </c>
      <c r="E15" s="472">
        <v>30906.422543917506</v>
      </c>
      <c r="F15" s="472">
        <v>593.59234915462366</v>
      </c>
      <c r="G15" s="473">
        <v>2.1076227314071381</v>
      </c>
      <c r="H15" s="472">
        <v>478.7249493555064</v>
      </c>
      <c r="I15" s="474">
        <v>1.5733196633354984</v>
      </c>
      <c r="K15" s="444"/>
      <c r="L15" s="444"/>
    </row>
    <row r="16" spans="1:15" s="326" customFormat="1" ht="21" customHeight="1">
      <c r="A16" s="471" t="s">
        <v>588</v>
      </c>
      <c r="B16" s="472">
        <v>50320.812938120245</v>
      </c>
      <c r="C16" s="472">
        <v>58746.283175629986</v>
      </c>
      <c r="D16" s="472">
        <v>69600.038053619995</v>
      </c>
      <c r="E16" s="472">
        <v>62624.403391569991</v>
      </c>
      <c r="F16" s="472">
        <v>8425.4702375097404</v>
      </c>
      <c r="G16" s="473">
        <v>16.74350978365668</v>
      </c>
      <c r="H16" s="472">
        <v>-6975.6346620500044</v>
      </c>
      <c r="I16" s="474">
        <v>-10.022458115146378</v>
      </c>
      <c r="K16" s="444"/>
      <c r="L16" s="444"/>
    </row>
    <row r="17" spans="1:12" s="326" customFormat="1" ht="21" customHeight="1">
      <c r="A17" s="475" t="s">
        <v>590</v>
      </c>
      <c r="B17" s="468">
        <v>72678.066853962009</v>
      </c>
      <c r="C17" s="468">
        <v>78027.911778060807</v>
      </c>
      <c r="D17" s="468">
        <v>64530.023834348467</v>
      </c>
      <c r="E17" s="468">
        <v>92636.482762282394</v>
      </c>
      <c r="F17" s="468">
        <v>5349.8449240987975</v>
      </c>
      <c r="G17" s="469">
        <v>7.3610170931605534</v>
      </c>
      <c r="H17" s="468">
        <v>28106.458927933927</v>
      </c>
      <c r="I17" s="470">
        <v>43.555630786817154</v>
      </c>
      <c r="K17" s="444"/>
      <c r="L17" s="444"/>
    </row>
    <row r="18" spans="1:12" s="326" customFormat="1" ht="21" customHeight="1">
      <c r="A18" s="478" t="s">
        <v>585</v>
      </c>
      <c r="B18" s="472">
        <v>28691.010091213084</v>
      </c>
      <c r="C18" s="472">
        <v>31209.464538011311</v>
      </c>
      <c r="D18" s="472">
        <v>25514.206436660501</v>
      </c>
      <c r="E18" s="472">
        <v>43391.087484818832</v>
      </c>
      <c r="F18" s="472">
        <v>2518.4544467982269</v>
      </c>
      <c r="G18" s="473">
        <v>8.7778521522653854</v>
      </c>
      <c r="H18" s="472">
        <v>17876.881048158331</v>
      </c>
      <c r="I18" s="474">
        <v>70.066380831941714</v>
      </c>
      <c r="K18" s="444"/>
      <c r="L18" s="444"/>
    </row>
    <row r="19" spans="1:12" s="326" customFormat="1" ht="21" customHeight="1">
      <c r="A19" s="471" t="s">
        <v>586</v>
      </c>
      <c r="B19" s="472">
        <v>41816.664871246641</v>
      </c>
      <c r="C19" s="472">
        <v>43239.648254169493</v>
      </c>
      <c r="D19" s="472">
        <v>35378.34172715796</v>
      </c>
      <c r="E19" s="472">
        <v>45221.613716233565</v>
      </c>
      <c r="F19" s="472">
        <v>1422.9833829228519</v>
      </c>
      <c r="G19" s="473">
        <v>3.4029097904010577</v>
      </c>
      <c r="H19" s="472">
        <v>9843.2719890756052</v>
      </c>
      <c r="I19" s="474">
        <v>27.822875546253993</v>
      </c>
      <c r="K19" s="444"/>
      <c r="L19" s="444"/>
    </row>
    <row r="20" spans="1:12" s="326" customFormat="1" ht="21" customHeight="1">
      <c r="A20" s="471" t="s">
        <v>587</v>
      </c>
      <c r="B20" s="472">
        <v>1534.5699001983471</v>
      </c>
      <c r="C20" s="472">
        <v>2728.8462844399987</v>
      </c>
      <c r="D20" s="472">
        <v>3208.3544018299999</v>
      </c>
      <c r="E20" s="472">
        <v>3151.5364593300001</v>
      </c>
      <c r="F20" s="472">
        <v>1194.2763842416516</v>
      </c>
      <c r="G20" s="473">
        <v>77.824827926527703</v>
      </c>
      <c r="H20" s="472">
        <v>-56.817942499999845</v>
      </c>
      <c r="I20" s="474">
        <v>-1.7709372277449054</v>
      </c>
      <c r="K20" s="444"/>
      <c r="L20" s="444"/>
    </row>
    <row r="21" spans="1:12" s="451" customFormat="1" ht="21" customHeight="1">
      <c r="A21" s="471" t="s">
        <v>588</v>
      </c>
      <c r="B21" s="472">
        <v>635.82199130393019</v>
      </c>
      <c r="C21" s="472">
        <v>849.95270144000006</v>
      </c>
      <c r="D21" s="472">
        <v>429.12126870000003</v>
      </c>
      <c r="E21" s="472">
        <v>872.24510190000001</v>
      </c>
      <c r="F21" s="472">
        <v>214.13071013606987</v>
      </c>
      <c r="G21" s="473">
        <v>33.677776652068161</v>
      </c>
      <c r="H21" s="472">
        <v>443.12383319999998</v>
      </c>
      <c r="I21" s="474">
        <v>103.26307864963673</v>
      </c>
      <c r="K21" s="444"/>
      <c r="L21" s="444"/>
    </row>
    <row r="22" spans="1:12" s="326" customFormat="1" ht="21" customHeight="1">
      <c r="A22" s="479" t="s">
        <v>591</v>
      </c>
      <c r="B22" s="468">
        <v>365912.57988803199</v>
      </c>
      <c r="C22" s="468">
        <v>392058.52908751304</v>
      </c>
      <c r="D22" s="468">
        <v>404020.8615446224</v>
      </c>
      <c r="E22" s="468">
        <v>437527.14560291811</v>
      </c>
      <c r="F22" s="468">
        <v>26145.949199481052</v>
      </c>
      <c r="G22" s="469">
        <v>7.1454086676882289</v>
      </c>
      <c r="H22" s="468">
        <v>33506.284058295714</v>
      </c>
      <c r="I22" s="470">
        <v>8.2932064275584647</v>
      </c>
      <c r="K22" s="444"/>
      <c r="L22" s="444"/>
    </row>
    <row r="23" spans="1:12" s="326" customFormat="1" ht="21" customHeight="1">
      <c r="A23" s="480" t="s">
        <v>585</v>
      </c>
      <c r="B23" s="472">
        <v>106893.92305125755</v>
      </c>
      <c r="C23" s="472">
        <v>113980.61129999714</v>
      </c>
      <c r="D23" s="472">
        <v>113477.684341115</v>
      </c>
      <c r="E23" s="472">
        <v>123292.06384938951</v>
      </c>
      <c r="F23" s="472">
        <v>7086.6882487395924</v>
      </c>
      <c r="G23" s="473">
        <v>6.6296455836328496</v>
      </c>
      <c r="H23" s="472">
        <v>9814.3795082745055</v>
      </c>
      <c r="I23" s="474">
        <v>8.6487308630412176</v>
      </c>
      <c r="K23" s="444"/>
      <c r="L23" s="444"/>
    </row>
    <row r="24" spans="1:12" s="326" customFormat="1" ht="21" customHeight="1">
      <c r="A24" s="481" t="s">
        <v>586</v>
      </c>
      <c r="B24" s="472">
        <v>177362.28981070622</v>
      </c>
      <c r="C24" s="472">
        <v>186123.57989043038</v>
      </c>
      <c r="D24" s="472">
        <v>188323.38114095703</v>
      </c>
      <c r="E24" s="472">
        <v>208001.85862281517</v>
      </c>
      <c r="F24" s="472">
        <v>8761.29007972416</v>
      </c>
      <c r="G24" s="473">
        <v>4.939770505373402</v>
      </c>
      <c r="H24" s="472">
        <v>19678.477481858135</v>
      </c>
      <c r="I24" s="474">
        <v>10.449301283056887</v>
      </c>
      <c r="K24" s="444"/>
      <c r="L24" s="444"/>
    </row>
    <row r="25" spans="1:12" s="326" customFormat="1" ht="21" customHeight="1">
      <c r="A25" s="481" t="s">
        <v>587</v>
      </c>
      <c r="B25" s="472">
        <v>28149.954552494426</v>
      </c>
      <c r="C25" s="472">
        <v>28174.86685939688</v>
      </c>
      <c r="D25" s="472">
        <v>25670.245124150002</v>
      </c>
      <c r="E25" s="472">
        <v>28912.755794531007</v>
      </c>
      <c r="F25" s="472">
        <v>24.912306902453565</v>
      </c>
      <c r="G25" s="473">
        <v>8.8498568820055287E-2</v>
      </c>
      <c r="H25" s="472">
        <v>3242.5106703810052</v>
      </c>
      <c r="I25" s="474">
        <v>12.63139738128376</v>
      </c>
      <c r="K25" s="444"/>
      <c r="L25" s="444"/>
    </row>
    <row r="26" spans="1:12" s="326" customFormat="1" ht="21" customHeight="1">
      <c r="A26" s="481" t="s">
        <v>588</v>
      </c>
      <c r="B26" s="472">
        <v>53506.412473573786</v>
      </c>
      <c r="C26" s="472">
        <v>63779.471037688643</v>
      </c>
      <c r="D26" s="472">
        <v>76549.550938400353</v>
      </c>
      <c r="E26" s="472">
        <v>77320.467336182381</v>
      </c>
      <c r="F26" s="472">
        <v>10273.058564114857</v>
      </c>
      <c r="G26" s="473">
        <v>19.199677364257237</v>
      </c>
      <c r="H26" s="472">
        <v>770.91639778202807</v>
      </c>
      <c r="I26" s="474">
        <v>1.007081541735479</v>
      </c>
      <c r="K26" s="444"/>
      <c r="L26" s="444"/>
    </row>
    <row r="27" spans="1:12" s="326" customFormat="1" ht="21" customHeight="1">
      <c r="A27" s="475" t="s">
        <v>592</v>
      </c>
      <c r="B27" s="468">
        <v>142812.69559431373</v>
      </c>
      <c r="C27" s="468">
        <v>155520.56595193202</v>
      </c>
      <c r="D27" s="468">
        <v>167828.1895716913</v>
      </c>
      <c r="E27" s="468">
        <v>181432.11529926892</v>
      </c>
      <c r="F27" s="468">
        <v>12707.870357618289</v>
      </c>
      <c r="G27" s="469">
        <v>8.8982777789709822</v>
      </c>
      <c r="H27" s="468">
        <v>13603.925727577618</v>
      </c>
      <c r="I27" s="470">
        <v>8.1058645524901038</v>
      </c>
      <c r="K27" s="444"/>
      <c r="L27" s="444"/>
    </row>
    <row r="28" spans="1:12" s="326" customFormat="1" ht="21" customHeight="1">
      <c r="A28" s="475" t="s">
        <v>593</v>
      </c>
      <c r="B28" s="468">
        <v>108060.06589912</v>
      </c>
      <c r="C28" s="468">
        <v>115039.99984385102</v>
      </c>
      <c r="D28" s="468">
        <v>125917.98318149998</v>
      </c>
      <c r="E28" s="468">
        <v>128437.35618395099</v>
      </c>
      <c r="F28" s="468">
        <v>6979.9339447310194</v>
      </c>
      <c r="G28" s="469">
        <v>6.4593093541578721</v>
      </c>
      <c r="H28" s="468">
        <v>2519.3730024510151</v>
      </c>
      <c r="I28" s="470">
        <v>2.0008047610003055</v>
      </c>
      <c r="K28" s="444"/>
      <c r="L28" s="444"/>
    </row>
    <row r="29" spans="1:12" s="326" customFormat="1" ht="21" customHeight="1">
      <c r="A29" s="482" t="s">
        <v>594</v>
      </c>
      <c r="B29" s="472">
        <v>23199.541410190002</v>
      </c>
      <c r="C29" s="472">
        <v>25739.56779465</v>
      </c>
      <c r="D29" s="472">
        <v>27388.569530379995</v>
      </c>
      <c r="E29" s="472">
        <v>23391.020778100003</v>
      </c>
      <c r="F29" s="472">
        <v>2540.0263844599976</v>
      </c>
      <c r="G29" s="483">
        <v>10.94860600711846</v>
      </c>
      <c r="H29" s="472">
        <v>-3997.5487522799922</v>
      </c>
      <c r="I29" s="484">
        <v>-14.595682873637575</v>
      </c>
      <c r="J29" s="428"/>
      <c r="K29" s="444"/>
      <c r="L29" s="444"/>
    </row>
    <row r="30" spans="1:12" s="326" customFormat="1" ht="21" customHeight="1">
      <c r="A30" s="485" t="s">
        <v>595</v>
      </c>
      <c r="B30" s="472">
        <v>15604.253593079997</v>
      </c>
      <c r="C30" s="472">
        <v>14600.180581979999</v>
      </c>
      <c r="D30" s="472">
        <v>14512.03347588</v>
      </c>
      <c r="E30" s="472">
        <v>15091.782420609996</v>
      </c>
      <c r="F30" s="472">
        <v>-1004.0730110999975</v>
      </c>
      <c r="G30" s="483">
        <v>-6.4346109547032277</v>
      </c>
      <c r="H30" s="472">
        <v>579.74894472999586</v>
      </c>
      <c r="I30" s="484">
        <v>3.9949531931109346</v>
      </c>
      <c r="K30" s="444"/>
      <c r="L30" s="444"/>
    </row>
    <row r="31" spans="1:12" s="326" customFormat="1" ht="21" customHeight="1">
      <c r="A31" s="471" t="s">
        <v>596</v>
      </c>
      <c r="B31" s="472">
        <v>6925.7814945500004</v>
      </c>
      <c r="C31" s="472">
        <v>7290.5175006000018</v>
      </c>
      <c r="D31" s="472">
        <v>7404.5323111599992</v>
      </c>
      <c r="E31" s="472">
        <v>8388.5201887000003</v>
      </c>
      <c r="F31" s="472">
        <v>364.73600605000138</v>
      </c>
      <c r="G31" s="473">
        <v>5.2663516216475719</v>
      </c>
      <c r="H31" s="472">
        <v>983.98787754000114</v>
      </c>
      <c r="I31" s="474">
        <v>13.288994310375951</v>
      </c>
      <c r="K31" s="444"/>
      <c r="L31" s="444"/>
    </row>
    <row r="32" spans="1:12" s="326" customFormat="1" ht="21" customHeight="1">
      <c r="A32" s="471" t="s">
        <v>597</v>
      </c>
      <c r="B32" s="472">
        <v>62330.489401300008</v>
      </c>
      <c r="C32" s="472">
        <v>67409.733966621003</v>
      </c>
      <c r="D32" s="472">
        <v>76612.847864080002</v>
      </c>
      <c r="E32" s="472">
        <v>81566.032796540996</v>
      </c>
      <c r="F32" s="472">
        <v>5079.2445653209943</v>
      </c>
      <c r="G32" s="473">
        <v>8.1488924828096376</v>
      </c>
      <c r="H32" s="472">
        <v>4953.1849324609939</v>
      </c>
      <c r="I32" s="474">
        <v>6.4652144784495063</v>
      </c>
      <c r="K32" s="444"/>
      <c r="L32" s="444"/>
    </row>
    <row r="33" spans="1:12" s="326" customFormat="1" ht="21" customHeight="1">
      <c r="A33" s="486" t="s">
        <v>598</v>
      </c>
      <c r="B33" s="472">
        <v>21017.646250680002</v>
      </c>
      <c r="C33" s="472">
        <v>22372.230430569998</v>
      </c>
      <c r="D33" s="472">
        <v>20457.091605939997</v>
      </c>
      <c r="E33" s="472">
        <v>21492.110749970001</v>
      </c>
      <c r="F33" s="472">
        <v>1354.5841798899964</v>
      </c>
      <c r="G33" s="473">
        <v>6.4449851507333777</v>
      </c>
      <c r="H33" s="472">
        <v>1035.0191440300041</v>
      </c>
      <c r="I33" s="474">
        <v>5.0594637985072719</v>
      </c>
      <c r="K33" s="444"/>
      <c r="L33" s="444"/>
    </row>
    <row r="34" spans="1:12" s="326" customFormat="1" ht="21" customHeight="1">
      <c r="A34" s="487" t="s">
        <v>599</v>
      </c>
      <c r="B34" s="472">
        <v>31147.005646210004</v>
      </c>
      <c r="C34" s="472">
        <v>35556.936127580004</v>
      </c>
      <c r="D34" s="472">
        <v>46467.113063099998</v>
      </c>
      <c r="E34" s="472">
        <v>50919.111666890996</v>
      </c>
      <c r="F34" s="472">
        <v>4409.9304813700001</v>
      </c>
      <c r="G34" s="483">
        <v>14.15844120446488</v>
      </c>
      <c r="H34" s="472">
        <v>4451.9986037909985</v>
      </c>
      <c r="I34" s="484">
        <v>9.5809666456907028</v>
      </c>
      <c r="K34" s="444"/>
      <c r="L34" s="444"/>
    </row>
    <row r="35" spans="1:12" s="326" customFormat="1" ht="21" customHeight="1">
      <c r="A35" s="487" t="s">
        <v>600</v>
      </c>
      <c r="B35" s="472">
        <v>10165.837504409999</v>
      </c>
      <c r="C35" s="472">
        <v>9480.5674084709972</v>
      </c>
      <c r="D35" s="472">
        <v>9688.643195040002</v>
      </c>
      <c r="E35" s="472">
        <v>9154.8103796800006</v>
      </c>
      <c r="F35" s="472">
        <v>-685.2700959390022</v>
      </c>
      <c r="G35" s="473">
        <v>-6.7409113675260706</v>
      </c>
      <c r="H35" s="472">
        <v>-533.8328153600014</v>
      </c>
      <c r="I35" s="474">
        <v>-5.5098820816653813</v>
      </c>
      <c r="K35" s="444"/>
      <c r="L35" s="444"/>
    </row>
    <row r="36" spans="1:12" s="326" customFormat="1" ht="21" customHeight="1">
      <c r="A36" s="475" t="s">
        <v>601</v>
      </c>
      <c r="B36" s="468">
        <v>37656.880072019994</v>
      </c>
      <c r="C36" s="468">
        <v>39252.945133280002</v>
      </c>
      <c r="D36" s="468">
        <v>40475.700104839998</v>
      </c>
      <c r="E36" s="468">
        <v>42690.895875900002</v>
      </c>
      <c r="F36" s="468">
        <v>1596.0650612600075</v>
      </c>
      <c r="G36" s="469">
        <v>4.2384421072788871</v>
      </c>
      <c r="H36" s="468">
        <v>2215.1957710600036</v>
      </c>
      <c r="I36" s="470">
        <v>5.4729029153843225</v>
      </c>
      <c r="K36" s="444"/>
      <c r="L36" s="444"/>
    </row>
    <row r="37" spans="1:12" s="326" customFormat="1" ht="21" customHeight="1">
      <c r="A37" s="478" t="s">
        <v>602</v>
      </c>
      <c r="B37" s="472">
        <v>20825.555157039998</v>
      </c>
      <c r="C37" s="472">
        <v>22131.06958657</v>
      </c>
      <c r="D37" s="472">
        <v>24728.511382509998</v>
      </c>
      <c r="E37" s="472">
        <v>26177.500784589993</v>
      </c>
      <c r="F37" s="472">
        <v>1305.5144295300015</v>
      </c>
      <c r="G37" s="473">
        <v>6.2688097372937372</v>
      </c>
      <c r="H37" s="472">
        <v>1448.9894020799948</v>
      </c>
      <c r="I37" s="474">
        <v>5.8595900888107533</v>
      </c>
      <c r="K37" s="444"/>
      <c r="L37" s="444"/>
    </row>
    <row r="38" spans="1:12" s="326" customFormat="1" ht="21" customHeight="1">
      <c r="A38" s="471" t="s">
        <v>603</v>
      </c>
      <c r="B38" s="472">
        <v>7402.389162819999</v>
      </c>
      <c r="C38" s="472">
        <v>7101.9432587399997</v>
      </c>
      <c r="D38" s="472">
        <v>6233.6250215100008</v>
      </c>
      <c r="E38" s="472">
        <v>7041.1537838799995</v>
      </c>
      <c r="F38" s="472">
        <v>-300.44590407999931</v>
      </c>
      <c r="G38" s="473">
        <v>-4.0587693712328692</v>
      </c>
      <c r="H38" s="472">
        <v>807.52876236999873</v>
      </c>
      <c r="I38" s="474">
        <v>12.954400683125902</v>
      </c>
      <c r="K38" s="444"/>
      <c r="L38" s="444"/>
    </row>
    <row r="39" spans="1:12" s="326" customFormat="1" ht="21" customHeight="1">
      <c r="A39" s="471" t="s">
        <v>604</v>
      </c>
      <c r="B39" s="472">
        <v>4327.1377363800011</v>
      </c>
      <c r="C39" s="472">
        <v>4281.0806189900004</v>
      </c>
      <c r="D39" s="472">
        <v>4410.0536775400005</v>
      </c>
      <c r="E39" s="472">
        <v>4414.4127013899997</v>
      </c>
      <c r="F39" s="472">
        <v>-46.057117390000712</v>
      </c>
      <c r="G39" s="473">
        <v>-1.0643783534501305</v>
      </c>
      <c r="H39" s="472">
        <v>4.3590238499991756</v>
      </c>
      <c r="I39" s="474">
        <v>9.8842875137762715E-2</v>
      </c>
      <c r="K39" s="444"/>
      <c r="L39" s="444"/>
    </row>
    <row r="40" spans="1:12" s="326" customFormat="1" ht="21" customHeight="1">
      <c r="A40" s="471" t="s">
        <v>605</v>
      </c>
      <c r="B40" s="472">
        <v>5101.7980157799984</v>
      </c>
      <c r="C40" s="472">
        <v>5738.8516689799981</v>
      </c>
      <c r="D40" s="472">
        <v>5103.5100232800005</v>
      </c>
      <c r="E40" s="472">
        <v>5057.8286060399996</v>
      </c>
      <c r="F40" s="472">
        <v>637.05365319999964</v>
      </c>
      <c r="G40" s="473">
        <v>12.486845838066806</v>
      </c>
      <c r="H40" s="472">
        <v>-45.681417240000883</v>
      </c>
      <c r="I40" s="474">
        <v>-0.89509802139355199</v>
      </c>
      <c r="K40" s="444"/>
      <c r="L40" s="444"/>
    </row>
    <row r="41" spans="1:12" s="326" customFormat="1" ht="21" customHeight="1">
      <c r="A41" s="475" t="s">
        <v>606</v>
      </c>
      <c r="B41" s="468">
        <v>110085.98122649593</v>
      </c>
      <c r="C41" s="468">
        <v>128839.35316762273</v>
      </c>
      <c r="D41" s="468">
        <v>149331.25429897025</v>
      </c>
      <c r="E41" s="468">
        <v>154697.77391104217</v>
      </c>
      <c r="F41" s="468">
        <v>18753.371941126796</v>
      </c>
      <c r="G41" s="469">
        <v>17.035204421299337</v>
      </c>
      <c r="H41" s="468">
        <v>5366.5196120719193</v>
      </c>
      <c r="I41" s="470">
        <v>3.5937015578318396</v>
      </c>
      <c r="K41" s="444"/>
      <c r="L41" s="444"/>
    </row>
    <row r="42" spans="1:12" s="326" customFormat="1" ht="21" customHeight="1">
      <c r="A42" s="478" t="s">
        <v>607</v>
      </c>
      <c r="B42" s="472">
        <v>64493.9168792907</v>
      </c>
      <c r="C42" s="472">
        <v>74993.383947981623</v>
      </c>
      <c r="D42" s="472">
        <v>89486.221891859983</v>
      </c>
      <c r="E42" s="472">
        <v>94724.736853202048</v>
      </c>
      <c r="F42" s="472">
        <v>10499.467068690923</v>
      </c>
      <c r="G42" s="473">
        <v>16.279778895026844</v>
      </c>
      <c r="H42" s="472">
        <v>5238.5149613420654</v>
      </c>
      <c r="I42" s="474">
        <v>5.8539905368589276</v>
      </c>
      <c r="K42" s="444"/>
      <c r="L42" s="444"/>
    </row>
    <row r="43" spans="1:12" s="326" customFormat="1" ht="21" customHeight="1">
      <c r="A43" s="471" t="s">
        <v>608</v>
      </c>
      <c r="B43" s="472">
        <v>45592.064347205225</v>
      </c>
      <c r="C43" s="472">
        <v>53845.969219641127</v>
      </c>
      <c r="D43" s="472">
        <v>59845.032407110237</v>
      </c>
      <c r="E43" s="472">
        <v>59973.037057840113</v>
      </c>
      <c r="F43" s="472">
        <v>8253.9048724359018</v>
      </c>
      <c r="G43" s="473">
        <v>18.103819141810504</v>
      </c>
      <c r="H43" s="472">
        <v>128.00465072987572</v>
      </c>
      <c r="I43" s="474">
        <v>0.2138935273008013</v>
      </c>
      <c r="K43" s="444"/>
      <c r="L43" s="444"/>
    </row>
    <row r="44" spans="1:12" s="326" customFormat="1" ht="21" customHeight="1">
      <c r="A44" s="488" t="s">
        <v>609</v>
      </c>
      <c r="B44" s="468">
        <v>81211.153518214938</v>
      </c>
      <c r="C44" s="468">
        <v>87318.891438275125</v>
      </c>
      <c r="D44" s="468">
        <v>111463.84802355261</v>
      </c>
      <c r="E44" s="468">
        <v>115136.90404115301</v>
      </c>
      <c r="F44" s="468">
        <v>6107.7379200601863</v>
      </c>
      <c r="G44" s="469">
        <v>7.5208116809845276</v>
      </c>
      <c r="H44" s="468">
        <v>3673.0560176004074</v>
      </c>
      <c r="I44" s="470">
        <v>3.2952890849634771</v>
      </c>
      <c r="K44" s="444"/>
      <c r="L44" s="444"/>
    </row>
    <row r="45" spans="1:12" s="326" customFormat="1" ht="21" customHeight="1">
      <c r="A45" s="479" t="s">
        <v>610</v>
      </c>
      <c r="B45" s="468">
        <v>12530.803971041596</v>
      </c>
      <c r="C45" s="468">
        <v>10449.589302896002</v>
      </c>
      <c r="D45" s="468">
        <v>17354.166389796046</v>
      </c>
      <c r="E45" s="468">
        <v>5551.6077375679024</v>
      </c>
      <c r="F45" s="468">
        <v>-2081.2146681455943</v>
      </c>
      <c r="G45" s="469">
        <v>-16.608788015160354</v>
      </c>
      <c r="H45" s="468">
        <v>-11802.558652228145</v>
      </c>
      <c r="I45" s="470">
        <v>-68.009942898598965</v>
      </c>
      <c r="K45" s="444"/>
      <c r="L45" s="444"/>
    </row>
    <row r="46" spans="1:12" s="451" customFormat="1" ht="21" customHeight="1">
      <c r="A46" s="488" t="s">
        <v>611</v>
      </c>
      <c r="B46" s="468">
        <v>183899.98806573582</v>
      </c>
      <c r="C46" s="468">
        <v>185664.25507168024</v>
      </c>
      <c r="D46" s="468">
        <v>225099.66461874219</v>
      </c>
      <c r="E46" s="468">
        <v>233955.462501445</v>
      </c>
      <c r="F46" s="468">
        <v>1764.2670059444208</v>
      </c>
      <c r="G46" s="469">
        <v>0.95936221883482464</v>
      </c>
      <c r="H46" s="468">
        <v>8855.7978827028128</v>
      </c>
      <c r="I46" s="470">
        <v>3.9341675153990714</v>
      </c>
      <c r="K46" s="444"/>
      <c r="L46" s="444"/>
    </row>
    <row r="47" spans="1:12" s="326" customFormat="1" ht="21" customHeight="1">
      <c r="A47" s="489" t="s">
        <v>612</v>
      </c>
      <c r="B47" s="472">
        <v>563.7840498221824</v>
      </c>
      <c r="C47" s="472">
        <v>730.93957871499993</v>
      </c>
      <c r="D47" s="472">
        <v>910.63085501722787</v>
      </c>
      <c r="E47" s="472">
        <v>979.72397767220014</v>
      </c>
      <c r="F47" s="472">
        <v>167.15552889281753</v>
      </c>
      <c r="G47" s="473">
        <v>29.648857385294676</v>
      </c>
      <c r="H47" s="472">
        <v>69.093122654972262</v>
      </c>
      <c r="I47" s="474">
        <v>7.5873909031629632</v>
      </c>
      <c r="K47" s="444"/>
      <c r="L47" s="444"/>
    </row>
    <row r="48" spans="1:12" s="326" customFormat="1" ht="21" customHeight="1">
      <c r="A48" s="471" t="s">
        <v>613</v>
      </c>
      <c r="B48" s="472">
        <v>10696.985034430001</v>
      </c>
      <c r="C48" s="472">
        <v>10880.6234893</v>
      </c>
      <c r="D48" s="472">
        <v>12865.293795619997</v>
      </c>
      <c r="E48" s="472">
        <v>14414.58830638001</v>
      </c>
      <c r="F48" s="472">
        <v>183.6384548699989</v>
      </c>
      <c r="G48" s="473">
        <v>1.7167309693238646</v>
      </c>
      <c r="H48" s="472">
        <v>1549.2945107600135</v>
      </c>
      <c r="I48" s="474">
        <v>12.042433972922348</v>
      </c>
      <c r="K48" s="444"/>
      <c r="L48" s="444"/>
    </row>
    <row r="49" spans="1:12" s="326" customFormat="1" ht="21" customHeight="1">
      <c r="A49" s="490" t="s">
        <v>614</v>
      </c>
      <c r="B49" s="472">
        <v>172639.2189814841</v>
      </c>
      <c r="C49" s="472">
        <v>174052.69200366526</v>
      </c>
      <c r="D49" s="472">
        <v>211323.73996810496</v>
      </c>
      <c r="E49" s="472">
        <v>218561.15021739277</v>
      </c>
      <c r="F49" s="472">
        <v>1413.4730221811624</v>
      </c>
      <c r="G49" s="473">
        <v>0.81874386974188063</v>
      </c>
      <c r="H49" s="472">
        <v>7237.4102492878155</v>
      </c>
      <c r="I49" s="474">
        <v>3.4247975406739233</v>
      </c>
      <c r="K49" s="444"/>
      <c r="L49" s="444"/>
    </row>
    <row r="50" spans="1:12" ht="21" customHeight="1" thickBot="1">
      <c r="A50" s="491" t="s">
        <v>615</v>
      </c>
      <c r="B50" s="492">
        <v>1681852.7246182899</v>
      </c>
      <c r="C50" s="492">
        <v>1804492.5795177997</v>
      </c>
      <c r="D50" s="492">
        <v>1986225.1231765987</v>
      </c>
      <c r="E50" s="492">
        <v>2107208.7983003156</v>
      </c>
      <c r="F50" s="492">
        <v>122639.85489950981</v>
      </c>
      <c r="G50" s="493">
        <v>7.2919497114317142</v>
      </c>
      <c r="H50" s="492">
        <v>120983.67512371694</v>
      </c>
      <c r="I50" s="494">
        <v>6.0911360807996422</v>
      </c>
      <c r="K50" s="444"/>
      <c r="L50" s="444"/>
    </row>
    <row r="51" spans="1:12" ht="16.5" thickTop="1">
      <c r="A51" s="1834" t="s">
        <v>616</v>
      </c>
      <c r="B51" s="1834"/>
      <c r="C51" s="1834"/>
      <c r="D51" s="1834"/>
      <c r="E51" s="1834"/>
      <c r="F51" s="1834"/>
      <c r="G51" s="1834"/>
      <c r="H51" s="1834"/>
      <c r="I51" s="1834"/>
    </row>
    <row r="52" spans="1:12" ht="13.5" customHeight="1">
      <c r="A52" s="1835" t="s">
        <v>617</v>
      </c>
      <c r="B52" s="1835"/>
      <c r="C52" s="1835"/>
      <c r="D52" s="1835"/>
      <c r="E52" s="1835"/>
      <c r="F52" s="1835"/>
      <c r="G52" s="1835"/>
      <c r="H52" s="1835"/>
      <c r="I52" s="1835"/>
    </row>
    <row r="53" spans="1:12">
      <c r="B53" s="325"/>
      <c r="C53" s="325"/>
      <c r="D53" s="325"/>
      <c r="E53" s="325"/>
    </row>
    <row r="54" spans="1:12">
      <c r="B54" s="386"/>
      <c r="C54" s="386"/>
      <c r="D54" s="386"/>
      <c r="E54" s="386"/>
      <c r="F54" s="386"/>
      <c r="G54" s="386"/>
    </row>
    <row r="55" spans="1:12">
      <c r="B55" s="495"/>
      <c r="C55" s="495"/>
      <c r="D55" s="495"/>
      <c r="E55" s="495"/>
      <c r="F55" s="386"/>
      <c r="H55" s="325"/>
    </row>
    <row r="56" spans="1:12">
      <c r="B56" s="495"/>
      <c r="C56" s="495"/>
      <c r="D56" s="495"/>
      <c r="E56" s="495"/>
    </row>
    <row r="57" spans="1:12">
      <c r="B57" s="495"/>
      <c r="C57" s="495"/>
      <c r="D57" s="495"/>
      <c r="E57" s="495"/>
    </row>
    <row r="58" spans="1:12">
      <c r="B58" s="495"/>
      <c r="C58" s="495"/>
      <c r="D58" s="495"/>
      <c r="E58" s="495"/>
    </row>
    <row r="59" spans="1:12">
      <c r="B59" s="495"/>
      <c r="C59" s="495"/>
      <c r="D59" s="495"/>
      <c r="E59" s="495"/>
    </row>
    <row r="60" spans="1:12">
      <c r="B60" s="495"/>
      <c r="C60" s="495"/>
      <c r="D60" s="495"/>
      <c r="E60" s="495"/>
    </row>
    <row r="61" spans="1:12">
      <c r="B61" s="495"/>
      <c r="C61" s="495"/>
      <c r="D61" s="495"/>
      <c r="E61" s="495"/>
    </row>
    <row r="62" spans="1:12">
      <c r="B62" s="495"/>
      <c r="C62" s="495"/>
      <c r="D62" s="495"/>
      <c r="E62" s="495"/>
    </row>
    <row r="63" spans="1:12">
      <c r="B63" s="495"/>
      <c r="C63" s="495"/>
      <c r="D63" s="495"/>
      <c r="E63" s="495"/>
    </row>
    <row r="64" spans="1:12">
      <c r="B64" s="495"/>
      <c r="C64" s="495"/>
      <c r="D64" s="495"/>
      <c r="E64" s="495"/>
    </row>
    <row r="65" spans="2:7">
      <c r="B65" s="495"/>
      <c r="C65" s="495"/>
      <c r="D65" s="495"/>
      <c r="E65" s="495"/>
    </row>
    <row r="66" spans="2:7">
      <c r="B66" s="495"/>
      <c r="C66" s="495"/>
      <c r="D66" s="495"/>
      <c r="E66" s="495"/>
    </row>
    <row r="69" spans="2:7">
      <c r="B69" s="386"/>
      <c r="C69" s="386"/>
      <c r="D69" s="386"/>
      <c r="E69" s="386"/>
      <c r="F69" s="386"/>
      <c r="G69" s="386"/>
    </row>
    <row r="70" spans="2:7">
      <c r="B70" s="386"/>
      <c r="C70" s="386"/>
      <c r="D70" s="386"/>
      <c r="E70" s="386"/>
    </row>
  </sheetData>
  <mergeCells count="8">
    <mergeCell ref="A51:I51"/>
    <mergeCell ref="A52:I52"/>
    <mergeCell ref="A4:A6"/>
    <mergeCell ref="A1:I1"/>
    <mergeCell ref="A2:I2"/>
    <mergeCell ref="F4:I4"/>
    <mergeCell ref="F5:G5"/>
    <mergeCell ref="H5:I5"/>
  </mergeCells>
  <pageMargins left="0.7" right="0.7" top="0.75" bottom="0.75" header="0.3" footer="0.3"/>
  <pageSetup paperSize="9" scale="53" orientation="portrait" r:id="rId1"/>
</worksheet>
</file>

<file path=xl/worksheets/sheet35.xml><?xml version="1.0" encoding="utf-8"?>
<worksheet xmlns="http://schemas.openxmlformats.org/spreadsheetml/2006/main" xmlns:r="http://schemas.openxmlformats.org/officeDocument/2006/relationships">
  <sheetPr>
    <pageSetUpPr fitToPage="1"/>
  </sheetPr>
  <dimension ref="A1:L26"/>
  <sheetViews>
    <sheetView workbookViewId="0">
      <selection activeCell="C13" sqref="C13"/>
    </sheetView>
  </sheetViews>
  <sheetFormatPr defaultRowHeight="15.75"/>
  <cols>
    <col min="1" max="1" width="30.42578125" style="428" customWidth="1"/>
    <col min="2" max="2" width="12.85546875" style="428" customWidth="1"/>
    <col min="3" max="3" width="12.85546875" style="496" customWidth="1"/>
    <col min="4" max="9" width="12.85546875" style="428" customWidth="1"/>
    <col min="10" max="256" width="9.140625" style="428"/>
    <col min="257" max="257" width="23.140625" style="428" bestFit="1" customWidth="1"/>
    <col min="258" max="261" width="7.42578125" style="428" bestFit="1" customWidth="1"/>
    <col min="262" max="265" width="7.140625" style="428" bestFit="1" customWidth="1"/>
    <col min="266" max="512" width="9.140625" style="428"/>
    <col min="513" max="513" width="23.140625" style="428" bestFit="1" customWidth="1"/>
    <col min="514" max="517" width="7.42578125" style="428" bestFit="1" customWidth="1"/>
    <col min="518" max="521" width="7.140625" style="428" bestFit="1" customWidth="1"/>
    <col min="522" max="768" width="9.140625" style="428"/>
    <col min="769" max="769" width="23.140625" style="428" bestFit="1" customWidth="1"/>
    <col min="770" max="773" width="7.42578125" style="428" bestFit="1" customWidth="1"/>
    <col min="774" max="777" width="7.140625" style="428" bestFit="1" customWidth="1"/>
    <col min="778" max="1024" width="9.140625" style="428"/>
    <col min="1025" max="1025" width="23.140625" style="428" bestFit="1" customWidth="1"/>
    <col min="1026" max="1029" width="7.42578125" style="428" bestFit="1" customWidth="1"/>
    <col min="1030" max="1033" width="7.140625" style="428" bestFit="1" customWidth="1"/>
    <col min="1034" max="1280" width="9.140625" style="428"/>
    <col min="1281" max="1281" width="23.140625" style="428" bestFit="1" customWidth="1"/>
    <col min="1282" max="1285" width="7.42578125" style="428" bestFit="1" customWidth="1"/>
    <col min="1286" max="1289" width="7.140625" style="428" bestFit="1" customWidth="1"/>
    <col min="1290" max="1536" width="9.140625" style="428"/>
    <col min="1537" max="1537" width="23.140625" style="428" bestFit="1" customWidth="1"/>
    <col min="1538" max="1541" width="7.42578125" style="428" bestFit="1" customWidth="1"/>
    <col min="1542" max="1545" width="7.140625" style="428" bestFit="1" customWidth="1"/>
    <col min="1546" max="1792" width="9.140625" style="428"/>
    <col min="1793" max="1793" width="23.140625" style="428" bestFit="1" customWidth="1"/>
    <col min="1794" max="1797" width="7.42578125" style="428" bestFit="1" customWidth="1"/>
    <col min="1798" max="1801" width="7.140625" style="428" bestFit="1" customWidth="1"/>
    <col min="1802" max="2048" width="9.140625" style="428"/>
    <col min="2049" max="2049" width="23.140625" style="428" bestFit="1" customWidth="1"/>
    <col min="2050" max="2053" width="7.42578125" style="428" bestFit="1" customWidth="1"/>
    <col min="2054" max="2057" width="7.140625" style="428" bestFit="1" customWidth="1"/>
    <col min="2058" max="2304" width="9.140625" style="428"/>
    <col min="2305" max="2305" width="23.140625" style="428" bestFit="1" customWidth="1"/>
    <col min="2306" max="2309" width="7.42578125" style="428" bestFit="1" customWidth="1"/>
    <col min="2310" max="2313" width="7.140625" style="428" bestFit="1" customWidth="1"/>
    <col min="2314" max="2560" width="9.140625" style="428"/>
    <col min="2561" max="2561" width="23.140625" style="428" bestFit="1" customWidth="1"/>
    <col min="2562" max="2565" width="7.42578125" style="428" bestFit="1" customWidth="1"/>
    <col min="2566" max="2569" width="7.140625" style="428" bestFit="1" customWidth="1"/>
    <col min="2570" max="2816" width="9.140625" style="428"/>
    <col min="2817" max="2817" width="23.140625" style="428" bestFit="1" customWidth="1"/>
    <col min="2818" max="2821" width="7.42578125" style="428" bestFit="1" customWidth="1"/>
    <col min="2822" max="2825" width="7.140625" style="428" bestFit="1" customWidth="1"/>
    <col min="2826" max="3072" width="9.140625" style="428"/>
    <col min="3073" max="3073" width="23.140625" style="428" bestFit="1" customWidth="1"/>
    <col min="3074" max="3077" width="7.42578125" style="428" bestFit="1" customWidth="1"/>
    <col min="3078" max="3081" width="7.140625" style="428" bestFit="1" customWidth="1"/>
    <col min="3082" max="3328" width="9.140625" style="428"/>
    <col min="3329" max="3329" width="23.140625" style="428" bestFit="1" customWidth="1"/>
    <col min="3330" max="3333" width="7.42578125" style="428" bestFit="1" customWidth="1"/>
    <col min="3334" max="3337" width="7.140625" style="428" bestFit="1" customWidth="1"/>
    <col min="3338" max="3584" width="9.140625" style="428"/>
    <col min="3585" max="3585" width="23.140625" style="428" bestFit="1" customWidth="1"/>
    <col min="3586" max="3589" width="7.42578125" style="428" bestFit="1" customWidth="1"/>
    <col min="3590" max="3593" width="7.140625" style="428" bestFit="1" customWidth="1"/>
    <col min="3594" max="3840" width="9.140625" style="428"/>
    <col min="3841" max="3841" width="23.140625" style="428" bestFit="1" customWidth="1"/>
    <col min="3842" max="3845" width="7.42578125" style="428" bestFit="1" customWidth="1"/>
    <col min="3846" max="3849" width="7.140625" style="428" bestFit="1" customWidth="1"/>
    <col min="3850" max="4096" width="9.140625" style="428"/>
    <col min="4097" max="4097" width="23.140625" style="428" bestFit="1" customWidth="1"/>
    <col min="4098" max="4101" width="7.42578125" style="428" bestFit="1" customWidth="1"/>
    <col min="4102" max="4105" width="7.140625" style="428" bestFit="1" customWidth="1"/>
    <col min="4106" max="4352" width="9.140625" style="428"/>
    <col min="4353" max="4353" width="23.140625" style="428" bestFit="1" customWidth="1"/>
    <col min="4354" max="4357" width="7.42578125" style="428" bestFit="1" customWidth="1"/>
    <col min="4358" max="4361" width="7.140625" style="428" bestFit="1" customWidth="1"/>
    <col min="4362" max="4608" width="9.140625" style="428"/>
    <col min="4609" max="4609" width="23.140625" style="428" bestFit="1" customWidth="1"/>
    <col min="4610" max="4613" width="7.42578125" style="428" bestFit="1" customWidth="1"/>
    <col min="4614" max="4617" width="7.140625" style="428" bestFit="1" customWidth="1"/>
    <col min="4618" max="4864" width="9.140625" style="428"/>
    <col min="4865" max="4865" width="23.140625" style="428" bestFit="1" customWidth="1"/>
    <col min="4866" max="4869" width="7.42578125" style="428" bestFit="1" customWidth="1"/>
    <col min="4870" max="4873" width="7.140625" style="428" bestFit="1" customWidth="1"/>
    <col min="4874" max="5120" width="9.140625" style="428"/>
    <col min="5121" max="5121" width="23.140625" style="428" bestFit="1" customWidth="1"/>
    <col min="5122" max="5125" width="7.42578125" style="428" bestFit="1" customWidth="1"/>
    <col min="5126" max="5129" width="7.140625" style="428" bestFit="1" customWidth="1"/>
    <col min="5130" max="5376" width="9.140625" style="428"/>
    <col min="5377" max="5377" width="23.140625" style="428" bestFit="1" customWidth="1"/>
    <col min="5378" max="5381" width="7.42578125" style="428" bestFit="1" customWidth="1"/>
    <col min="5382" max="5385" width="7.140625" style="428" bestFit="1" customWidth="1"/>
    <col min="5386" max="5632" width="9.140625" style="428"/>
    <col min="5633" max="5633" width="23.140625" style="428" bestFit="1" customWidth="1"/>
    <col min="5634" max="5637" width="7.42578125" style="428" bestFit="1" customWidth="1"/>
    <col min="5638" max="5641" width="7.140625" style="428" bestFit="1" customWidth="1"/>
    <col min="5642" max="5888" width="9.140625" style="428"/>
    <col min="5889" max="5889" width="23.140625" style="428" bestFit="1" customWidth="1"/>
    <col min="5890" max="5893" width="7.42578125" style="428" bestFit="1" customWidth="1"/>
    <col min="5894" max="5897" width="7.140625" style="428" bestFit="1" customWidth="1"/>
    <col min="5898" max="6144" width="9.140625" style="428"/>
    <col min="6145" max="6145" width="23.140625" style="428" bestFit="1" customWidth="1"/>
    <col min="6146" max="6149" width="7.42578125" style="428" bestFit="1" customWidth="1"/>
    <col min="6150" max="6153" width="7.140625" style="428" bestFit="1" customWidth="1"/>
    <col min="6154" max="6400" width="9.140625" style="428"/>
    <col min="6401" max="6401" width="23.140625" style="428" bestFit="1" customWidth="1"/>
    <col min="6402" max="6405" width="7.42578125" style="428" bestFit="1" customWidth="1"/>
    <col min="6406" max="6409" width="7.140625" style="428" bestFit="1" customWidth="1"/>
    <col min="6410" max="6656" width="9.140625" style="428"/>
    <col min="6657" max="6657" width="23.140625" style="428" bestFit="1" customWidth="1"/>
    <col min="6658" max="6661" width="7.42578125" style="428" bestFit="1" customWidth="1"/>
    <col min="6662" max="6665" width="7.140625" style="428" bestFit="1" customWidth="1"/>
    <col min="6666" max="6912" width="9.140625" style="428"/>
    <col min="6913" max="6913" width="23.140625" style="428" bestFit="1" customWidth="1"/>
    <col min="6914" max="6917" width="7.42578125" style="428" bestFit="1" customWidth="1"/>
    <col min="6918" max="6921" width="7.140625" style="428" bestFit="1" customWidth="1"/>
    <col min="6922" max="7168" width="9.140625" style="428"/>
    <col min="7169" max="7169" width="23.140625" style="428" bestFit="1" customWidth="1"/>
    <col min="7170" max="7173" width="7.42578125" style="428" bestFit="1" customWidth="1"/>
    <col min="7174" max="7177" width="7.140625" style="428" bestFit="1" customWidth="1"/>
    <col min="7178" max="7424" width="9.140625" style="428"/>
    <col min="7425" max="7425" width="23.140625" style="428" bestFit="1" customWidth="1"/>
    <col min="7426" max="7429" width="7.42578125" style="428" bestFit="1" customWidth="1"/>
    <col min="7430" max="7433" width="7.140625" style="428" bestFit="1" customWidth="1"/>
    <col min="7434" max="7680" width="9.140625" style="428"/>
    <col min="7681" max="7681" width="23.140625" style="428" bestFit="1" customWidth="1"/>
    <col min="7682" max="7685" width="7.42578125" style="428" bestFit="1" customWidth="1"/>
    <col min="7686" max="7689" width="7.140625" style="428" bestFit="1" customWidth="1"/>
    <col min="7690" max="7936" width="9.140625" style="428"/>
    <col min="7937" max="7937" width="23.140625" style="428" bestFit="1" customWidth="1"/>
    <col min="7938" max="7941" width="7.42578125" style="428" bestFit="1" customWidth="1"/>
    <col min="7942" max="7945" width="7.140625" style="428" bestFit="1" customWidth="1"/>
    <col min="7946" max="8192" width="9.140625" style="428"/>
    <col min="8193" max="8193" width="23.140625" style="428" bestFit="1" customWidth="1"/>
    <col min="8194" max="8197" width="7.42578125" style="428" bestFit="1" customWidth="1"/>
    <col min="8198" max="8201" width="7.140625" style="428" bestFit="1" customWidth="1"/>
    <col min="8202" max="8448" width="9.140625" style="428"/>
    <col min="8449" max="8449" width="23.140625" style="428" bestFit="1" customWidth="1"/>
    <col min="8450" max="8453" width="7.42578125" style="428" bestFit="1" customWidth="1"/>
    <col min="8454" max="8457" width="7.140625" style="428" bestFit="1" customWidth="1"/>
    <col min="8458" max="8704" width="9.140625" style="428"/>
    <col min="8705" max="8705" width="23.140625" style="428" bestFit="1" customWidth="1"/>
    <col min="8706" max="8709" width="7.42578125" style="428" bestFit="1" customWidth="1"/>
    <col min="8710" max="8713" width="7.140625" style="428" bestFit="1" customWidth="1"/>
    <col min="8714" max="8960" width="9.140625" style="428"/>
    <col min="8961" max="8961" width="23.140625" style="428" bestFit="1" customWidth="1"/>
    <col min="8962" max="8965" width="7.42578125" style="428" bestFit="1" customWidth="1"/>
    <col min="8966" max="8969" width="7.140625" style="428" bestFit="1" customWidth="1"/>
    <col min="8970" max="9216" width="9.140625" style="428"/>
    <col min="9217" max="9217" width="23.140625" style="428" bestFit="1" customWidth="1"/>
    <col min="9218" max="9221" width="7.42578125" style="428" bestFit="1" customWidth="1"/>
    <col min="9222" max="9225" width="7.140625" style="428" bestFit="1" customWidth="1"/>
    <col min="9226" max="9472" width="9.140625" style="428"/>
    <col min="9473" max="9473" width="23.140625" style="428" bestFit="1" customWidth="1"/>
    <col min="9474" max="9477" width="7.42578125" style="428" bestFit="1" customWidth="1"/>
    <col min="9478" max="9481" width="7.140625" style="428" bestFit="1" customWidth="1"/>
    <col min="9482" max="9728" width="9.140625" style="428"/>
    <col min="9729" max="9729" width="23.140625" style="428" bestFit="1" customWidth="1"/>
    <col min="9730" max="9733" width="7.42578125" style="428" bestFit="1" customWidth="1"/>
    <col min="9734" max="9737" width="7.140625" style="428" bestFit="1" customWidth="1"/>
    <col min="9738" max="9984" width="9.140625" style="428"/>
    <col min="9985" max="9985" width="23.140625" style="428" bestFit="1" customWidth="1"/>
    <col min="9986" max="9989" width="7.42578125" style="428" bestFit="1" customWidth="1"/>
    <col min="9990" max="9993" width="7.140625" style="428" bestFit="1" customWidth="1"/>
    <col min="9994" max="10240" width="9.140625" style="428"/>
    <col min="10241" max="10241" width="23.140625" style="428" bestFit="1" customWidth="1"/>
    <col min="10242" max="10245" width="7.42578125" style="428" bestFit="1" customWidth="1"/>
    <col min="10246" max="10249" width="7.140625" style="428" bestFit="1" customWidth="1"/>
    <col min="10250" max="10496" width="9.140625" style="428"/>
    <col min="10497" max="10497" width="23.140625" style="428" bestFit="1" customWidth="1"/>
    <col min="10498" max="10501" width="7.42578125" style="428" bestFit="1" customWidth="1"/>
    <col min="10502" max="10505" width="7.140625" style="428" bestFit="1" customWidth="1"/>
    <col min="10506" max="10752" width="9.140625" style="428"/>
    <col min="10753" max="10753" width="23.140625" style="428" bestFit="1" customWidth="1"/>
    <col min="10754" max="10757" width="7.42578125" style="428" bestFit="1" customWidth="1"/>
    <col min="10758" max="10761" width="7.140625" style="428" bestFit="1" customWidth="1"/>
    <col min="10762" max="11008" width="9.140625" style="428"/>
    <col min="11009" max="11009" width="23.140625" style="428" bestFit="1" customWidth="1"/>
    <col min="11010" max="11013" width="7.42578125" style="428" bestFit="1" customWidth="1"/>
    <col min="11014" max="11017" width="7.140625" style="428" bestFit="1" customWidth="1"/>
    <col min="11018" max="11264" width="9.140625" style="428"/>
    <col min="11265" max="11265" width="23.140625" style="428" bestFit="1" customWidth="1"/>
    <col min="11266" max="11269" width="7.42578125" style="428" bestFit="1" customWidth="1"/>
    <col min="11270" max="11273" width="7.140625" style="428" bestFit="1" customWidth="1"/>
    <col min="11274" max="11520" width="9.140625" style="428"/>
    <col min="11521" max="11521" width="23.140625" style="428" bestFit="1" customWidth="1"/>
    <col min="11522" max="11525" width="7.42578125" style="428" bestFit="1" customWidth="1"/>
    <col min="11526" max="11529" width="7.140625" style="428" bestFit="1" customWidth="1"/>
    <col min="11530" max="11776" width="9.140625" style="428"/>
    <col min="11777" max="11777" width="23.140625" style="428" bestFit="1" customWidth="1"/>
    <col min="11778" max="11781" width="7.42578125" style="428" bestFit="1" customWidth="1"/>
    <col min="11782" max="11785" width="7.140625" style="428" bestFit="1" customWidth="1"/>
    <col min="11786" max="12032" width="9.140625" style="428"/>
    <col min="12033" max="12033" width="23.140625" style="428" bestFit="1" customWidth="1"/>
    <col min="12034" max="12037" width="7.42578125" style="428" bestFit="1" customWidth="1"/>
    <col min="12038" max="12041" width="7.140625" style="428" bestFit="1" customWidth="1"/>
    <col min="12042" max="12288" width="9.140625" style="428"/>
    <col min="12289" max="12289" width="23.140625" style="428" bestFit="1" customWidth="1"/>
    <col min="12290" max="12293" width="7.42578125" style="428" bestFit="1" customWidth="1"/>
    <col min="12294" max="12297" width="7.140625" style="428" bestFit="1" customWidth="1"/>
    <col min="12298" max="12544" width="9.140625" style="428"/>
    <col min="12545" max="12545" width="23.140625" style="428" bestFit="1" customWidth="1"/>
    <col min="12546" max="12549" width="7.42578125" style="428" bestFit="1" customWidth="1"/>
    <col min="12550" max="12553" width="7.140625" style="428" bestFit="1" customWidth="1"/>
    <col min="12554" max="12800" width="9.140625" style="428"/>
    <col min="12801" max="12801" width="23.140625" style="428" bestFit="1" customWidth="1"/>
    <col min="12802" max="12805" width="7.42578125" style="428" bestFit="1" customWidth="1"/>
    <col min="12806" max="12809" width="7.140625" style="428" bestFit="1" customWidth="1"/>
    <col min="12810" max="13056" width="9.140625" style="428"/>
    <col min="13057" max="13057" width="23.140625" style="428" bestFit="1" customWidth="1"/>
    <col min="13058" max="13061" width="7.42578125" style="428" bestFit="1" customWidth="1"/>
    <col min="13062" max="13065" width="7.140625" style="428" bestFit="1" customWidth="1"/>
    <col min="13066" max="13312" width="9.140625" style="428"/>
    <col min="13313" max="13313" width="23.140625" style="428" bestFit="1" customWidth="1"/>
    <col min="13314" max="13317" width="7.42578125" style="428" bestFit="1" customWidth="1"/>
    <col min="13318" max="13321" width="7.140625" style="428" bestFit="1" customWidth="1"/>
    <col min="13322" max="13568" width="9.140625" style="428"/>
    <col min="13569" max="13569" width="23.140625" style="428" bestFit="1" customWidth="1"/>
    <col min="13570" max="13573" width="7.42578125" style="428" bestFit="1" customWidth="1"/>
    <col min="13574" max="13577" width="7.140625" style="428" bestFit="1" customWidth="1"/>
    <col min="13578" max="13824" width="9.140625" style="428"/>
    <col min="13825" max="13825" width="23.140625" style="428" bestFit="1" customWidth="1"/>
    <col min="13826" max="13829" width="7.42578125" style="428" bestFit="1" customWidth="1"/>
    <col min="13830" max="13833" width="7.140625" style="428" bestFit="1" customWidth="1"/>
    <col min="13834" max="14080" width="9.140625" style="428"/>
    <col min="14081" max="14081" width="23.140625" style="428" bestFit="1" customWidth="1"/>
    <col min="14082" max="14085" width="7.42578125" style="428" bestFit="1" customWidth="1"/>
    <col min="14086" max="14089" width="7.140625" style="428" bestFit="1" customWidth="1"/>
    <col min="14090" max="14336" width="9.140625" style="428"/>
    <col min="14337" max="14337" width="23.140625" style="428" bestFit="1" customWidth="1"/>
    <col min="14338" max="14341" width="7.42578125" style="428" bestFit="1" customWidth="1"/>
    <col min="14342" max="14345" width="7.140625" style="428" bestFit="1" customWidth="1"/>
    <col min="14346" max="14592" width="9.140625" style="428"/>
    <col min="14593" max="14593" width="23.140625" style="428" bestFit="1" customWidth="1"/>
    <col min="14594" max="14597" width="7.42578125" style="428" bestFit="1" customWidth="1"/>
    <col min="14598" max="14601" width="7.140625" style="428" bestFit="1" customWidth="1"/>
    <col min="14602" max="14848" width="9.140625" style="428"/>
    <col min="14849" max="14849" width="23.140625" style="428" bestFit="1" customWidth="1"/>
    <col min="14850" max="14853" width="7.42578125" style="428" bestFit="1" customWidth="1"/>
    <col min="14854" max="14857" width="7.140625" style="428" bestFit="1" customWidth="1"/>
    <col min="14858" max="15104" width="9.140625" style="428"/>
    <col min="15105" max="15105" width="23.140625" style="428" bestFit="1" customWidth="1"/>
    <col min="15106" max="15109" width="7.42578125" style="428" bestFit="1" customWidth="1"/>
    <col min="15110" max="15113" width="7.140625" style="428" bestFit="1" customWidth="1"/>
    <col min="15114" max="15360" width="9.140625" style="428"/>
    <col min="15361" max="15361" width="23.140625" style="428" bestFit="1" customWidth="1"/>
    <col min="15362" max="15365" width="7.42578125" style="428" bestFit="1" customWidth="1"/>
    <col min="15366" max="15369" width="7.140625" style="428" bestFit="1" customWidth="1"/>
    <col min="15370" max="15616" width="9.140625" style="428"/>
    <col min="15617" max="15617" width="23.140625" style="428" bestFit="1" customWidth="1"/>
    <col min="15618" max="15621" width="7.42578125" style="428" bestFit="1" customWidth="1"/>
    <col min="15622" max="15625" width="7.140625" style="428" bestFit="1" customWidth="1"/>
    <col min="15626" max="15872" width="9.140625" style="428"/>
    <col min="15873" max="15873" width="23.140625" style="428" bestFit="1" customWidth="1"/>
    <col min="15874" max="15877" width="7.42578125" style="428" bestFit="1" customWidth="1"/>
    <col min="15878" max="15881" width="7.140625" style="428" bestFit="1" customWidth="1"/>
    <col min="15882" max="16128" width="9.140625" style="428"/>
    <col min="16129" max="16129" width="23.140625" style="428" bestFit="1" customWidth="1"/>
    <col min="16130" max="16133" width="7.42578125" style="428" bestFit="1" customWidth="1"/>
    <col min="16134" max="16137" width="7.140625" style="428" bestFit="1" customWidth="1"/>
    <col min="16138" max="16384" width="9.140625" style="428"/>
  </cols>
  <sheetData>
    <row r="1" spans="1:12">
      <c r="A1" s="1846" t="s">
        <v>618</v>
      </c>
      <c r="B1" s="1846"/>
      <c r="C1" s="1846"/>
      <c r="D1" s="1846"/>
      <c r="E1" s="1846"/>
      <c r="F1" s="1846"/>
      <c r="G1" s="1846"/>
      <c r="H1" s="1846"/>
      <c r="I1" s="1846"/>
    </row>
    <row r="2" spans="1:12" ht="15.75" customHeight="1">
      <c r="A2" s="1847" t="s">
        <v>619</v>
      </c>
      <c r="B2" s="1847"/>
      <c r="C2" s="1847"/>
      <c r="D2" s="1847"/>
      <c r="E2" s="1847"/>
      <c r="F2" s="1847"/>
      <c r="G2" s="1847"/>
      <c r="H2" s="1847"/>
      <c r="I2" s="1847"/>
      <c r="J2" s="443"/>
    </row>
    <row r="3" spans="1:12" ht="16.5" thickBot="1">
      <c r="H3" s="1808" t="s">
        <v>73</v>
      </c>
      <c r="I3" s="1808"/>
    </row>
    <row r="4" spans="1:12" s="497" customFormat="1" ht="23.25" customHeight="1" thickTop="1">
      <c r="A4" s="1843" t="s">
        <v>323</v>
      </c>
      <c r="B4" s="1133">
        <v>2016</v>
      </c>
      <c r="C4" s="1134">
        <v>2016</v>
      </c>
      <c r="D4" s="1134">
        <v>2017</v>
      </c>
      <c r="E4" s="1134">
        <v>2017</v>
      </c>
      <c r="F4" s="1810" t="str">
        <f>'Secu Credit'!F4</f>
        <v>Changes during four months</v>
      </c>
      <c r="G4" s="1811"/>
      <c r="H4" s="1811"/>
      <c r="I4" s="1812"/>
    </row>
    <row r="5" spans="1:12" s="497" customFormat="1" ht="23.25" customHeight="1">
      <c r="A5" s="1844"/>
      <c r="B5" s="1135" t="s">
        <v>285</v>
      </c>
      <c r="C5" s="1157" t="s">
        <v>286</v>
      </c>
      <c r="D5" s="1135" t="s">
        <v>287</v>
      </c>
      <c r="E5" s="1157" t="s">
        <v>288</v>
      </c>
      <c r="F5" s="1813" t="str">
        <f>'Secu Credit'!F5:G5</f>
        <v>2016/17</v>
      </c>
      <c r="G5" s="1814"/>
      <c r="H5" s="1813" t="str">
        <f>'Secu Credit'!H5:I5</f>
        <v>2017/18</v>
      </c>
      <c r="I5" s="1815"/>
    </row>
    <row r="6" spans="1:12" s="497" customFormat="1" ht="23.25" customHeight="1">
      <c r="A6" s="1845"/>
      <c r="B6" s="1179"/>
      <c r="C6" s="1180"/>
      <c r="D6" s="1179"/>
      <c r="E6" s="1179"/>
      <c r="F6" s="1181" t="s">
        <v>4</v>
      </c>
      <c r="G6" s="1181" t="s">
        <v>289</v>
      </c>
      <c r="H6" s="1181" t="s">
        <v>4</v>
      </c>
      <c r="I6" s="1182" t="s">
        <v>289</v>
      </c>
    </row>
    <row r="7" spans="1:12" s="497" customFormat="1" ht="23.25" customHeight="1">
      <c r="A7" s="498" t="s">
        <v>620</v>
      </c>
      <c r="B7" s="499">
        <v>8119.3569748</v>
      </c>
      <c r="C7" s="499">
        <v>9882.7797853500015</v>
      </c>
      <c r="D7" s="499">
        <v>8779.3078067400002</v>
      </c>
      <c r="E7" s="499">
        <v>9637.0154323800016</v>
      </c>
      <c r="F7" s="499">
        <v>1763.4228105500015</v>
      </c>
      <c r="G7" s="499">
        <v>21.718749600776594</v>
      </c>
      <c r="H7" s="499">
        <v>857.70762564000142</v>
      </c>
      <c r="I7" s="500">
        <v>9.7696497778734557</v>
      </c>
    </row>
    <row r="8" spans="1:12" s="497" customFormat="1" ht="23.25" customHeight="1">
      <c r="A8" s="501" t="s">
        <v>621</v>
      </c>
      <c r="B8" s="502">
        <v>7875.8269748000002</v>
      </c>
      <c r="C8" s="502">
        <v>9579.0127532300012</v>
      </c>
      <c r="D8" s="502">
        <v>8609.0222978199999</v>
      </c>
      <c r="E8" s="502">
        <v>9445.3891361900023</v>
      </c>
      <c r="F8" s="502">
        <v>1703.1857784300009</v>
      </c>
      <c r="G8" s="502">
        <v>21.625484966589834</v>
      </c>
      <c r="H8" s="502">
        <v>836.36683837000237</v>
      </c>
      <c r="I8" s="503">
        <v>9.715003741851028</v>
      </c>
    </row>
    <row r="9" spans="1:12" ht="23.25" customHeight="1">
      <c r="A9" s="501" t="s">
        <v>622</v>
      </c>
      <c r="B9" s="502">
        <v>119.87685779</v>
      </c>
      <c r="C9" s="502">
        <v>236.78026817999998</v>
      </c>
      <c r="D9" s="502">
        <v>197.68049237</v>
      </c>
      <c r="E9" s="502">
        <v>69.557361079999993</v>
      </c>
      <c r="F9" s="502">
        <v>116.90341038999998</v>
      </c>
      <c r="G9" s="502">
        <v>97.519581798507843</v>
      </c>
      <c r="H9" s="502">
        <v>-128.12313129</v>
      </c>
      <c r="I9" s="503">
        <v>-64.813239664635717</v>
      </c>
      <c r="K9" s="497"/>
      <c r="L9" s="497"/>
    </row>
    <row r="10" spans="1:12" ht="23.25" customHeight="1">
      <c r="A10" s="501" t="s">
        <v>623</v>
      </c>
      <c r="B10" s="502">
        <v>4833.1273040400001</v>
      </c>
      <c r="C10" s="502">
        <v>5730.5438531200007</v>
      </c>
      <c r="D10" s="502">
        <v>5169.1952542199997</v>
      </c>
      <c r="E10" s="502">
        <v>5543.9071016800008</v>
      </c>
      <c r="F10" s="502">
        <v>897.41654908000055</v>
      </c>
      <c r="G10" s="502">
        <v>18.568030441280786</v>
      </c>
      <c r="H10" s="502">
        <v>374.71184746000108</v>
      </c>
      <c r="I10" s="503">
        <v>7.2489397097951729</v>
      </c>
      <c r="K10" s="497"/>
      <c r="L10" s="497"/>
    </row>
    <row r="11" spans="1:12" ht="23.25" customHeight="1">
      <c r="A11" s="501" t="s">
        <v>624</v>
      </c>
      <c r="B11" s="502">
        <v>1493.8370169099999</v>
      </c>
      <c r="C11" s="502">
        <v>1983.7490412699999</v>
      </c>
      <c r="D11" s="502">
        <v>1825.7772567900001</v>
      </c>
      <c r="E11" s="502">
        <v>1956.0164508299999</v>
      </c>
      <c r="F11" s="502">
        <v>489.91202436000003</v>
      </c>
      <c r="G11" s="502">
        <v>32.795547225987377</v>
      </c>
      <c r="H11" s="502">
        <v>130.2391940399998</v>
      </c>
      <c r="I11" s="503">
        <v>7.1333561394548495</v>
      </c>
      <c r="K11" s="497"/>
      <c r="L11" s="497"/>
    </row>
    <row r="12" spans="1:12" ht="23.25" customHeight="1">
      <c r="A12" s="501" t="s">
        <v>625</v>
      </c>
      <c r="B12" s="502">
        <v>1428.98579606</v>
      </c>
      <c r="C12" s="502">
        <v>1627.9395906600002</v>
      </c>
      <c r="D12" s="502">
        <v>1416.36929444</v>
      </c>
      <c r="E12" s="502">
        <v>1875.9082226</v>
      </c>
      <c r="F12" s="502">
        <v>198.95379460000026</v>
      </c>
      <c r="G12" s="502">
        <v>13.922727234137366</v>
      </c>
      <c r="H12" s="502">
        <v>459.53892816000007</v>
      </c>
      <c r="I12" s="503">
        <v>32.444852480488947</v>
      </c>
      <c r="K12" s="497"/>
      <c r="L12" s="497"/>
    </row>
    <row r="13" spans="1:12" ht="23.25" customHeight="1">
      <c r="A13" s="501" t="s">
        <v>626</v>
      </c>
      <c r="B13" s="502">
        <v>0</v>
      </c>
      <c r="C13" s="502">
        <v>0</v>
      </c>
      <c r="D13" s="502">
        <v>0</v>
      </c>
      <c r="E13" s="502">
        <v>296.34878051999999</v>
      </c>
      <c r="F13" s="502">
        <v>0</v>
      </c>
      <c r="G13" s="502"/>
      <c r="H13" s="502">
        <v>296.34878051999999</v>
      </c>
      <c r="I13" s="503"/>
      <c r="K13" s="497"/>
      <c r="L13" s="497"/>
    </row>
    <row r="14" spans="1:12" ht="23.25" customHeight="1">
      <c r="A14" s="501" t="s">
        <v>627</v>
      </c>
      <c r="B14" s="502">
        <v>1428.98579606</v>
      </c>
      <c r="C14" s="502">
        <v>1627.9395906600002</v>
      </c>
      <c r="D14" s="502">
        <v>1416.36929444</v>
      </c>
      <c r="E14" s="502">
        <v>1579.5594420800001</v>
      </c>
      <c r="F14" s="502">
        <v>198.95379460000026</v>
      </c>
      <c r="G14" s="502">
        <v>13.922727234137366</v>
      </c>
      <c r="H14" s="502">
        <v>163.19014764000008</v>
      </c>
      <c r="I14" s="503">
        <v>11.521723061959044</v>
      </c>
      <c r="K14" s="497"/>
      <c r="L14" s="497"/>
    </row>
    <row r="15" spans="1:12" s="497" customFormat="1" ht="23.25" customHeight="1">
      <c r="A15" s="501" t="s">
        <v>628</v>
      </c>
      <c r="B15" s="502">
        <v>243.53</v>
      </c>
      <c r="C15" s="502">
        <v>303.76703212000007</v>
      </c>
      <c r="D15" s="502">
        <v>170.28550892000001</v>
      </c>
      <c r="E15" s="502">
        <v>191.62629619000003</v>
      </c>
      <c r="F15" s="502">
        <v>60.237032120000066</v>
      </c>
      <c r="G15" s="502">
        <v>24.734953443107653</v>
      </c>
      <c r="H15" s="502">
        <v>21.340787270000021</v>
      </c>
      <c r="I15" s="503">
        <v>12.532356631723667</v>
      </c>
    </row>
    <row r="16" spans="1:12" ht="23.25" customHeight="1">
      <c r="A16" s="498" t="s">
        <v>629</v>
      </c>
      <c r="B16" s="499">
        <v>1006.56234124</v>
      </c>
      <c r="C16" s="499">
        <v>1006.9570592500002</v>
      </c>
      <c r="D16" s="499">
        <v>1054.3269550700002</v>
      </c>
      <c r="E16" s="499">
        <v>1056.0532059</v>
      </c>
      <c r="F16" s="499">
        <v>0.39471801000013329</v>
      </c>
      <c r="G16" s="499">
        <v>3.921446231674771E-2</v>
      </c>
      <c r="H16" s="499">
        <v>1.726250829999799</v>
      </c>
      <c r="I16" s="500">
        <v>0.16373012391447278</v>
      </c>
      <c r="K16" s="497"/>
      <c r="L16" s="497"/>
    </row>
    <row r="17" spans="1:12" ht="23.25" customHeight="1">
      <c r="A17" s="501" t="s">
        <v>621</v>
      </c>
      <c r="B17" s="502">
        <v>1006.56234124</v>
      </c>
      <c r="C17" s="502">
        <v>1006.0830198000001</v>
      </c>
      <c r="D17" s="502">
        <v>1053.6569550700001</v>
      </c>
      <c r="E17" s="502">
        <v>1053.6769550700001</v>
      </c>
      <c r="F17" s="502">
        <v>-0.47932143999992149</v>
      </c>
      <c r="G17" s="502">
        <v>-4.7619647622564328E-2</v>
      </c>
      <c r="H17" s="502">
        <v>1.999999999998181E-2</v>
      </c>
      <c r="I17" s="503">
        <v>1.8981509972240539E-3</v>
      </c>
      <c r="K17" s="497"/>
      <c r="L17" s="497"/>
    </row>
    <row r="18" spans="1:12" ht="23.25" customHeight="1">
      <c r="A18" s="501" t="s">
        <v>628</v>
      </c>
      <c r="B18" s="502">
        <v>0</v>
      </c>
      <c r="C18" s="502">
        <v>0.87403945000000005</v>
      </c>
      <c r="D18" s="502">
        <v>0.67</v>
      </c>
      <c r="E18" s="502">
        <v>2.37625083</v>
      </c>
      <c r="F18" s="502">
        <v>0.87403945000000005</v>
      </c>
      <c r="G18" s="502"/>
      <c r="H18" s="502">
        <v>1.7062508300000001</v>
      </c>
      <c r="I18" s="503">
        <v>254.66430298507464</v>
      </c>
      <c r="K18" s="497"/>
      <c r="L18" s="497"/>
    </row>
    <row r="19" spans="1:12" ht="23.25" customHeight="1">
      <c r="A19" s="498" t="s">
        <v>630</v>
      </c>
      <c r="B19" s="499">
        <v>9125.9193160399991</v>
      </c>
      <c r="C19" s="499">
        <v>10889.736844600002</v>
      </c>
      <c r="D19" s="499">
        <v>9833.6347618100008</v>
      </c>
      <c r="E19" s="499">
        <v>10693.068638280001</v>
      </c>
      <c r="F19" s="499">
        <v>1763.8175285600028</v>
      </c>
      <c r="G19" s="499">
        <v>19.327559969326732</v>
      </c>
      <c r="H19" s="499">
        <v>859.43387647000054</v>
      </c>
      <c r="I19" s="500">
        <v>8.7397376177495048</v>
      </c>
      <c r="K19" s="497"/>
      <c r="L19" s="497"/>
    </row>
    <row r="20" spans="1:12" ht="23.25" customHeight="1">
      <c r="A20" s="501" t="s">
        <v>621</v>
      </c>
      <c r="B20" s="502">
        <v>8882.3893160400003</v>
      </c>
      <c r="C20" s="502">
        <v>10585.095773030002</v>
      </c>
      <c r="D20" s="502">
        <v>9662.6792528900005</v>
      </c>
      <c r="E20" s="502">
        <v>10499.066091260003</v>
      </c>
      <c r="F20" s="502">
        <v>1702.7064569900012</v>
      </c>
      <c r="G20" s="502">
        <v>19.169464390794253</v>
      </c>
      <c r="H20" s="502">
        <v>836.38683837000281</v>
      </c>
      <c r="I20" s="503">
        <v>8.6558480984438013</v>
      </c>
      <c r="K20" s="497"/>
      <c r="L20" s="497"/>
    </row>
    <row r="21" spans="1:12" s="497" customFormat="1" ht="23.25" customHeight="1" thickBot="1">
      <c r="A21" s="504" t="s">
        <v>628</v>
      </c>
      <c r="B21" s="505">
        <v>243.53</v>
      </c>
      <c r="C21" s="505">
        <v>304.64107157000007</v>
      </c>
      <c r="D21" s="505">
        <v>170.95550892</v>
      </c>
      <c r="E21" s="505">
        <v>194.00254702000004</v>
      </c>
      <c r="F21" s="505">
        <v>61.111071570000064</v>
      </c>
      <c r="G21" s="505">
        <v>25.093857664353493</v>
      </c>
      <c r="H21" s="505">
        <v>23.047038100000037</v>
      </c>
      <c r="I21" s="506">
        <v>13.481307648755022</v>
      </c>
      <c r="J21" s="428"/>
    </row>
    <row r="22" spans="1:12" ht="16.5" thickTop="1">
      <c r="A22" s="1832" t="s">
        <v>317</v>
      </c>
      <c r="B22" s="1832"/>
      <c r="C22" s="1832"/>
      <c r="D22" s="1832"/>
      <c r="E22" s="1832"/>
      <c r="F22" s="1832"/>
      <c r="G22" s="1832"/>
      <c r="H22" s="1832"/>
      <c r="I22" s="1832"/>
      <c r="K22" s="497"/>
    </row>
    <row r="23" spans="1:12">
      <c r="C23" s="428"/>
      <c r="D23" s="496"/>
      <c r="E23" s="496"/>
    </row>
    <row r="24" spans="1:12">
      <c r="C24" s="428"/>
    </row>
    <row r="25" spans="1:12">
      <c r="C25" s="428"/>
    </row>
    <row r="26" spans="1:12">
      <c r="C26" s="428"/>
    </row>
  </sheetData>
  <mergeCells count="8">
    <mergeCell ref="A22:I22"/>
    <mergeCell ref="A4:A6"/>
    <mergeCell ref="A1:I1"/>
    <mergeCell ref="A2:I2"/>
    <mergeCell ref="H3:I3"/>
    <mergeCell ref="F4:I4"/>
    <mergeCell ref="F5:G5"/>
    <mergeCell ref="H5:I5"/>
  </mergeCells>
  <pageMargins left="0.7" right="0.7" top="1" bottom="1" header="0.3" footer="0.3"/>
  <pageSetup scale="67" orientation="portrait" r:id="rId1"/>
</worksheet>
</file>

<file path=xl/worksheets/sheet36.xml><?xml version="1.0" encoding="utf-8"?>
<worksheet xmlns="http://schemas.openxmlformats.org/spreadsheetml/2006/main" xmlns:r="http://schemas.openxmlformats.org/officeDocument/2006/relationships">
  <sheetPr>
    <pageSetUpPr fitToPage="1"/>
  </sheetPr>
  <dimension ref="B1:O73"/>
  <sheetViews>
    <sheetView zoomScaleSheetLayoutView="100" workbookViewId="0">
      <selection activeCell="N11" sqref="N11"/>
    </sheetView>
  </sheetViews>
  <sheetFormatPr defaultRowHeight="18" customHeight="1"/>
  <cols>
    <col min="1" max="1" width="9.140625" style="1184"/>
    <col min="2" max="2" width="14.5703125" style="1184" customWidth="1"/>
    <col min="3" max="14" width="13.7109375" style="1184" customWidth="1"/>
    <col min="15" max="15" width="11.28515625" style="1184" bestFit="1" customWidth="1"/>
    <col min="16" max="16384" width="9.140625" style="1184"/>
  </cols>
  <sheetData>
    <row r="1" spans="2:14" ht="18" customHeight="1">
      <c r="B1" s="1878" t="s">
        <v>814</v>
      </c>
      <c r="C1" s="1878"/>
      <c r="D1" s="1878"/>
      <c r="E1" s="1878"/>
      <c r="F1" s="1878"/>
      <c r="G1" s="1878"/>
      <c r="H1" s="1878"/>
      <c r="I1" s="1878"/>
      <c r="J1" s="1878"/>
      <c r="K1" s="1878"/>
      <c r="L1" s="1878"/>
      <c r="M1" s="1183"/>
      <c r="N1" s="1183"/>
    </row>
    <row r="2" spans="2:14" ht="18" customHeight="1">
      <c r="B2" s="1879" t="s">
        <v>135</v>
      </c>
      <c r="C2" s="1879"/>
      <c r="D2" s="1879"/>
      <c r="E2" s="1879"/>
      <c r="F2" s="1879"/>
      <c r="G2" s="1879"/>
      <c r="H2" s="1879"/>
      <c r="I2" s="1879"/>
      <c r="J2" s="1879"/>
      <c r="K2" s="1879"/>
      <c r="L2" s="1879"/>
      <c r="M2" s="723"/>
      <c r="N2" s="723"/>
    </row>
    <row r="3" spans="2:14" ht="18" customHeight="1" thickBot="1">
      <c r="L3" s="1185" t="s">
        <v>73</v>
      </c>
    </row>
    <row r="4" spans="2:14" ht="18" customHeight="1" thickTop="1">
      <c r="B4" s="1857" t="s">
        <v>799</v>
      </c>
      <c r="C4" s="1883" t="s">
        <v>797</v>
      </c>
      <c r="D4" s="1884"/>
      <c r="E4" s="1884"/>
      <c r="F4" s="1884"/>
      <c r="G4" s="1884"/>
      <c r="H4" s="1885"/>
      <c r="I4" s="1848" t="s">
        <v>798</v>
      </c>
      <c r="J4" s="1851"/>
      <c r="K4" s="1851"/>
      <c r="L4" s="1849"/>
    </row>
    <row r="5" spans="2:14" ht="18" customHeight="1">
      <c r="B5" s="1855"/>
      <c r="C5" s="1886" t="s">
        <v>6</v>
      </c>
      <c r="D5" s="1887"/>
      <c r="E5" s="1866" t="s">
        <v>7</v>
      </c>
      <c r="F5" s="1869"/>
      <c r="G5" s="1866" t="s">
        <v>54</v>
      </c>
      <c r="H5" s="1888"/>
      <c r="I5" s="1858" t="s">
        <v>7</v>
      </c>
      <c r="J5" s="1859"/>
      <c r="K5" s="1860" t="s">
        <v>54</v>
      </c>
      <c r="L5" s="1861"/>
    </row>
    <row r="6" spans="2:14" ht="31.5">
      <c r="B6" s="1856"/>
      <c r="C6" s="1468" t="s">
        <v>4</v>
      </c>
      <c r="D6" s="1235" t="s">
        <v>800</v>
      </c>
      <c r="E6" s="1236" t="s">
        <v>4</v>
      </c>
      <c r="F6" s="1236" t="s">
        <v>800</v>
      </c>
      <c r="G6" s="1236" t="s">
        <v>4</v>
      </c>
      <c r="H6" s="1469" t="s">
        <v>800</v>
      </c>
      <c r="I6" s="1466" t="s">
        <v>4</v>
      </c>
      <c r="J6" s="1238" t="s">
        <v>800</v>
      </c>
      <c r="K6" s="1239" t="s">
        <v>4</v>
      </c>
      <c r="L6" s="1237" t="s">
        <v>800</v>
      </c>
    </row>
    <row r="7" spans="2:14" ht="18" customHeight="1">
      <c r="B7" s="1230" t="s">
        <v>200</v>
      </c>
      <c r="C7" s="1465">
        <v>5900</v>
      </c>
      <c r="D7" s="1213">
        <v>1.06</v>
      </c>
      <c r="E7" s="1213" t="s">
        <v>717</v>
      </c>
      <c r="F7" s="1213" t="s">
        <v>717</v>
      </c>
      <c r="G7" s="1213" t="s">
        <v>717</v>
      </c>
      <c r="H7" s="1470" t="s">
        <v>717</v>
      </c>
      <c r="I7" s="1471" t="s">
        <v>717</v>
      </c>
      <c r="J7" s="1213" t="s">
        <v>717</v>
      </c>
      <c r="K7" s="1213" t="s">
        <v>717</v>
      </c>
      <c r="L7" s="1453" t="s">
        <v>717</v>
      </c>
    </row>
    <row r="8" spans="2:14" ht="18" customHeight="1">
      <c r="B8" s="1230" t="s">
        <v>201</v>
      </c>
      <c r="C8" s="1465">
        <v>3200</v>
      </c>
      <c r="D8" s="1213">
        <v>2.88</v>
      </c>
      <c r="E8" s="1213" t="s">
        <v>717</v>
      </c>
      <c r="F8" s="1213" t="s">
        <v>717</v>
      </c>
      <c r="G8" s="1213" t="s">
        <v>717</v>
      </c>
      <c r="H8" s="1470" t="s">
        <v>717</v>
      </c>
      <c r="I8" s="1471" t="s">
        <v>717</v>
      </c>
      <c r="J8" s="1213" t="s">
        <v>717</v>
      </c>
      <c r="K8" s="1213" t="s">
        <v>717</v>
      </c>
      <c r="L8" s="1453" t="s">
        <v>717</v>
      </c>
    </row>
    <row r="9" spans="2:14" ht="18" customHeight="1">
      <c r="B9" s="1230" t="s">
        <v>202</v>
      </c>
      <c r="C9" s="1471" t="s">
        <v>717</v>
      </c>
      <c r="D9" s="1213" t="s">
        <v>717</v>
      </c>
      <c r="E9" s="1213" t="s">
        <v>717</v>
      </c>
      <c r="F9" s="1213" t="s">
        <v>717</v>
      </c>
      <c r="G9" s="1213" t="s">
        <v>717</v>
      </c>
      <c r="H9" s="1470" t="s">
        <v>717</v>
      </c>
      <c r="I9" s="1471" t="s">
        <v>717</v>
      </c>
      <c r="J9" s="1213" t="s">
        <v>717</v>
      </c>
      <c r="K9" s="1213" t="s">
        <v>717</v>
      </c>
      <c r="L9" s="1453" t="s">
        <v>717</v>
      </c>
    </row>
    <row r="10" spans="2:14" ht="18" customHeight="1">
      <c r="B10" s="1230" t="s">
        <v>203</v>
      </c>
      <c r="C10" s="1471" t="s">
        <v>717</v>
      </c>
      <c r="D10" s="1213" t="s">
        <v>717</v>
      </c>
      <c r="E10" s="1213" t="s">
        <v>717</v>
      </c>
      <c r="F10" s="1213" t="s">
        <v>717</v>
      </c>
      <c r="G10" s="1213" t="s">
        <v>717</v>
      </c>
      <c r="H10" s="1470" t="s">
        <v>717</v>
      </c>
      <c r="I10" s="1471" t="s">
        <v>717</v>
      </c>
      <c r="J10" s="1213" t="s">
        <v>717</v>
      </c>
      <c r="K10" s="1213" t="s">
        <v>717</v>
      </c>
      <c r="L10" s="1453" t="s">
        <v>717</v>
      </c>
    </row>
    <row r="11" spans="2:14" ht="18" customHeight="1">
      <c r="B11" s="1230" t="s">
        <v>204</v>
      </c>
      <c r="C11" s="1471" t="s">
        <v>717</v>
      </c>
      <c r="D11" s="1213" t="s">
        <v>717</v>
      </c>
      <c r="E11" s="1213" t="s">
        <v>717</v>
      </c>
      <c r="F11" s="1213" t="s">
        <v>717</v>
      </c>
      <c r="G11" s="1187"/>
      <c r="H11" s="1472"/>
      <c r="I11" s="1471" t="s">
        <v>717</v>
      </c>
      <c r="J11" s="1213" t="s">
        <v>717</v>
      </c>
      <c r="K11" s="1186"/>
      <c r="L11" s="1188"/>
    </row>
    <row r="12" spans="2:14" ht="18" customHeight="1">
      <c r="B12" s="1230" t="s">
        <v>205</v>
      </c>
      <c r="C12" s="1471" t="s">
        <v>717</v>
      </c>
      <c r="D12" s="1213" t="s">
        <v>717</v>
      </c>
      <c r="E12" s="1213" t="s">
        <v>717</v>
      </c>
      <c r="F12" s="1213" t="s">
        <v>717</v>
      </c>
      <c r="G12" s="1187"/>
      <c r="H12" s="1472"/>
      <c r="I12" s="1471" t="s">
        <v>717</v>
      </c>
      <c r="J12" s="1213" t="s">
        <v>717</v>
      </c>
      <c r="K12" s="1189"/>
      <c r="L12" s="1190"/>
    </row>
    <row r="13" spans="2:14" ht="18" customHeight="1">
      <c r="B13" s="1230" t="s">
        <v>206</v>
      </c>
      <c r="C13" s="1471" t="s">
        <v>717</v>
      </c>
      <c r="D13" s="1213" t="s">
        <v>717</v>
      </c>
      <c r="E13" s="1213" t="s">
        <v>717</v>
      </c>
      <c r="F13" s="1213" t="s">
        <v>717</v>
      </c>
      <c r="G13" s="1187"/>
      <c r="H13" s="1472"/>
      <c r="I13" s="1476">
        <v>9167.5</v>
      </c>
      <c r="J13" s="1213">
        <v>3.84</v>
      </c>
      <c r="K13" s="1189"/>
      <c r="L13" s="1190"/>
    </row>
    <row r="14" spans="2:14" ht="18" customHeight="1">
      <c r="B14" s="1230" t="s">
        <v>207</v>
      </c>
      <c r="C14" s="1471" t="s">
        <v>717</v>
      </c>
      <c r="D14" s="1213" t="s">
        <v>717</v>
      </c>
      <c r="E14" s="1213" t="s">
        <v>717</v>
      </c>
      <c r="F14" s="1213" t="s">
        <v>717</v>
      </c>
      <c r="G14" s="1187"/>
      <c r="H14" s="1472"/>
      <c r="I14" s="1476">
        <v>18620.330000000002</v>
      </c>
      <c r="J14" s="1213">
        <v>0.75139999999999996</v>
      </c>
      <c r="K14" s="1189"/>
      <c r="L14" s="1190"/>
    </row>
    <row r="15" spans="2:14" ht="18" customHeight="1">
      <c r="B15" s="1230" t="s">
        <v>208</v>
      </c>
      <c r="C15" s="1471" t="s">
        <v>717</v>
      </c>
      <c r="D15" s="1213" t="s">
        <v>717</v>
      </c>
      <c r="E15" s="1213" t="s">
        <v>717</v>
      </c>
      <c r="F15" s="1213" t="s">
        <v>717</v>
      </c>
      <c r="G15" s="1187"/>
      <c r="H15" s="1472"/>
      <c r="I15" s="1471" t="s">
        <v>717</v>
      </c>
      <c r="J15" s="1213" t="s">
        <v>717</v>
      </c>
      <c r="K15" s="1189"/>
      <c r="L15" s="1190"/>
    </row>
    <row r="16" spans="2:14" ht="18" customHeight="1">
      <c r="B16" s="1230" t="s">
        <v>209</v>
      </c>
      <c r="C16" s="1471" t="s">
        <v>717</v>
      </c>
      <c r="D16" s="1213" t="s">
        <v>717</v>
      </c>
      <c r="E16" s="1213" t="s">
        <v>717</v>
      </c>
      <c r="F16" s="1213" t="s">
        <v>717</v>
      </c>
      <c r="G16" s="1187"/>
      <c r="H16" s="1472"/>
      <c r="I16" s="1471" t="s">
        <v>717</v>
      </c>
      <c r="J16" s="1213" t="s">
        <v>717</v>
      </c>
      <c r="K16" s="1189"/>
      <c r="L16" s="1190"/>
    </row>
    <row r="17" spans="2:13" ht="18" customHeight="1">
      <c r="B17" s="1230" t="s">
        <v>210</v>
      </c>
      <c r="C17" s="1471" t="s">
        <v>717</v>
      </c>
      <c r="D17" s="1213" t="s">
        <v>717</v>
      </c>
      <c r="E17" s="1213" t="s">
        <v>717</v>
      </c>
      <c r="F17" s="1213" t="s">
        <v>717</v>
      </c>
      <c r="G17" s="1187"/>
      <c r="H17" s="1472"/>
      <c r="I17" s="1471" t="s">
        <v>717</v>
      </c>
      <c r="J17" s="1213" t="s">
        <v>717</v>
      </c>
      <c r="K17" s="1189"/>
      <c r="L17" s="1190"/>
    </row>
    <row r="18" spans="2:13" s="1194" customFormat="1" ht="18" customHeight="1">
      <c r="B18" s="1231" t="s">
        <v>211</v>
      </c>
      <c r="C18" s="1471" t="s">
        <v>717</v>
      </c>
      <c r="D18" s="1213" t="s">
        <v>717</v>
      </c>
      <c r="E18" s="1446" t="s">
        <v>717</v>
      </c>
      <c r="F18" s="1446" t="s">
        <v>717</v>
      </c>
      <c r="G18" s="1191"/>
      <c r="H18" s="1473"/>
      <c r="I18" s="1477" t="s">
        <v>717</v>
      </c>
      <c r="J18" s="1446" t="s">
        <v>717</v>
      </c>
      <c r="K18" s="1192"/>
      <c r="L18" s="1193"/>
    </row>
    <row r="19" spans="2:13" ht="18" customHeight="1" thickBot="1">
      <c r="B19" s="1521" t="s">
        <v>421</v>
      </c>
      <c r="C19" s="1474">
        <f>SUM(C7:C18)</f>
        <v>9100</v>
      </c>
      <c r="D19" s="1475">
        <v>1.7</v>
      </c>
      <c r="E19" s="1478" t="s">
        <v>717</v>
      </c>
      <c r="F19" s="1478" t="s">
        <v>717</v>
      </c>
      <c r="G19" s="1478" t="s">
        <v>717</v>
      </c>
      <c r="H19" s="1479" t="s">
        <v>717</v>
      </c>
      <c r="I19" s="1480">
        <f>SUM(I7:I18)</f>
        <v>27787.83</v>
      </c>
      <c r="J19" s="1478">
        <v>1.77</v>
      </c>
      <c r="K19" s="1478" t="s">
        <v>717</v>
      </c>
      <c r="L19" s="1481" t="s">
        <v>717</v>
      </c>
    </row>
    <row r="20" spans="2:13" ht="18" customHeight="1">
      <c r="B20" s="1855" t="s">
        <v>799</v>
      </c>
      <c r="C20" s="1880" t="s">
        <v>801</v>
      </c>
      <c r="D20" s="1881"/>
      <c r="E20" s="1881"/>
      <c r="F20" s="1881"/>
      <c r="G20" s="1881"/>
      <c r="H20" s="1882"/>
      <c r="I20" s="1852" t="s">
        <v>802</v>
      </c>
      <c r="J20" s="1853"/>
      <c r="K20" s="1853"/>
      <c r="L20" s="1854"/>
    </row>
    <row r="21" spans="2:13" ht="18" customHeight="1">
      <c r="B21" s="1855"/>
      <c r="C21" s="1862" t="s">
        <v>6</v>
      </c>
      <c r="D21" s="1863"/>
      <c r="E21" s="1864" t="s">
        <v>7</v>
      </c>
      <c r="F21" s="1863"/>
      <c r="G21" s="1864" t="s">
        <v>54</v>
      </c>
      <c r="H21" s="1865"/>
      <c r="I21" s="1868" t="s">
        <v>7</v>
      </c>
      <c r="J21" s="1869"/>
      <c r="K21" s="1866" t="s">
        <v>54</v>
      </c>
      <c r="L21" s="1867"/>
    </row>
    <row r="22" spans="2:13" ht="31.5">
      <c r="B22" s="1856"/>
      <c r="C22" s="1466" t="s">
        <v>4</v>
      </c>
      <c r="D22" s="1236" t="s">
        <v>800</v>
      </c>
      <c r="E22" s="1236" t="s">
        <v>4</v>
      </c>
      <c r="F22" s="1236" t="s">
        <v>800</v>
      </c>
      <c r="G22" s="1236" t="s">
        <v>4</v>
      </c>
      <c r="H22" s="1469" t="s">
        <v>800</v>
      </c>
      <c r="I22" s="1484" t="s">
        <v>4</v>
      </c>
      <c r="J22" s="1236" t="s">
        <v>800</v>
      </c>
      <c r="K22" s="1236" t="s">
        <v>4</v>
      </c>
      <c r="L22" s="1237" t="s">
        <v>800</v>
      </c>
    </row>
    <row r="23" spans="2:13" ht="18" customHeight="1">
      <c r="B23" s="1230" t="s">
        <v>200</v>
      </c>
      <c r="C23" s="1465">
        <v>13000</v>
      </c>
      <c r="D23" s="1213">
        <v>0.72</v>
      </c>
      <c r="E23" s="1457">
        <v>27450</v>
      </c>
      <c r="F23" s="1213">
        <v>0.43290000000000001</v>
      </c>
      <c r="G23" s="1457">
        <v>45750</v>
      </c>
      <c r="H23" s="1470">
        <v>0.3422</v>
      </c>
      <c r="I23" s="1471" t="s">
        <v>717</v>
      </c>
      <c r="J23" s="1213" t="s">
        <v>717</v>
      </c>
      <c r="K23" s="1213" t="s">
        <v>717</v>
      </c>
      <c r="L23" s="1453" t="s">
        <v>717</v>
      </c>
    </row>
    <row r="24" spans="2:13" ht="18" customHeight="1">
      <c r="B24" s="1230" t="s">
        <v>201</v>
      </c>
      <c r="C24" s="1465">
        <v>8300</v>
      </c>
      <c r="D24" s="1213">
        <v>1.3</v>
      </c>
      <c r="E24" s="1457">
        <v>26100</v>
      </c>
      <c r="F24" s="1213">
        <v>2.488</v>
      </c>
      <c r="G24" s="1457">
        <v>24000</v>
      </c>
      <c r="H24" s="1470">
        <v>0.36609999999999998</v>
      </c>
      <c r="I24" s="1471" t="s">
        <v>717</v>
      </c>
      <c r="J24" s="1213" t="s">
        <v>717</v>
      </c>
      <c r="K24" s="1213" t="s">
        <v>717</v>
      </c>
      <c r="L24" s="1453" t="s">
        <v>717</v>
      </c>
    </row>
    <row r="25" spans="2:13" ht="18" customHeight="1">
      <c r="B25" s="1230" t="s">
        <v>202</v>
      </c>
      <c r="C25" s="1465">
        <v>35000</v>
      </c>
      <c r="D25" s="1213">
        <v>0.22</v>
      </c>
      <c r="E25" s="1457">
        <v>5200</v>
      </c>
      <c r="F25" s="1213">
        <v>2.4540538461538461</v>
      </c>
      <c r="G25" s="1457">
        <v>5000</v>
      </c>
      <c r="H25" s="1470">
        <v>0.42920000000000003</v>
      </c>
      <c r="I25" s="1465">
        <v>10000</v>
      </c>
      <c r="J25" s="1213">
        <v>3.0621499999999999</v>
      </c>
      <c r="K25" s="1213" t="s">
        <v>717</v>
      </c>
      <c r="L25" s="1453" t="s">
        <v>717</v>
      </c>
    </row>
    <row r="26" spans="2:13" ht="18" customHeight="1">
      <c r="B26" s="1230" t="s">
        <v>203</v>
      </c>
      <c r="C26" s="1465">
        <v>20000</v>
      </c>
      <c r="D26" s="1213">
        <v>0.21</v>
      </c>
      <c r="E26" s="1457">
        <v>2000</v>
      </c>
      <c r="F26" s="1213">
        <v>2.4081000000000001</v>
      </c>
      <c r="G26" s="1457">
        <v>10000</v>
      </c>
      <c r="H26" s="1470">
        <v>0.40510000000000002</v>
      </c>
      <c r="I26" s="1471" t="s">
        <v>717</v>
      </c>
      <c r="J26" s="1213" t="s">
        <v>717</v>
      </c>
      <c r="K26" s="1213" t="s">
        <v>717</v>
      </c>
      <c r="L26" s="1453" t="s">
        <v>717</v>
      </c>
      <c r="M26" s="1197"/>
    </row>
    <row r="27" spans="2:13" ht="18" customHeight="1">
      <c r="B27" s="1230" t="s">
        <v>204</v>
      </c>
      <c r="C27" s="1465">
        <v>9000</v>
      </c>
      <c r="D27" s="1213">
        <v>0.12690000000000001</v>
      </c>
      <c r="E27" s="1457">
        <v>2000</v>
      </c>
      <c r="F27" s="1213">
        <v>2.2056</v>
      </c>
      <c r="G27" s="1196"/>
      <c r="H27" s="1482"/>
      <c r="I27" s="1471" t="s">
        <v>717</v>
      </c>
      <c r="J27" s="1213" t="s">
        <v>717</v>
      </c>
      <c r="K27" s="1195"/>
      <c r="L27" s="1202"/>
    </row>
    <row r="28" spans="2:13" ht="18" customHeight="1">
      <c r="B28" s="1230" t="s">
        <v>205</v>
      </c>
      <c r="C28" s="1465">
        <v>12050</v>
      </c>
      <c r="D28" s="1213">
        <v>4.48E-2</v>
      </c>
      <c r="E28" s="1457">
        <v>1500</v>
      </c>
      <c r="F28" s="1213">
        <v>1.2713000000000001</v>
      </c>
      <c r="G28" s="1196"/>
      <c r="H28" s="1482"/>
      <c r="I28" s="1471" t="s">
        <v>717</v>
      </c>
      <c r="J28" s="1213" t="s">
        <v>717</v>
      </c>
      <c r="K28" s="1195"/>
      <c r="L28" s="1202"/>
    </row>
    <row r="29" spans="2:13" ht="18" customHeight="1">
      <c r="B29" s="1230" t="s">
        <v>206</v>
      </c>
      <c r="C29" s="1465">
        <v>40000</v>
      </c>
      <c r="D29" s="1213">
        <v>0.1103</v>
      </c>
      <c r="E29" s="1213" t="s">
        <v>717</v>
      </c>
      <c r="F29" s="1213" t="s">
        <v>717</v>
      </c>
      <c r="G29" s="1196"/>
      <c r="H29" s="1482"/>
      <c r="I29" s="1465">
        <v>17810</v>
      </c>
      <c r="J29" s="1213">
        <v>5.6848000000000001</v>
      </c>
      <c r="K29" s="903"/>
      <c r="L29" s="1217"/>
      <c r="M29" s="1197"/>
    </row>
    <row r="30" spans="2:13" ht="18" customHeight="1">
      <c r="B30" s="1230" t="s">
        <v>207</v>
      </c>
      <c r="C30" s="1465">
        <v>25420</v>
      </c>
      <c r="D30" s="1213">
        <v>0.16569999999999999</v>
      </c>
      <c r="E30" s="1213" t="s">
        <v>717</v>
      </c>
      <c r="F30" s="1213" t="s">
        <v>717</v>
      </c>
      <c r="G30" s="1196"/>
      <c r="H30" s="1482"/>
      <c r="I30" s="1471" t="s">
        <v>717</v>
      </c>
      <c r="J30" s="1213" t="s">
        <v>717</v>
      </c>
      <c r="K30" s="1196"/>
      <c r="L30" s="1218"/>
    </row>
    <row r="31" spans="2:13" ht="18" customHeight="1">
      <c r="B31" s="1230" t="s">
        <v>208</v>
      </c>
      <c r="C31" s="1465">
        <v>2270</v>
      </c>
      <c r="D31" s="1213">
        <v>1.08</v>
      </c>
      <c r="E31" s="1213" t="s">
        <v>717</v>
      </c>
      <c r="F31" s="1213" t="s">
        <v>717</v>
      </c>
      <c r="G31" s="1196"/>
      <c r="H31" s="1482"/>
      <c r="I31" s="1471" t="s">
        <v>717</v>
      </c>
      <c r="J31" s="1213" t="s">
        <v>717</v>
      </c>
      <c r="K31" s="1196"/>
      <c r="L31" s="1218"/>
    </row>
    <row r="32" spans="2:13" ht="18" customHeight="1">
      <c r="B32" s="1230" t="s">
        <v>209</v>
      </c>
      <c r="C32" s="1465">
        <v>5910</v>
      </c>
      <c r="D32" s="1213">
        <v>0.41460000000000002</v>
      </c>
      <c r="E32" s="1213" t="s">
        <v>717</v>
      </c>
      <c r="F32" s="1213" t="s">
        <v>717</v>
      </c>
      <c r="G32" s="1196"/>
      <c r="H32" s="1482"/>
      <c r="I32" s="1471" t="s">
        <v>717</v>
      </c>
      <c r="J32" s="1213" t="s">
        <v>717</v>
      </c>
      <c r="K32" s="1196"/>
      <c r="L32" s="1218"/>
      <c r="M32" s="1197"/>
    </row>
    <row r="33" spans="2:14" ht="18" customHeight="1">
      <c r="B33" s="1230" t="s">
        <v>210</v>
      </c>
      <c r="C33" s="1465">
        <v>40000</v>
      </c>
      <c r="D33" s="1213">
        <v>7.0000000000000007E-2</v>
      </c>
      <c r="E33" s="1213" t="s">
        <v>717</v>
      </c>
      <c r="F33" s="1213" t="s">
        <v>717</v>
      </c>
      <c r="G33" s="1196"/>
      <c r="H33" s="1482"/>
      <c r="I33" s="1471" t="s">
        <v>717</v>
      </c>
      <c r="J33" s="1213" t="s">
        <v>717</v>
      </c>
      <c r="K33" s="1196"/>
      <c r="L33" s="1218"/>
    </row>
    <row r="34" spans="2:14" s="1194" customFormat="1" ht="18" customHeight="1">
      <c r="B34" s="1231" t="s">
        <v>211</v>
      </c>
      <c r="C34" s="1467">
        <v>25000</v>
      </c>
      <c r="D34" s="1446">
        <v>1E-4</v>
      </c>
      <c r="E34" s="1446" t="s">
        <v>717</v>
      </c>
      <c r="F34" s="1446" t="s">
        <v>717</v>
      </c>
      <c r="G34" s="1198"/>
      <c r="H34" s="1483"/>
      <c r="I34" s="1471" t="s">
        <v>717</v>
      </c>
      <c r="J34" s="1446" t="s">
        <v>717</v>
      </c>
      <c r="K34" s="1196"/>
      <c r="L34" s="1218"/>
    </row>
    <row r="35" spans="2:14" ht="18" customHeight="1" thickBot="1">
      <c r="B35" s="1521" t="s">
        <v>421</v>
      </c>
      <c r="C35" s="1507">
        <f>SUM(C23:C34)</f>
        <v>235950</v>
      </c>
      <c r="D35" s="1522">
        <v>0.21</v>
      </c>
      <c r="E35" s="1523">
        <f>SUM(E23:E34)</f>
        <v>64250</v>
      </c>
      <c r="F35" s="1524">
        <v>1.5803677821011677</v>
      </c>
      <c r="G35" s="1525">
        <f>SUM(G23:G34)</f>
        <v>84750</v>
      </c>
      <c r="H35" s="1526"/>
      <c r="I35" s="1527">
        <f>SUM(I23:I34)</f>
        <v>27810</v>
      </c>
      <c r="J35" s="1478">
        <v>4.74</v>
      </c>
      <c r="K35" s="1528"/>
      <c r="L35" s="1529"/>
    </row>
    <row r="36" spans="2:14" ht="18" customHeight="1" thickTop="1">
      <c r="B36" s="1870" t="s">
        <v>799</v>
      </c>
      <c r="C36" s="1873" t="s">
        <v>803</v>
      </c>
      <c r="D36" s="1874"/>
      <c r="E36" s="1874"/>
      <c r="F36" s="1874"/>
      <c r="G36" s="1874"/>
      <c r="H36" s="1875"/>
      <c r="I36" s="1876" t="s">
        <v>804</v>
      </c>
      <c r="J36" s="1877"/>
      <c r="K36" s="1876" t="s">
        <v>805</v>
      </c>
      <c r="L36" s="1877"/>
      <c r="M36" s="1848" t="s">
        <v>806</v>
      </c>
      <c r="N36" s="1849"/>
    </row>
    <row r="37" spans="2:14" ht="18" customHeight="1">
      <c r="B37" s="1871"/>
      <c r="C37" s="1889" t="s">
        <v>6</v>
      </c>
      <c r="D37" s="1890"/>
      <c r="E37" s="1890" t="s">
        <v>7</v>
      </c>
      <c r="F37" s="1890"/>
      <c r="G37" s="1890" t="s">
        <v>54</v>
      </c>
      <c r="H37" s="1891"/>
      <c r="I37" s="1868" t="s">
        <v>54</v>
      </c>
      <c r="J37" s="1888"/>
      <c r="K37" s="1868" t="s">
        <v>54</v>
      </c>
      <c r="L37" s="1888"/>
      <c r="M37" s="1508" t="s">
        <v>7</v>
      </c>
      <c r="N37" s="1199" t="s">
        <v>54</v>
      </c>
    </row>
    <row r="38" spans="2:14" ht="31.5">
      <c r="B38" s="1872"/>
      <c r="C38" s="1487" t="s">
        <v>4</v>
      </c>
      <c r="D38" s="1445" t="s">
        <v>807</v>
      </c>
      <c r="E38" s="1445" t="s">
        <v>4</v>
      </c>
      <c r="F38" s="1445" t="s">
        <v>807</v>
      </c>
      <c r="G38" s="1445" t="s">
        <v>4</v>
      </c>
      <c r="H38" s="1488" t="s">
        <v>807</v>
      </c>
      <c r="I38" s="1484" t="s">
        <v>4</v>
      </c>
      <c r="J38" s="1469" t="s">
        <v>807</v>
      </c>
      <c r="K38" s="1484" t="s">
        <v>4</v>
      </c>
      <c r="L38" s="1469" t="s">
        <v>807</v>
      </c>
      <c r="M38" s="1466" t="s">
        <v>4</v>
      </c>
      <c r="N38" s="1463" t="s">
        <v>4</v>
      </c>
    </row>
    <row r="39" spans="2:14" ht="18" customHeight="1">
      <c r="B39" s="1230" t="s">
        <v>200</v>
      </c>
      <c r="C39" s="1465">
        <v>57250</v>
      </c>
      <c r="D39" s="1452">
        <v>1.39</v>
      </c>
      <c r="E39" s="1461">
        <v>5000</v>
      </c>
      <c r="F39" s="1213">
        <v>1.39</v>
      </c>
      <c r="G39" s="1461">
        <v>2450</v>
      </c>
      <c r="H39" s="1489">
        <v>0.498</v>
      </c>
      <c r="I39" s="1465">
        <v>25300</v>
      </c>
      <c r="J39" s="1489">
        <v>0.47689999999999999</v>
      </c>
      <c r="K39" s="1471" t="s">
        <v>717</v>
      </c>
      <c r="L39" s="1470" t="s">
        <v>717</v>
      </c>
      <c r="M39" s="1471" t="s">
        <v>717</v>
      </c>
      <c r="N39" s="1453" t="s">
        <v>717</v>
      </c>
    </row>
    <row r="40" spans="2:14" ht="18" customHeight="1">
      <c r="B40" s="1230" t="s">
        <v>201</v>
      </c>
      <c r="C40" s="1490" t="s">
        <v>717</v>
      </c>
      <c r="D40" s="1213" t="s">
        <v>717</v>
      </c>
      <c r="E40" s="1461">
        <v>50</v>
      </c>
      <c r="F40" s="1213">
        <v>2.6</v>
      </c>
      <c r="G40" s="1213" t="s">
        <v>717</v>
      </c>
      <c r="H40" s="1470" t="s">
        <v>717</v>
      </c>
      <c r="I40" s="1465">
        <v>7400</v>
      </c>
      <c r="J40" s="1470">
        <v>0.45329999999999998</v>
      </c>
      <c r="K40" s="1471" t="s">
        <v>717</v>
      </c>
      <c r="L40" s="1470" t="s">
        <v>717</v>
      </c>
      <c r="M40" s="1471" t="s">
        <v>717</v>
      </c>
      <c r="N40" s="1453" t="s">
        <v>717</v>
      </c>
    </row>
    <row r="41" spans="2:14" ht="18" customHeight="1">
      <c r="B41" s="1230" t="s">
        <v>808</v>
      </c>
      <c r="C41" s="1490" t="s">
        <v>717</v>
      </c>
      <c r="D41" s="1213"/>
      <c r="E41" s="1213" t="s">
        <v>717</v>
      </c>
      <c r="F41" s="1213" t="s">
        <v>717</v>
      </c>
      <c r="G41" s="1213" t="s">
        <v>717</v>
      </c>
      <c r="H41" s="1470" t="s">
        <v>717</v>
      </c>
      <c r="I41" s="1465">
        <v>5500</v>
      </c>
      <c r="J41" s="1470">
        <v>0.67</v>
      </c>
      <c r="K41" s="1471" t="s">
        <v>717</v>
      </c>
      <c r="L41" s="1470" t="s">
        <v>717</v>
      </c>
      <c r="M41" s="1465">
        <v>7750</v>
      </c>
      <c r="N41" s="1464">
        <v>300</v>
      </c>
    </row>
    <row r="42" spans="2:14" ht="18" customHeight="1">
      <c r="B42" s="1230" t="s">
        <v>203</v>
      </c>
      <c r="C42" s="1465">
        <v>100000</v>
      </c>
      <c r="D42" s="1452">
        <v>0.87</v>
      </c>
      <c r="E42" s="1213" t="s">
        <v>717</v>
      </c>
      <c r="F42" s="1213" t="s">
        <v>717</v>
      </c>
      <c r="G42" s="1213" t="s">
        <v>717</v>
      </c>
      <c r="H42" s="1470" t="s">
        <v>717</v>
      </c>
      <c r="I42" s="1498"/>
      <c r="J42" s="1491"/>
      <c r="K42" s="1465">
        <v>1700</v>
      </c>
      <c r="L42" s="1470">
        <v>1.52</v>
      </c>
      <c r="M42" s="1465">
        <v>2300</v>
      </c>
      <c r="N42" s="1464">
        <v>5200</v>
      </c>
    </row>
    <row r="43" spans="2:14" ht="18" customHeight="1">
      <c r="B43" s="1230" t="s">
        <v>204</v>
      </c>
      <c r="C43" s="1465">
        <v>26150</v>
      </c>
      <c r="D43" s="1213">
        <v>1.08</v>
      </c>
      <c r="E43" s="1213" t="s">
        <v>717</v>
      </c>
      <c r="F43" s="1213" t="s">
        <v>717</v>
      </c>
      <c r="G43" s="1221"/>
      <c r="H43" s="1491"/>
      <c r="I43" s="1498"/>
      <c r="J43" s="1491"/>
      <c r="K43" s="1498"/>
      <c r="L43" s="1503"/>
      <c r="M43" s="1471" t="s">
        <v>717</v>
      </c>
      <c r="N43" s="1450"/>
    </row>
    <row r="44" spans="2:14" ht="18" customHeight="1">
      <c r="B44" s="1230" t="s">
        <v>205</v>
      </c>
      <c r="C44" s="1465">
        <v>15000</v>
      </c>
      <c r="D44" s="1213">
        <v>0.81</v>
      </c>
      <c r="E44" s="1461">
        <v>2000</v>
      </c>
      <c r="F44" s="1213">
        <v>1.5999000000000001</v>
      </c>
      <c r="G44" s="1222"/>
      <c r="H44" s="1492"/>
      <c r="I44" s="1499"/>
      <c r="J44" s="1492"/>
      <c r="K44" s="1498"/>
      <c r="L44" s="1503"/>
      <c r="M44" s="1465">
        <v>3930</v>
      </c>
      <c r="N44" s="1449"/>
    </row>
    <row r="45" spans="2:14" ht="18" customHeight="1">
      <c r="B45" s="1230" t="s">
        <v>206</v>
      </c>
      <c r="C45" s="1465">
        <v>60000</v>
      </c>
      <c r="D45" s="1213">
        <v>0.48</v>
      </c>
      <c r="E45" s="1213" t="s">
        <v>717</v>
      </c>
      <c r="F45" s="1213" t="s">
        <v>717</v>
      </c>
      <c r="G45" s="1220"/>
      <c r="H45" s="1493"/>
      <c r="I45" s="1500"/>
      <c r="J45" s="1493"/>
      <c r="K45" s="1500"/>
      <c r="L45" s="1504"/>
      <c r="M45" s="1465">
        <v>40846</v>
      </c>
      <c r="N45" s="1449"/>
    </row>
    <row r="46" spans="2:14" ht="18" customHeight="1">
      <c r="B46" s="1230" t="s">
        <v>207</v>
      </c>
      <c r="C46" s="1465">
        <v>39100</v>
      </c>
      <c r="D46" s="1213">
        <v>0.39</v>
      </c>
      <c r="E46" s="1213" t="s">
        <v>717</v>
      </c>
      <c r="F46" s="1213" t="s">
        <v>717</v>
      </c>
      <c r="G46" s="1222"/>
      <c r="H46" s="1492"/>
      <c r="I46" s="1499"/>
      <c r="J46" s="1492"/>
      <c r="K46" s="1498"/>
      <c r="L46" s="1503"/>
      <c r="M46" s="1465">
        <v>3348</v>
      </c>
      <c r="N46" s="1449"/>
    </row>
    <row r="47" spans="2:14" ht="18" customHeight="1">
      <c r="B47" s="1230" t="s">
        <v>208</v>
      </c>
      <c r="C47" s="1490" t="s">
        <v>717</v>
      </c>
      <c r="D47" s="1213" t="s">
        <v>717</v>
      </c>
      <c r="E47" s="1213" t="s">
        <v>717</v>
      </c>
      <c r="F47" s="1213" t="s">
        <v>717</v>
      </c>
      <c r="G47" s="1222"/>
      <c r="H47" s="1492"/>
      <c r="I47" s="1499"/>
      <c r="J47" s="1492"/>
      <c r="K47" s="1498"/>
      <c r="L47" s="1503"/>
      <c r="M47" s="1465">
        <v>3567</v>
      </c>
      <c r="N47" s="1449"/>
    </row>
    <row r="48" spans="2:14" ht="18" customHeight="1">
      <c r="B48" s="1230" t="s">
        <v>209</v>
      </c>
      <c r="C48" s="1490" t="s">
        <v>717</v>
      </c>
      <c r="D48" s="1213" t="s">
        <v>717</v>
      </c>
      <c r="E48" s="1213" t="s">
        <v>717</v>
      </c>
      <c r="F48" s="1213" t="s">
        <v>717</v>
      </c>
      <c r="G48" s="1222"/>
      <c r="H48" s="1492"/>
      <c r="I48" s="1499"/>
      <c r="J48" s="1492"/>
      <c r="K48" s="1498"/>
      <c r="L48" s="1503"/>
      <c r="M48" s="1465">
        <v>650</v>
      </c>
      <c r="N48" s="1449"/>
    </row>
    <row r="49" spans="2:15" ht="18" customHeight="1">
      <c r="B49" s="1230" t="s">
        <v>210</v>
      </c>
      <c r="C49" s="1490" t="s">
        <v>717</v>
      </c>
      <c r="D49" s="1454" t="s">
        <v>717</v>
      </c>
      <c r="E49" s="1213" t="s">
        <v>717</v>
      </c>
      <c r="F49" s="1213" t="s">
        <v>717</v>
      </c>
      <c r="G49" s="1222"/>
      <c r="H49" s="1492"/>
      <c r="I49" s="1499"/>
      <c r="J49" s="1492"/>
      <c r="K49" s="1498"/>
      <c r="L49" s="1503"/>
      <c r="M49" s="1471" t="s">
        <v>717</v>
      </c>
      <c r="N49" s="1449"/>
    </row>
    <row r="50" spans="2:15" ht="18" customHeight="1">
      <c r="B50" s="1232" t="s">
        <v>211</v>
      </c>
      <c r="C50" s="1486" t="s">
        <v>717</v>
      </c>
      <c r="D50" s="1446" t="s">
        <v>717</v>
      </c>
      <c r="E50" s="1462">
        <v>9400</v>
      </c>
      <c r="F50" s="1446">
        <v>0.23769999999999999</v>
      </c>
      <c r="G50" s="1223"/>
      <c r="H50" s="1494"/>
      <c r="I50" s="1501"/>
      <c r="J50" s="1494"/>
      <c r="K50" s="1501"/>
      <c r="L50" s="1505"/>
      <c r="M50" s="1477" t="s">
        <v>717</v>
      </c>
      <c r="N50" s="1451"/>
    </row>
    <row r="51" spans="2:15" ht="18" customHeight="1" thickBot="1">
      <c r="B51" s="1530" t="s">
        <v>421</v>
      </c>
      <c r="C51" s="1495">
        <f>SUM(C39:C50)</f>
        <v>297500</v>
      </c>
      <c r="D51" s="1478">
        <v>0.85</v>
      </c>
      <c r="E51" s="1496">
        <f>SUM(E39:E50)</f>
        <v>16450</v>
      </c>
      <c r="F51" s="1478">
        <v>0.7614975683890578</v>
      </c>
      <c r="G51" s="1496">
        <f>SUM(G39:G50)</f>
        <v>2450</v>
      </c>
      <c r="H51" s="1497"/>
      <c r="I51" s="1507">
        <f>SUM(I39:I50)</f>
        <v>38200</v>
      </c>
      <c r="J51" s="1502"/>
      <c r="K51" s="1507">
        <f>SUM(K39:K50)</f>
        <v>1700</v>
      </c>
      <c r="L51" s="1506"/>
      <c r="M51" s="1507">
        <f>SUM(M39:M50)</f>
        <v>62391</v>
      </c>
      <c r="N51" s="1509"/>
      <c r="O51" s="1197"/>
    </row>
    <row r="52" spans="2:15" ht="18" customHeight="1">
      <c r="B52" s="1870" t="s">
        <v>799</v>
      </c>
      <c r="C52" s="1893" t="s">
        <v>809</v>
      </c>
      <c r="D52" s="1894"/>
      <c r="E52" s="1894"/>
      <c r="F52" s="1894"/>
      <c r="G52" s="1894"/>
      <c r="H52" s="1894"/>
      <c r="I52" s="1894"/>
      <c r="J52" s="1895"/>
      <c r="K52" s="1205"/>
      <c r="L52" s="1205"/>
      <c r="N52" s="1206"/>
    </row>
    <row r="53" spans="2:15" ht="18" customHeight="1">
      <c r="B53" s="1870"/>
      <c r="C53" s="1896" t="s">
        <v>810</v>
      </c>
      <c r="D53" s="1897"/>
      <c r="E53" s="1897"/>
      <c r="F53" s="1898"/>
      <c r="G53" s="1899" t="s">
        <v>811</v>
      </c>
      <c r="H53" s="1897"/>
      <c r="I53" s="1897"/>
      <c r="J53" s="1900"/>
      <c r="K53" s="1205"/>
      <c r="L53" s="1205"/>
      <c r="N53" s="1207"/>
    </row>
    <row r="54" spans="2:15" ht="18" customHeight="1">
      <c r="B54" s="1870"/>
      <c r="C54" s="1901" t="s">
        <v>7</v>
      </c>
      <c r="D54" s="1902"/>
      <c r="E54" s="1902" t="s">
        <v>54</v>
      </c>
      <c r="F54" s="1903"/>
      <c r="G54" s="1200" t="s">
        <v>7</v>
      </c>
      <c r="H54" s="1208"/>
      <c r="I54" s="1208" t="s">
        <v>54</v>
      </c>
      <c r="J54" s="1219"/>
      <c r="K54" s="1205"/>
      <c r="L54" s="1205"/>
    </row>
    <row r="55" spans="2:15" ht="31.5">
      <c r="B55" s="1892"/>
      <c r="C55" s="1514" t="s">
        <v>4</v>
      </c>
      <c r="D55" s="1227" t="s">
        <v>807</v>
      </c>
      <c r="E55" s="1227" t="s">
        <v>4</v>
      </c>
      <c r="F55" s="1515" t="s">
        <v>807</v>
      </c>
      <c r="G55" s="1511" t="s">
        <v>4</v>
      </c>
      <c r="H55" s="1227" t="s">
        <v>812</v>
      </c>
      <c r="I55" s="1228" t="s">
        <v>4</v>
      </c>
      <c r="J55" s="1229" t="s">
        <v>812</v>
      </c>
      <c r="K55" s="1205"/>
      <c r="L55" s="1205"/>
      <c r="M55" s="1197"/>
      <c r="N55" s="1209"/>
    </row>
    <row r="56" spans="2:15" ht="18" customHeight="1">
      <c r="B56" s="1230" t="s">
        <v>200</v>
      </c>
      <c r="C56" s="1465">
        <v>16450</v>
      </c>
      <c r="D56" s="1211">
        <v>0.30331276595744699</v>
      </c>
      <c r="E56" s="1211" t="s">
        <v>717</v>
      </c>
      <c r="F56" s="1516" t="s">
        <v>717</v>
      </c>
      <c r="G56" s="1512" t="s">
        <v>717</v>
      </c>
      <c r="H56" s="1225" t="s">
        <v>717</v>
      </c>
      <c r="I56" s="1213" t="s">
        <v>717</v>
      </c>
      <c r="J56" s="1455" t="s">
        <v>717</v>
      </c>
      <c r="K56" s="1210"/>
      <c r="L56" s="1210"/>
    </row>
    <row r="57" spans="2:15" ht="18" customHeight="1">
      <c r="B57" s="1230" t="s">
        <v>201</v>
      </c>
      <c r="C57" s="1465">
        <v>10000</v>
      </c>
      <c r="D57" s="1211">
        <v>2.1015000000000001</v>
      </c>
      <c r="E57" s="1211" t="s">
        <v>717</v>
      </c>
      <c r="F57" s="1516" t="s">
        <v>717</v>
      </c>
      <c r="G57" s="1457">
        <v>10</v>
      </c>
      <c r="H57" s="1211">
        <v>3.7223000000000002</v>
      </c>
      <c r="I57" s="1213" t="s">
        <v>717</v>
      </c>
      <c r="J57" s="1456" t="s">
        <v>717</v>
      </c>
      <c r="K57" s="1212"/>
      <c r="L57" s="1205"/>
    </row>
    <row r="58" spans="2:15" ht="18" customHeight="1">
      <c r="B58" s="1230" t="s">
        <v>202</v>
      </c>
      <c r="C58" s="1490" t="s">
        <v>717</v>
      </c>
      <c r="D58" s="1211" t="s">
        <v>717</v>
      </c>
      <c r="E58" s="1211" t="s">
        <v>717</v>
      </c>
      <c r="F58" s="1516" t="s">
        <v>717</v>
      </c>
      <c r="G58" s="1513" t="s">
        <v>717</v>
      </c>
      <c r="H58" s="1211" t="s">
        <v>717</v>
      </c>
      <c r="I58" s="1213" t="s">
        <v>717</v>
      </c>
      <c r="J58" s="1456" t="s">
        <v>717</v>
      </c>
      <c r="K58" s="1205"/>
      <c r="L58" s="1205"/>
      <c r="M58" s="1209"/>
    </row>
    <row r="59" spans="2:15" ht="18" customHeight="1">
      <c r="B59" s="1230" t="s">
        <v>203</v>
      </c>
      <c r="C59" s="1490" t="s">
        <v>717</v>
      </c>
      <c r="D59" s="1211" t="s">
        <v>717</v>
      </c>
      <c r="E59" s="1458">
        <v>100</v>
      </c>
      <c r="F59" s="1516">
        <v>3</v>
      </c>
      <c r="G59" s="1513" t="s">
        <v>717</v>
      </c>
      <c r="H59" s="1211" t="s">
        <v>717</v>
      </c>
      <c r="I59" s="1213" t="s">
        <v>717</v>
      </c>
      <c r="J59" s="1456" t="s">
        <v>717</v>
      </c>
      <c r="K59" s="1212"/>
      <c r="L59" s="1205"/>
    </row>
    <row r="60" spans="2:15" ht="18" customHeight="1">
      <c r="B60" s="1230" t="s">
        <v>204</v>
      </c>
      <c r="C60" s="1490" t="s">
        <v>717</v>
      </c>
      <c r="D60" s="1211" t="s">
        <v>717</v>
      </c>
      <c r="E60" s="1448"/>
      <c r="F60" s="1516"/>
      <c r="G60" s="1513" t="s">
        <v>717</v>
      </c>
      <c r="H60" s="1211" t="s">
        <v>717</v>
      </c>
      <c r="I60" s="1201"/>
      <c r="J60" s="1226"/>
      <c r="K60" s="1205"/>
      <c r="L60" s="1205"/>
    </row>
    <row r="61" spans="2:15" ht="18" customHeight="1">
      <c r="B61" s="1230" t="s">
        <v>205</v>
      </c>
      <c r="C61" s="1465">
        <v>3350</v>
      </c>
      <c r="D61" s="1211">
        <v>0.88900000000000001</v>
      </c>
      <c r="E61" s="1448"/>
      <c r="F61" s="1516"/>
      <c r="G61" s="1457">
        <v>5390</v>
      </c>
      <c r="H61" s="1211">
        <v>4.8753000000000002</v>
      </c>
      <c r="I61" s="1201"/>
      <c r="J61" s="1226"/>
      <c r="K61" s="1212"/>
      <c r="L61" s="1212"/>
    </row>
    <row r="62" spans="2:15" ht="18" customHeight="1">
      <c r="B62" s="1230" t="s">
        <v>206</v>
      </c>
      <c r="C62" s="1471" t="s">
        <v>717</v>
      </c>
      <c r="D62" s="1213" t="s">
        <v>717</v>
      </c>
      <c r="E62" s="1201"/>
      <c r="F62" s="1470"/>
      <c r="G62" s="1459" t="s">
        <v>717</v>
      </c>
      <c r="H62" s="1213" t="s">
        <v>717</v>
      </c>
      <c r="I62" s="1201"/>
      <c r="J62" s="1226"/>
      <c r="L62" s="1205"/>
    </row>
    <row r="63" spans="2:15" ht="18" customHeight="1">
      <c r="B63" s="1230" t="s">
        <v>207</v>
      </c>
      <c r="C63" s="1471" t="s">
        <v>717</v>
      </c>
      <c r="D63" s="1213" t="s">
        <v>717</v>
      </c>
      <c r="E63" s="1201"/>
      <c r="F63" s="1470"/>
      <c r="G63" s="1459" t="s">
        <v>717</v>
      </c>
      <c r="H63" s="1213" t="s">
        <v>717</v>
      </c>
      <c r="I63" s="1201"/>
      <c r="J63" s="1226"/>
      <c r="L63" s="1205"/>
    </row>
    <row r="64" spans="2:15" ht="18" customHeight="1">
      <c r="B64" s="1230" t="s">
        <v>208</v>
      </c>
      <c r="C64" s="1471" t="s">
        <v>717</v>
      </c>
      <c r="D64" s="1213" t="s">
        <v>717</v>
      </c>
      <c r="E64" s="1201"/>
      <c r="F64" s="1470"/>
      <c r="G64" s="1459" t="s">
        <v>717</v>
      </c>
      <c r="H64" s="1213" t="s">
        <v>717</v>
      </c>
      <c r="I64" s="1201"/>
      <c r="J64" s="1226"/>
      <c r="K64" s="1212"/>
      <c r="L64" s="1205"/>
    </row>
    <row r="65" spans="2:13" ht="18" customHeight="1">
      <c r="B65" s="1230" t="s">
        <v>209</v>
      </c>
      <c r="C65" s="1471" t="s">
        <v>717</v>
      </c>
      <c r="D65" s="1213" t="s">
        <v>717</v>
      </c>
      <c r="E65" s="1201"/>
      <c r="F65" s="1470"/>
      <c r="G65" s="1459" t="s">
        <v>717</v>
      </c>
      <c r="H65" s="1213" t="s">
        <v>717</v>
      </c>
      <c r="I65" s="1201"/>
      <c r="J65" s="1226"/>
      <c r="K65" s="1205"/>
      <c r="L65" s="1205"/>
    </row>
    <row r="66" spans="2:13" ht="18" customHeight="1">
      <c r="B66" s="1230" t="s">
        <v>210</v>
      </c>
      <c r="C66" s="1471" t="s">
        <v>717</v>
      </c>
      <c r="D66" s="1213" t="s">
        <v>717</v>
      </c>
      <c r="E66" s="1201"/>
      <c r="F66" s="1470"/>
      <c r="G66" s="1459" t="s">
        <v>717</v>
      </c>
      <c r="H66" s="1213" t="s">
        <v>717</v>
      </c>
      <c r="I66" s="1201"/>
      <c r="J66" s="1226"/>
      <c r="K66" s="1205"/>
      <c r="L66" s="1205"/>
    </row>
    <row r="67" spans="2:13" ht="18" customHeight="1">
      <c r="B67" s="1232" t="s">
        <v>211</v>
      </c>
      <c r="C67" s="1517">
        <v>13950</v>
      </c>
      <c r="D67" s="1446">
        <v>0.58260000000000001</v>
      </c>
      <c r="E67" s="1203"/>
      <c r="F67" s="1518"/>
      <c r="G67" s="1460" t="s">
        <v>717</v>
      </c>
      <c r="H67" s="1203"/>
      <c r="I67" s="1203"/>
      <c r="J67" s="1234"/>
      <c r="K67" s="1205"/>
      <c r="L67" s="1205"/>
    </row>
    <row r="68" spans="2:13" ht="18" customHeight="1" thickBot="1">
      <c r="B68" s="1233" t="s">
        <v>421</v>
      </c>
      <c r="C68" s="1519">
        <v>43750</v>
      </c>
      <c r="D68" s="1447">
        <v>0.25</v>
      </c>
      <c r="E68" s="1510">
        <f>SUM(E56:E67)</f>
        <v>100</v>
      </c>
      <c r="F68" s="1520"/>
      <c r="G68" s="1485">
        <f>SUM(G56:G67)</f>
        <v>5400</v>
      </c>
      <c r="H68" s="1447">
        <v>4.87</v>
      </c>
      <c r="I68" s="1204"/>
      <c r="J68" s="1224"/>
      <c r="K68" s="1214"/>
      <c r="L68" s="1214"/>
    </row>
    <row r="69" spans="2:13" ht="18" customHeight="1" thickTop="1">
      <c r="B69" s="1850" t="s">
        <v>813</v>
      </c>
      <c r="C69" s="1850"/>
      <c r="D69" s="1850"/>
      <c r="E69" s="1850"/>
      <c r="F69" s="1850"/>
      <c r="G69" s="1850"/>
      <c r="H69" s="1850"/>
      <c r="I69" s="1850"/>
      <c r="J69" s="1850"/>
      <c r="M69" s="1216"/>
    </row>
    <row r="73" spans="2:13" ht="18" customHeight="1">
      <c r="I73" s="1197"/>
    </row>
  </sheetData>
  <mergeCells count="35">
    <mergeCell ref="B52:B55"/>
    <mergeCell ref="C52:J52"/>
    <mergeCell ref="C53:F53"/>
    <mergeCell ref="G53:J53"/>
    <mergeCell ref="C54:D54"/>
    <mergeCell ref="E54:F54"/>
    <mergeCell ref="K36:L36"/>
    <mergeCell ref="C37:D37"/>
    <mergeCell ref="E37:F37"/>
    <mergeCell ref="G37:H37"/>
    <mergeCell ref="I37:J37"/>
    <mergeCell ref="K37:L37"/>
    <mergeCell ref="B1:L1"/>
    <mergeCell ref="B2:L2"/>
    <mergeCell ref="C20:H20"/>
    <mergeCell ref="C4:H4"/>
    <mergeCell ref="C5:D5"/>
    <mergeCell ref="E5:F5"/>
    <mergeCell ref="G5:H5"/>
    <mergeCell ref="M36:N36"/>
    <mergeCell ref="B69:J69"/>
    <mergeCell ref="I4:L4"/>
    <mergeCell ref="I20:L20"/>
    <mergeCell ref="B20:B22"/>
    <mergeCell ref="B4:B6"/>
    <mergeCell ref="I5:J5"/>
    <mergeCell ref="K5:L5"/>
    <mergeCell ref="C21:D21"/>
    <mergeCell ref="E21:F21"/>
    <mergeCell ref="G21:H21"/>
    <mergeCell ref="K21:L21"/>
    <mergeCell ref="I21:J21"/>
    <mergeCell ref="B36:B38"/>
    <mergeCell ref="C36:H36"/>
    <mergeCell ref="I36:J36"/>
  </mergeCells>
  <pageMargins left="0.7" right="0.48" top="0.75" bottom="0.75" header="0.3" footer="0.3"/>
  <pageSetup scale="52" orientation="portrait" r:id="rId1"/>
</worksheet>
</file>

<file path=xl/worksheets/sheet37.xml><?xml version="1.0" encoding="utf-8"?>
<worksheet xmlns="http://schemas.openxmlformats.org/spreadsheetml/2006/main" xmlns:r="http://schemas.openxmlformats.org/officeDocument/2006/relationships">
  <sheetPr>
    <pageSetUpPr fitToPage="1"/>
  </sheetPr>
  <dimension ref="A1:T34"/>
  <sheetViews>
    <sheetView workbookViewId="0">
      <selection activeCell="L24" sqref="L24"/>
    </sheetView>
  </sheetViews>
  <sheetFormatPr defaultRowHeight="15.75"/>
  <cols>
    <col min="1" max="1" width="13.140625" style="1184" bestFit="1" customWidth="1"/>
    <col min="2" max="2" width="9.28515625" style="1184" bestFit="1" customWidth="1"/>
    <col min="3" max="3" width="11.5703125" style="1184" bestFit="1" customWidth="1"/>
    <col min="4" max="5" width="5.85546875" style="1184" bestFit="1" customWidth="1"/>
    <col min="6" max="6" width="9.28515625" style="1184" bestFit="1" customWidth="1"/>
    <col min="7" max="7" width="11.5703125" style="1184" bestFit="1" customWidth="1"/>
    <col min="8" max="8" width="9.5703125" style="1241" bestFit="1" customWidth="1"/>
    <col min="9" max="9" width="11.85546875" style="1241" bestFit="1" customWidth="1"/>
    <col min="10" max="11" width="5.85546875" style="1241" bestFit="1" customWidth="1"/>
    <col min="12" max="12" width="9.5703125" style="1241" bestFit="1" customWidth="1"/>
    <col min="13" max="13" width="11.85546875" style="1241" bestFit="1" customWidth="1"/>
    <col min="14" max="14" width="12.7109375" style="1184" bestFit="1" customWidth="1"/>
    <col min="15" max="15" width="9.7109375" style="1184" bestFit="1" customWidth="1"/>
    <col min="16" max="16" width="12.7109375" style="1184" bestFit="1" customWidth="1"/>
    <col min="17" max="17" width="20.5703125" style="1184" bestFit="1" customWidth="1"/>
    <col min="18" max="16384" width="9.140625" style="1184"/>
  </cols>
  <sheetData>
    <row r="1" spans="1:20">
      <c r="A1" s="1878" t="s">
        <v>824</v>
      </c>
      <c r="B1" s="1878"/>
      <c r="C1" s="1878"/>
      <c r="D1" s="1878"/>
      <c r="E1" s="1878"/>
      <c r="F1" s="1878"/>
      <c r="G1" s="1878"/>
      <c r="H1" s="1878"/>
      <c r="I1" s="1878"/>
      <c r="J1" s="1878"/>
      <c r="K1" s="1878"/>
      <c r="L1" s="1878"/>
      <c r="M1" s="1878"/>
      <c r="N1" s="1878"/>
      <c r="O1" s="1878"/>
      <c r="P1" s="1878"/>
      <c r="Q1" s="1878"/>
    </row>
    <row r="2" spans="1:20">
      <c r="A2" s="1879" t="s">
        <v>136</v>
      </c>
      <c r="B2" s="1879"/>
      <c r="C2" s="1879"/>
      <c r="D2" s="1879"/>
      <c r="E2" s="1879"/>
      <c r="F2" s="1879"/>
      <c r="G2" s="1879"/>
      <c r="H2" s="1879"/>
      <c r="I2" s="1879"/>
      <c r="J2" s="1879"/>
      <c r="K2" s="1879"/>
      <c r="L2" s="1879"/>
      <c r="M2" s="1879"/>
      <c r="N2" s="1879"/>
      <c r="O2" s="1879"/>
      <c r="P2" s="1879"/>
      <c r="Q2" s="1879"/>
    </row>
    <row r="3" spans="1:20" ht="16.5" thickBot="1">
      <c r="A3" s="1240"/>
      <c r="O3" s="1242"/>
      <c r="Q3" s="1242" t="s">
        <v>815</v>
      </c>
    </row>
    <row r="4" spans="1:20" s="1194" customFormat="1" ht="16.5" thickTop="1">
      <c r="A4" s="1904" t="s">
        <v>799</v>
      </c>
      <c r="B4" s="1906" t="s">
        <v>816</v>
      </c>
      <c r="C4" s="1907"/>
      <c r="D4" s="1907"/>
      <c r="E4" s="1907"/>
      <c r="F4" s="1907"/>
      <c r="G4" s="1907"/>
      <c r="H4" s="1907"/>
      <c r="I4" s="1907"/>
      <c r="J4" s="1907"/>
      <c r="K4" s="1907"/>
      <c r="L4" s="1907"/>
      <c r="M4" s="1908"/>
      <c r="N4" s="1907" t="s">
        <v>817</v>
      </c>
      <c r="O4" s="1907"/>
      <c r="P4" s="1907"/>
      <c r="Q4" s="1909"/>
    </row>
    <row r="5" spans="1:20" s="1194" customFormat="1">
      <c r="A5" s="1905"/>
      <c r="B5" s="1910" t="s">
        <v>7</v>
      </c>
      <c r="C5" s="1911"/>
      <c r="D5" s="1911"/>
      <c r="E5" s="1911"/>
      <c r="F5" s="1911"/>
      <c r="G5" s="1912"/>
      <c r="H5" s="1913" t="s">
        <v>54</v>
      </c>
      <c r="I5" s="1913"/>
      <c r="J5" s="1913"/>
      <c r="K5" s="1913"/>
      <c r="L5" s="1913"/>
      <c r="M5" s="1914"/>
      <c r="N5" s="1915" t="s">
        <v>7</v>
      </c>
      <c r="O5" s="1916"/>
      <c r="P5" s="1915" t="s">
        <v>54</v>
      </c>
      <c r="Q5" s="1919"/>
    </row>
    <row r="6" spans="1:20" s="1194" customFormat="1">
      <c r="A6" s="1905"/>
      <c r="B6" s="1921" t="s">
        <v>818</v>
      </c>
      <c r="C6" s="1922"/>
      <c r="D6" s="1923" t="s">
        <v>819</v>
      </c>
      <c r="E6" s="1922"/>
      <c r="F6" s="1924" t="s">
        <v>820</v>
      </c>
      <c r="G6" s="1925"/>
      <c r="H6" s="1926" t="s">
        <v>818</v>
      </c>
      <c r="I6" s="1927"/>
      <c r="J6" s="1928" t="s">
        <v>819</v>
      </c>
      <c r="K6" s="1927"/>
      <c r="L6" s="1929" t="s">
        <v>820</v>
      </c>
      <c r="M6" s="1930"/>
      <c r="N6" s="1917"/>
      <c r="O6" s="1918"/>
      <c r="P6" s="1917"/>
      <c r="Q6" s="1920"/>
    </row>
    <row r="7" spans="1:20" s="1194" customFormat="1">
      <c r="A7" s="1905"/>
      <c r="B7" s="1292" t="s">
        <v>821</v>
      </c>
      <c r="C7" s="1243" t="s">
        <v>822</v>
      </c>
      <c r="D7" s="1243" t="s">
        <v>821</v>
      </c>
      <c r="E7" s="1243" t="s">
        <v>822</v>
      </c>
      <c r="F7" s="1243" t="s">
        <v>821</v>
      </c>
      <c r="G7" s="1244" t="s">
        <v>822</v>
      </c>
      <c r="H7" s="1245" t="s">
        <v>821</v>
      </c>
      <c r="I7" s="1246" t="s">
        <v>822</v>
      </c>
      <c r="J7" s="1246" t="s">
        <v>821</v>
      </c>
      <c r="K7" s="1246" t="s">
        <v>822</v>
      </c>
      <c r="L7" s="1246" t="s">
        <v>821</v>
      </c>
      <c r="M7" s="1293" t="s">
        <v>822</v>
      </c>
      <c r="N7" s="1247" t="s">
        <v>817</v>
      </c>
      <c r="O7" s="1247" t="s">
        <v>823</v>
      </c>
      <c r="P7" s="1247" t="s">
        <v>817</v>
      </c>
      <c r="Q7" s="1248" t="s">
        <v>823</v>
      </c>
    </row>
    <row r="8" spans="1:20" s="1194" customFormat="1">
      <c r="A8" s="1230" t="s">
        <v>200</v>
      </c>
      <c r="B8" s="1294">
        <v>220.8</v>
      </c>
      <c r="C8" s="1250">
        <v>23629.293000000001</v>
      </c>
      <c r="D8" s="1251">
        <v>0</v>
      </c>
      <c r="E8" s="1251">
        <v>0</v>
      </c>
      <c r="F8" s="1252">
        <f t="shared" ref="F8:G19" si="0">B8-D8</f>
        <v>220.8</v>
      </c>
      <c r="G8" s="1252">
        <f t="shared" si="0"/>
        <v>23629.293000000001</v>
      </c>
      <c r="H8" s="1253">
        <v>186.82499999999999</v>
      </c>
      <c r="I8" s="1254">
        <v>19141.891500000002</v>
      </c>
      <c r="J8" s="1255">
        <v>0</v>
      </c>
      <c r="K8" s="1255">
        <v>0</v>
      </c>
      <c r="L8" s="1256">
        <f t="shared" ref="L8:M19" si="1">H8-J8</f>
        <v>186.82499999999999</v>
      </c>
      <c r="M8" s="1295">
        <f t="shared" si="1"/>
        <v>19141.891500000002</v>
      </c>
      <c r="N8" s="1257">
        <v>17437</v>
      </c>
      <c r="O8" s="1257">
        <v>260</v>
      </c>
      <c r="P8" s="1257">
        <v>19228.93</v>
      </c>
      <c r="Q8" s="1258">
        <v>300</v>
      </c>
      <c r="S8" s="1259"/>
      <c r="T8" s="1259"/>
    </row>
    <row r="9" spans="1:20" s="1194" customFormat="1">
      <c r="A9" s="1230" t="s">
        <v>201</v>
      </c>
      <c r="B9" s="1294">
        <v>316.7</v>
      </c>
      <c r="C9" s="1251">
        <v>33874</v>
      </c>
      <c r="D9" s="1251">
        <v>0</v>
      </c>
      <c r="E9" s="1251">
        <v>0</v>
      </c>
      <c r="F9" s="1252">
        <f t="shared" si="0"/>
        <v>316.7</v>
      </c>
      <c r="G9" s="1252">
        <f t="shared" si="0"/>
        <v>33874</v>
      </c>
      <c r="H9" s="1253">
        <v>344.4</v>
      </c>
      <c r="I9" s="1255">
        <v>35282.550000000003</v>
      </c>
      <c r="J9" s="1255">
        <v>0</v>
      </c>
      <c r="K9" s="1255">
        <v>0</v>
      </c>
      <c r="L9" s="1256">
        <f t="shared" si="1"/>
        <v>344.4</v>
      </c>
      <c r="M9" s="1295">
        <f t="shared" si="1"/>
        <v>35282.550000000003</v>
      </c>
      <c r="N9" s="1257">
        <v>25398.68</v>
      </c>
      <c r="O9" s="1257">
        <v>380</v>
      </c>
      <c r="P9" s="1257">
        <v>23058.2</v>
      </c>
      <c r="Q9" s="1258">
        <v>360</v>
      </c>
      <c r="S9" s="1259"/>
    </row>
    <row r="10" spans="1:20" s="1194" customFormat="1">
      <c r="A10" s="1230" t="s">
        <v>202</v>
      </c>
      <c r="B10" s="1294">
        <v>388.40000000000003</v>
      </c>
      <c r="C10" s="1251">
        <v>41431.738499999999</v>
      </c>
      <c r="D10" s="1251">
        <v>0</v>
      </c>
      <c r="E10" s="1251">
        <v>0</v>
      </c>
      <c r="F10" s="1252">
        <f t="shared" si="0"/>
        <v>388.40000000000003</v>
      </c>
      <c r="G10" s="1252">
        <f t="shared" si="0"/>
        <v>41431.738499999999</v>
      </c>
      <c r="H10" s="1253">
        <v>416.28</v>
      </c>
      <c r="I10" s="1255">
        <v>43260.45</v>
      </c>
      <c r="J10" s="1255">
        <v>0</v>
      </c>
      <c r="K10" s="1255">
        <v>0</v>
      </c>
      <c r="L10" s="1256">
        <f t="shared" si="1"/>
        <v>416.28</v>
      </c>
      <c r="M10" s="1295">
        <f t="shared" si="1"/>
        <v>43260.45</v>
      </c>
      <c r="N10" s="1260">
        <v>17327.563999999998</v>
      </c>
      <c r="O10" s="1260">
        <v>260</v>
      </c>
      <c r="P10" s="1260">
        <v>15569.72</v>
      </c>
      <c r="Q10" s="1261">
        <v>240</v>
      </c>
      <c r="S10" s="1259"/>
    </row>
    <row r="11" spans="1:20" s="1194" customFormat="1">
      <c r="A11" s="1230" t="s">
        <v>203</v>
      </c>
      <c r="B11" s="1294">
        <v>364.4</v>
      </c>
      <c r="C11" s="1251">
        <v>38936.5</v>
      </c>
      <c r="D11" s="1251">
        <v>0</v>
      </c>
      <c r="E11" s="1251">
        <v>0</v>
      </c>
      <c r="F11" s="1252">
        <f t="shared" si="0"/>
        <v>364.4</v>
      </c>
      <c r="G11" s="1252">
        <f t="shared" si="0"/>
        <v>38936.5</v>
      </c>
      <c r="H11" s="1253">
        <v>334.7</v>
      </c>
      <c r="I11" s="1255">
        <v>34788.5</v>
      </c>
      <c r="J11" s="1255">
        <v>0</v>
      </c>
      <c r="K11" s="1255">
        <v>0</v>
      </c>
      <c r="L11" s="1256">
        <f t="shared" si="1"/>
        <v>334.7</v>
      </c>
      <c r="M11" s="1295">
        <f t="shared" si="1"/>
        <v>34788.5</v>
      </c>
      <c r="N11" s="1260">
        <v>26715.894</v>
      </c>
      <c r="O11" s="1260">
        <v>400</v>
      </c>
      <c r="P11" s="1260">
        <v>32487.71</v>
      </c>
      <c r="Q11" s="1261">
        <v>500</v>
      </c>
    </row>
    <row r="12" spans="1:20" s="1194" customFormat="1">
      <c r="A12" s="1230" t="s">
        <v>204</v>
      </c>
      <c r="B12" s="1294">
        <v>348.36250000000001</v>
      </c>
      <c r="C12" s="1251">
        <v>37894.311249999999</v>
      </c>
      <c r="D12" s="1251">
        <v>0</v>
      </c>
      <c r="E12" s="1251">
        <v>0</v>
      </c>
      <c r="F12" s="1252">
        <f t="shared" si="0"/>
        <v>348.36250000000001</v>
      </c>
      <c r="G12" s="1252">
        <f t="shared" si="0"/>
        <v>37894.311249999999</v>
      </c>
      <c r="H12" s="1253"/>
      <c r="I12" s="1255"/>
      <c r="J12" s="1255">
        <v>0</v>
      </c>
      <c r="K12" s="1255">
        <v>0</v>
      </c>
      <c r="L12" s="1256">
        <f t="shared" si="1"/>
        <v>0</v>
      </c>
      <c r="M12" s="1295">
        <f t="shared" si="1"/>
        <v>0</v>
      </c>
      <c r="N12" s="1260">
        <v>17714.03</v>
      </c>
      <c r="O12" s="1260">
        <v>260</v>
      </c>
      <c r="P12" s="1260"/>
      <c r="Q12" s="1261"/>
    </row>
    <row r="13" spans="1:20" s="1194" customFormat="1">
      <c r="A13" s="1230" t="s">
        <v>205</v>
      </c>
      <c r="B13" s="1294">
        <v>400.59</v>
      </c>
      <c r="C13" s="1251">
        <v>43581</v>
      </c>
      <c r="D13" s="1251">
        <v>0</v>
      </c>
      <c r="E13" s="1251">
        <v>0</v>
      </c>
      <c r="F13" s="1252">
        <f t="shared" si="0"/>
        <v>400.59</v>
      </c>
      <c r="G13" s="1252">
        <f t="shared" si="0"/>
        <v>43581</v>
      </c>
      <c r="H13" s="1253"/>
      <c r="I13" s="1255"/>
      <c r="J13" s="1255">
        <v>0</v>
      </c>
      <c r="K13" s="1255">
        <v>0</v>
      </c>
      <c r="L13" s="1256">
        <f t="shared" si="1"/>
        <v>0</v>
      </c>
      <c r="M13" s="1295">
        <f t="shared" si="1"/>
        <v>0</v>
      </c>
      <c r="N13" s="1260">
        <v>28516.7</v>
      </c>
      <c r="O13" s="1260">
        <v>420</v>
      </c>
      <c r="P13" s="1260"/>
      <c r="Q13" s="1261"/>
    </row>
    <row r="14" spans="1:20" s="1194" customFormat="1">
      <c r="A14" s="1230" t="s">
        <v>206</v>
      </c>
      <c r="B14" s="1294">
        <v>292.5</v>
      </c>
      <c r="C14" s="1251">
        <v>31770.9</v>
      </c>
      <c r="D14" s="1251">
        <v>0</v>
      </c>
      <c r="E14" s="1251">
        <v>0</v>
      </c>
      <c r="F14" s="1252">
        <f t="shared" si="0"/>
        <v>292.5</v>
      </c>
      <c r="G14" s="1252">
        <f t="shared" si="0"/>
        <v>31770.9</v>
      </c>
      <c r="H14" s="1253"/>
      <c r="I14" s="1255"/>
      <c r="J14" s="1255">
        <v>0</v>
      </c>
      <c r="K14" s="1255">
        <v>0</v>
      </c>
      <c r="L14" s="1256">
        <f t="shared" si="1"/>
        <v>0</v>
      </c>
      <c r="M14" s="1295">
        <f t="shared" si="1"/>
        <v>0</v>
      </c>
      <c r="N14" s="1260">
        <v>25765.9</v>
      </c>
      <c r="O14" s="1260">
        <v>380</v>
      </c>
      <c r="P14" s="1260"/>
      <c r="Q14" s="1261"/>
    </row>
    <row r="15" spans="1:20" s="1194" customFormat="1">
      <c r="A15" s="1230" t="s">
        <v>207</v>
      </c>
      <c r="B15" s="1296">
        <v>363.9</v>
      </c>
      <c r="C15" s="1251">
        <v>38901.5</v>
      </c>
      <c r="D15" s="1251">
        <v>0</v>
      </c>
      <c r="E15" s="1249">
        <v>0</v>
      </c>
      <c r="F15" s="1251">
        <f t="shared" si="0"/>
        <v>363.9</v>
      </c>
      <c r="G15" s="1252">
        <f t="shared" si="0"/>
        <v>38901.5</v>
      </c>
      <c r="H15" s="1256"/>
      <c r="I15" s="1255"/>
      <c r="J15" s="1255">
        <v>0</v>
      </c>
      <c r="K15" s="1262">
        <v>0</v>
      </c>
      <c r="L15" s="1255">
        <f t="shared" si="1"/>
        <v>0</v>
      </c>
      <c r="M15" s="1295">
        <f t="shared" si="1"/>
        <v>0</v>
      </c>
      <c r="N15" s="1260">
        <v>24082.46</v>
      </c>
      <c r="O15" s="1260">
        <v>360</v>
      </c>
      <c r="P15" s="1260"/>
      <c r="Q15" s="1261"/>
    </row>
    <row r="16" spans="1:20" s="1194" customFormat="1">
      <c r="A16" s="1230" t="s">
        <v>208</v>
      </c>
      <c r="B16" s="1297">
        <v>361.54</v>
      </c>
      <c r="C16" s="1263">
        <v>37579.954100000003</v>
      </c>
      <c r="D16" s="1251">
        <v>0</v>
      </c>
      <c r="E16" s="1249">
        <v>0</v>
      </c>
      <c r="F16" s="1251">
        <f t="shared" si="0"/>
        <v>361.54</v>
      </c>
      <c r="G16" s="1252">
        <f t="shared" si="0"/>
        <v>37579.954100000003</v>
      </c>
      <c r="H16" s="1264"/>
      <c r="I16" s="1265"/>
      <c r="J16" s="1255">
        <v>0</v>
      </c>
      <c r="K16" s="1262">
        <v>0</v>
      </c>
      <c r="L16" s="1255">
        <f t="shared" si="1"/>
        <v>0</v>
      </c>
      <c r="M16" s="1295">
        <f t="shared" si="1"/>
        <v>0</v>
      </c>
      <c r="N16" s="1260">
        <v>32585.18</v>
      </c>
      <c r="O16" s="1260">
        <v>500</v>
      </c>
      <c r="P16" s="1260"/>
      <c r="Q16" s="1261"/>
    </row>
    <row r="17" spans="1:19" s="1194" customFormat="1">
      <c r="A17" s="1230" t="s">
        <v>209</v>
      </c>
      <c r="B17" s="1294">
        <v>320.8</v>
      </c>
      <c r="C17" s="1251">
        <v>33035.5</v>
      </c>
      <c r="D17" s="1251">
        <v>0</v>
      </c>
      <c r="E17" s="1249">
        <v>0</v>
      </c>
      <c r="F17" s="1251">
        <f t="shared" si="0"/>
        <v>320.8</v>
      </c>
      <c r="G17" s="1252">
        <f t="shared" si="0"/>
        <v>33035.5</v>
      </c>
      <c r="H17" s="1253"/>
      <c r="I17" s="1255"/>
      <c r="J17" s="1255">
        <v>0</v>
      </c>
      <c r="K17" s="1262">
        <v>0</v>
      </c>
      <c r="L17" s="1255">
        <f t="shared" si="1"/>
        <v>0</v>
      </c>
      <c r="M17" s="1295">
        <f t="shared" si="1"/>
        <v>0</v>
      </c>
      <c r="N17" s="1260">
        <v>10315.15</v>
      </c>
      <c r="O17" s="1260">
        <v>160</v>
      </c>
      <c r="P17" s="1260"/>
      <c r="Q17" s="1261"/>
    </row>
    <row r="18" spans="1:19" s="1194" customFormat="1">
      <c r="A18" s="1230" t="s">
        <v>210</v>
      </c>
      <c r="B18" s="1294">
        <v>365.8</v>
      </c>
      <c r="C18" s="1251">
        <v>37693.9</v>
      </c>
      <c r="D18" s="1251">
        <v>0</v>
      </c>
      <c r="E18" s="1249">
        <v>0</v>
      </c>
      <c r="F18" s="1251">
        <f t="shared" si="0"/>
        <v>365.8</v>
      </c>
      <c r="G18" s="1252">
        <f t="shared" si="0"/>
        <v>37693.9</v>
      </c>
      <c r="H18" s="1253"/>
      <c r="I18" s="1255"/>
      <c r="J18" s="1255">
        <v>0</v>
      </c>
      <c r="K18" s="1262">
        <v>0</v>
      </c>
      <c r="L18" s="1255">
        <f t="shared" si="1"/>
        <v>0</v>
      </c>
      <c r="M18" s="1295">
        <f t="shared" si="1"/>
        <v>0</v>
      </c>
      <c r="N18" s="1260">
        <v>21895.599999999999</v>
      </c>
      <c r="O18" s="1260">
        <v>340</v>
      </c>
      <c r="P18" s="1260"/>
      <c r="Q18" s="1261"/>
    </row>
    <row r="19" spans="1:19" s="1194" customFormat="1">
      <c r="A19" s="1232" t="s">
        <v>211</v>
      </c>
      <c r="B19" s="1298">
        <v>363.4</v>
      </c>
      <c r="C19" s="1266">
        <v>37530</v>
      </c>
      <c r="D19" s="1251">
        <v>0</v>
      </c>
      <c r="E19" s="1249">
        <v>0</v>
      </c>
      <c r="F19" s="1251">
        <f t="shared" si="0"/>
        <v>363.4</v>
      </c>
      <c r="G19" s="1252">
        <f t="shared" si="0"/>
        <v>37530</v>
      </c>
      <c r="H19" s="1267"/>
      <c r="I19" s="1268"/>
      <c r="J19" s="1255">
        <v>0</v>
      </c>
      <c r="K19" s="1262">
        <v>0</v>
      </c>
      <c r="L19" s="1255">
        <f t="shared" si="1"/>
        <v>0</v>
      </c>
      <c r="M19" s="1295">
        <f t="shared" si="1"/>
        <v>0</v>
      </c>
      <c r="N19" s="1269">
        <v>25826.070000000003</v>
      </c>
      <c r="O19" s="1269">
        <v>400</v>
      </c>
      <c r="P19" s="1269"/>
      <c r="Q19" s="1270"/>
      <c r="S19" s="1271"/>
    </row>
    <row r="20" spans="1:19" s="1194" customFormat="1" ht="16.5" thickBot="1">
      <c r="A20" s="1291" t="s">
        <v>421</v>
      </c>
      <c r="B20" s="1299">
        <f>SUM(B8:B19)</f>
        <v>4107.1925000000001</v>
      </c>
      <c r="C20" s="1273">
        <f>SUM(C8:C19)</f>
        <v>435858.59684999997</v>
      </c>
      <c r="D20" s="1273">
        <f>SUM(D8:D19)</f>
        <v>0</v>
      </c>
      <c r="E20" s="1273">
        <f>SUM(E8:E19)</f>
        <v>0</v>
      </c>
      <c r="F20" s="1272">
        <f>SUM(F8:F19)</f>
        <v>4107.1925000000001</v>
      </c>
      <c r="G20" s="1273">
        <f t="shared" ref="G20:M20" si="2">SUM(G8:G19)</f>
        <v>435858.59684999997</v>
      </c>
      <c r="H20" s="1274">
        <f t="shared" si="2"/>
        <v>1282.2049999999999</v>
      </c>
      <c r="I20" s="1274">
        <f t="shared" si="2"/>
        <v>132473.3915</v>
      </c>
      <c r="J20" s="1274">
        <f t="shared" si="2"/>
        <v>0</v>
      </c>
      <c r="K20" s="1274">
        <f t="shared" si="2"/>
        <v>0</v>
      </c>
      <c r="L20" s="1275">
        <f t="shared" si="2"/>
        <v>1282.2049999999999</v>
      </c>
      <c r="M20" s="1300">
        <f t="shared" si="2"/>
        <v>132473.3915</v>
      </c>
      <c r="N20" s="1276">
        <f>SUM(N8:N19)</f>
        <v>273580.228</v>
      </c>
      <c r="O20" s="1276">
        <f>SUM(O8:O19)</f>
        <v>4120</v>
      </c>
      <c r="P20" s="1276">
        <f>SUM(P8:P19)</f>
        <v>90344.56</v>
      </c>
      <c r="Q20" s="1277">
        <f>SUM(Q8:Q19)</f>
        <v>1400</v>
      </c>
      <c r="S20" s="1271"/>
    </row>
    <row r="21" spans="1:19" s="1194" customFormat="1" ht="16.5" thickTop="1">
      <c r="H21" s="1278"/>
      <c r="I21" s="1278"/>
      <c r="J21" s="1278"/>
      <c r="K21" s="1278"/>
      <c r="L21" s="1278"/>
      <c r="M21" s="1278"/>
      <c r="S21" s="1271"/>
    </row>
    <row r="22" spans="1:19" s="1194" customFormat="1">
      <c r="C22" s="1279"/>
      <c r="D22" s="1280"/>
      <c r="E22" s="1280"/>
      <c r="F22" s="1280"/>
      <c r="H22" s="1278"/>
      <c r="I22" s="1281"/>
      <c r="J22" s="1282"/>
      <c r="K22" s="1282"/>
      <c r="L22" s="1282"/>
      <c r="M22" s="1278"/>
      <c r="N22" s="1271"/>
      <c r="P22" s="1271"/>
      <c r="S22" s="1271"/>
    </row>
    <row r="23" spans="1:19">
      <c r="B23" s="1215"/>
      <c r="C23" s="1283"/>
      <c r="D23" s="1284"/>
      <c r="E23" s="1284"/>
      <c r="F23" s="1284"/>
      <c r="G23" s="1215"/>
      <c r="H23" s="1285"/>
      <c r="I23" s="1286"/>
      <c r="J23" s="1287"/>
      <c r="K23" s="1287"/>
      <c r="L23" s="1287"/>
      <c r="M23" s="1285"/>
      <c r="N23" s="1271"/>
      <c r="O23" s="1216"/>
      <c r="P23" s="1271"/>
      <c r="Q23" s="1216"/>
      <c r="S23" s="1194"/>
    </row>
    <row r="24" spans="1:19">
      <c r="B24" s="1215"/>
      <c r="C24" s="1284"/>
      <c r="D24" s="1284"/>
      <c r="E24" s="1284"/>
      <c r="F24" s="1284"/>
      <c r="G24" s="1215"/>
      <c r="H24" s="1285"/>
      <c r="I24" s="1287"/>
      <c r="J24" s="1287"/>
      <c r="K24" s="1287"/>
      <c r="L24" s="1287"/>
      <c r="M24" s="1285"/>
      <c r="N24" s="1271"/>
      <c r="O24" s="1288"/>
      <c r="P24" s="1271"/>
    </row>
    <row r="25" spans="1:19">
      <c r="B25" s="1215"/>
      <c r="C25" s="1284"/>
      <c r="D25" s="1284"/>
      <c r="E25" s="1284"/>
      <c r="F25" s="1284"/>
      <c r="G25" s="1215"/>
      <c r="H25" s="1285"/>
      <c r="I25" s="1287"/>
      <c r="J25" s="1287"/>
      <c r="K25" s="1287"/>
      <c r="L25" s="1287"/>
      <c r="M25" s="1285"/>
      <c r="O25" s="1288"/>
    </row>
    <row r="26" spans="1:19">
      <c r="B26" s="1284"/>
      <c r="C26" s="1284"/>
      <c r="D26" s="1284"/>
      <c r="E26" s="1284"/>
      <c r="F26" s="1284"/>
      <c r="G26" s="1215"/>
      <c r="H26" s="1287"/>
      <c r="I26" s="1287"/>
      <c r="J26" s="1287"/>
      <c r="K26" s="1287"/>
      <c r="L26" s="1287"/>
      <c r="M26" s="1285"/>
      <c r="N26" s="1216"/>
      <c r="O26" s="1216"/>
      <c r="Q26" s="1288"/>
    </row>
    <row r="27" spans="1:19">
      <c r="B27" s="1284"/>
      <c r="C27" s="1284"/>
      <c r="D27" s="1284"/>
      <c r="E27" s="1284"/>
      <c r="F27" s="1284"/>
      <c r="G27" s="1215"/>
      <c r="H27" s="1287"/>
      <c r="I27" s="1287"/>
      <c r="J27" s="1287"/>
      <c r="K27" s="1287"/>
      <c r="L27" s="1287"/>
      <c r="M27" s="1285"/>
      <c r="N27" s="1216"/>
      <c r="O27" s="1216"/>
    </row>
    <row r="28" spans="1:19">
      <c r="B28" s="1284"/>
      <c r="C28" s="1284"/>
      <c r="D28" s="1284"/>
      <c r="E28" s="1284"/>
      <c r="F28" s="1284"/>
      <c r="G28" s="1215"/>
      <c r="H28" s="1287"/>
      <c r="I28" s="1287"/>
      <c r="J28" s="1287"/>
      <c r="K28" s="1287"/>
      <c r="L28" s="1287"/>
      <c r="M28" s="1285"/>
    </row>
    <row r="29" spans="1:19">
      <c r="B29" s="1284"/>
      <c r="C29" s="1284"/>
      <c r="D29" s="1284"/>
      <c r="E29" s="1284"/>
      <c r="F29" s="1284"/>
      <c r="G29" s="1215"/>
      <c r="H29" s="1287"/>
      <c r="I29" s="1287"/>
      <c r="J29" s="1287"/>
      <c r="K29" s="1287"/>
      <c r="L29" s="1287"/>
      <c r="M29" s="1285"/>
      <c r="P29" s="1288"/>
    </row>
    <row r="30" spans="1:19">
      <c r="B30" s="1284"/>
      <c r="C30" s="1284"/>
      <c r="D30" s="1284"/>
      <c r="E30" s="1284"/>
      <c r="F30" s="1284"/>
      <c r="G30" s="1215"/>
      <c r="H30" s="1287"/>
      <c r="I30" s="1287"/>
      <c r="J30" s="1287"/>
      <c r="K30" s="1287"/>
      <c r="L30" s="1287"/>
      <c r="M30" s="1285"/>
    </row>
    <row r="31" spans="1:19">
      <c r="B31" s="1284"/>
      <c r="C31" s="1284"/>
      <c r="D31" s="1284"/>
      <c r="E31" s="1284"/>
      <c r="F31" s="1284"/>
      <c r="G31" s="1289"/>
      <c r="H31" s="1287"/>
      <c r="I31" s="1287"/>
      <c r="J31" s="1287"/>
      <c r="K31" s="1287"/>
      <c r="L31" s="1287"/>
      <c r="M31" s="1290"/>
      <c r="P31" s="1288"/>
    </row>
    <row r="32" spans="1:19">
      <c r="B32" s="1284"/>
      <c r="C32" s="1284"/>
      <c r="D32" s="1284"/>
      <c r="E32" s="1284"/>
      <c r="F32" s="1284"/>
      <c r="G32" s="1289"/>
      <c r="H32" s="1287"/>
      <c r="I32" s="1287"/>
      <c r="J32" s="1287"/>
      <c r="K32" s="1287"/>
      <c r="L32" s="1287"/>
      <c r="M32" s="1290"/>
      <c r="P32" s="1216"/>
    </row>
    <row r="33" spans="2:13">
      <c r="B33" s="1284"/>
      <c r="C33" s="1284"/>
      <c r="D33" s="1284"/>
      <c r="E33" s="1284"/>
      <c r="F33" s="1284"/>
      <c r="G33" s="1289"/>
      <c r="H33" s="1287"/>
      <c r="I33" s="1287"/>
      <c r="J33" s="1287"/>
      <c r="K33" s="1287"/>
      <c r="L33" s="1287"/>
      <c r="M33" s="1290"/>
    </row>
    <row r="34" spans="2:13">
      <c r="B34" s="1284"/>
      <c r="C34" s="1284"/>
      <c r="D34" s="1284"/>
      <c r="E34" s="1284"/>
      <c r="F34" s="1284"/>
      <c r="G34" s="1284"/>
      <c r="H34" s="1287"/>
      <c r="I34" s="1287"/>
      <c r="J34" s="1287"/>
      <c r="K34" s="1287"/>
      <c r="L34" s="1287"/>
      <c r="M34" s="1287"/>
    </row>
  </sheetData>
  <mergeCells count="15">
    <mergeCell ref="A1:Q1"/>
    <mergeCell ref="A2:Q2"/>
    <mergeCell ref="A4:A7"/>
    <mergeCell ref="B4:M4"/>
    <mergeCell ref="N4:Q4"/>
    <mergeCell ref="B5:G5"/>
    <mergeCell ref="H5:M5"/>
    <mergeCell ref="N5:O6"/>
    <mergeCell ref="P5:Q6"/>
    <mergeCell ref="B6:C6"/>
    <mergeCell ref="D6:E6"/>
    <mergeCell ref="F6:G6"/>
    <mergeCell ref="H6:I6"/>
    <mergeCell ref="J6:K6"/>
    <mergeCell ref="L6:M6"/>
  </mergeCells>
  <pageMargins left="0.7" right="0.7" top="1" bottom="1" header="0.3" footer="0.3"/>
  <pageSetup scale="69" orientation="landscape" r:id="rId1"/>
</worksheet>
</file>

<file path=xl/worksheets/sheet38.xml><?xml version="1.0" encoding="utf-8"?>
<worksheet xmlns="http://schemas.openxmlformats.org/spreadsheetml/2006/main" xmlns:r="http://schemas.openxmlformats.org/officeDocument/2006/relationships">
  <sheetPr>
    <pageSetUpPr fitToPage="1"/>
  </sheetPr>
  <dimension ref="A1:M37"/>
  <sheetViews>
    <sheetView workbookViewId="0">
      <selection activeCell="D24" sqref="D24"/>
    </sheetView>
  </sheetViews>
  <sheetFormatPr defaultRowHeight="15.75"/>
  <cols>
    <col min="1" max="1" width="12.42578125" style="779" customWidth="1"/>
    <col min="2" max="2" width="11.85546875" style="779" bestFit="1" customWidth="1"/>
    <col min="3" max="3" width="13.140625" style="779" bestFit="1" customWidth="1"/>
    <col min="4" max="4" width="13.42578125" style="779" bestFit="1" customWidth="1"/>
    <col min="5" max="5" width="13.140625" style="779" bestFit="1" customWidth="1"/>
    <col min="6" max="6" width="11.85546875" style="779" bestFit="1" customWidth="1"/>
    <col min="7" max="7" width="13.140625" style="779" bestFit="1" customWidth="1"/>
    <col min="8" max="8" width="11.5703125" style="779" bestFit="1" customWidth="1"/>
    <col min="9" max="9" width="13.140625" style="779" bestFit="1" customWidth="1"/>
    <col min="10" max="10" width="11.5703125" style="779" bestFit="1" customWidth="1"/>
    <col min="11" max="11" width="13.140625" style="779" customWidth="1"/>
    <col min="12" max="12" width="9.5703125" style="779" bestFit="1" customWidth="1"/>
    <col min="13" max="13" width="13.140625" style="779" bestFit="1" customWidth="1"/>
    <col min="14" max="16384" width="9.140625" style="779"/>
  </cols>
  <sheetData>
    <row r="1" spans="1:13">
      <c r="A1" s="1878" t="s">
        <v>828</v>
      </c>
      <c r="B1" s="1878"/>
      <c r="C1" s="1878"/>
      <c r="D1" s="1878"/>
      <c r="E1" s="1878"/>
      <c r="F1" s="1878"/>
      <c r="G1" s="1878"/>
      <c r="H1" s="1878"/>
      <c r="I1" s="1878"/>
      <c r="J1" s="1878"/>
      <c r="K1" s="1878"/>
      <c r="L1" s="1878"/>
      <c r="M1" s="1878"/>
    </row>
    <row r="2" spans="1:13">
      <c r="A2" s="1878" t="s">
        <v>138</v>
      </c>
      <c r="B2" s="1878"/>
      <c r="C2" s="1878"/>
      <c r="D2" s="1878"/>
      <c r="E2" s="1878"/>
      <c r="F2" s="1878"/>
      <c r="G2" s="1878"/>
      <c r="H2" s="1878"/>
      <c r="I2" s="1878"/>
      <c r="J2" s="1878"/>
      <c r="K2" s="1878"/>
      <c r="L2" s="1878"/>
      <c r="M2" s="1878"/>
    </row>
    <row r="3" spans="1:13" ht="16.5" thickBot="1">
      <c r="A3" s="1301"/>
      <c r="B3" s="1301"/>
      <c r="C3" s="1301"/>
      <c r="D3" s="1301"/>
      <c r="E3" s="1301"/>
      <c r="F3" s="1301"/>
      <c r="G3" s="1301"/>
      <c r="H3" s="1301"/>
      <c r="I3" s="1301"/>
      <c r="J3" s="1936"/>
      <c r="K3" s="1936"/>
      <c r="L3" s="1936" t="s">
        <v>73</v>
      </c>
      <c r="M3" s="1936"/>
    </row>
    <row r="4" spans="1:13" ht="17.25" customHeight="1" thickTop="1">
      <c r="A4" s="1937" t="s">
        <v>799</v>
      </c>
      <c r="B4" s="1940" t="s">
        <v>825</v>
      </c>
      <c r="C4" s="1941"/>
      <c r="D4" s="1941"/>
      <c r="E4" s="1941"/>
      <c r="F4" s="1941"/>
      <c r="G4" s="1942"/>
      <c r="H4" s="1941" t="s">
        <v>1253</v>
      </c>
      <c r="I4" s="1941"/>
      <c r="J4" s="1941"/>
      <c r="K4" s="1941"/>
      <c r="L4" s="1941"/>
      <c r="M4" s="1943"/>
    </row>
    <row r="5" spans="1:13">
      <c r="A5" s="1938"/>
      <c r="B5" s="1944" t="s">
        <v>6</v>
      </c>
      <c r="C5" s="1945"/>
      <c r="D5" s="1946" t="s">
        <v>7</v>
      </c>
      <c r="E5" s="1945"/>
      <c r="F5" s="1947" t="s">
        <v>54</v>
      </c>
      <c r="G5" s="1948"/>
      <c r="H5" s="1932" t="s">
        <v>6</v>
      </c>
      <c r="I5" s="1932"/>
      <c r="J5" s="1933" t="s">
        <v>7</v>
      </c>
      <c r="K5" s="1934"/>
      <c r="L5" s="1933" t="s">
        <v>54</v>
      </c>
      <c r="M5" s="1935"/>
    </row>
    <row r="6" spans="1:13">
      <c r="A6" s="1939"/>
      <c r="B6" s="1347" t="s">
        <v>4</v>
      </c>
      <c r="C6" s="1303" t="s">
        <v>826</v>
      </c>
      <c r="D6" s="1304" t="s">
        <v>4</v>
      </c>
      <c r="E6" s="1303" t="s">
        <v>826</v>
      </c>
      <c r="F6" s="1303" t="s">
        <v>4</v>
      </c>
      <c r="G6" s="1348" t="s">
        <v>826</v>
      </c>
      <c r="H6" s="1341" t="s">
        <v>4</v>
      </c>
      <c r="I6" s="1306" t="s">
        <v>826</v>
      </c>
      <c r="J6" s="1302" t="s">
        <v>4</v>
      </c>
      <c r="K6" s="1303" t="s">
        <v>826</v>
      </c>
      <c r="L6" s="1302" t="s">
        <v>4</v>
      </c>
      <c r="M6" s="1305" t="s">
        <v>826</v>
      </c>
    </row>
    <row r="7" spans="1:13">
      <c r="A7" s="937" t="s">
        <v>200</v>
      </c>
      <c r="B7" s="1349">
        <v>54163.06</v>
      </c>
      <c r="C7" s="1308">
        <v>0.73928031280663342</v>
      </c>
      <c r="D7" s="1307">
        <v>74532.06</v>
      </c>
      <c r="E7" s="1308">
        <v>0.82350000000000001</v>
      </c>
      <c r="F7" s="1309">
        <v>35750</v>
      </c>
      <c r="G7" s="1350">
        <v>0.28740629370629367</v>
      </c>
      <c r="H7" s="1342">
        <v>10386.870000000001</v>
      </c>
      <c r="I7" s="1310">
        <v>3.09</v>
      </c>
      <c r="J7" s="1311">
        <v>26350.12</v>
      </c>
      <c r="K7" s="1312">
        <v>3.1572</v>
      </c>
      <c r="L7" s="1313">
        <v>7000</v>
      </c>
      <c r="M7" s="1314">
        <v>3.5605727142857146</v>
      </c>
    </row>
    <row r="8" spans="1:13">
      <c r="A8" s="937" t="s">
        <v>201</v>
      </c>
      <c r="B8" s="1349">
        <v>87216.62</v>
      </c>
      <c r="C8" s="1308">
        <v>1.45</v>
      </c>
      <c r="D8" s="1307">
        <v>93260.44</v>
      </c>
      <c r="E8" s="1308">
        <v>2.56</v>
      </c>
      <c r="F8" s="1309">
        <v>58180.9</v>
      </c>
      <c r="G8" s="1350">
        <v>0.39290000000000003</v>
      </c>
      <c r="H8" s="1342">
        <v>3614.8099999999995</v>
      </c>
      <c r="I8" s="1310">
        <v>2.71</v>
      </c>
      <c r="J8" s="1311">
        <v>19240.13</v>
      </c>
      <c r="K8" s="1312">
        <v>3.5777000000000001</v>
      </c>
      <c r="L8" s="1313">
        <v>80</v>
      </c>
      <c r="M8" s="1314">
        <v>4.25</v>
      </c>
    </row>
    <row r="9" spans="1:13">
      <c r="A9" s="937" t="s">
        <v>202</v>
      </c>
      <c r="B9" s="1351">
        <v>44212.160000000003</v>
      </c>
      <c r="C9" s="1308">
        <v>0.64</v>
      </c>
      <c r="D9" s="1307">
        <v>112777.51000000001</v>
      </c>
      <c r="E9" s="1308">
        <v>3.2654353261213163</v>
      </c>
      <c r="F9" s="1309">
        <v>108468.29</v>
      </c>
      <c r="G9" s="1350">
        <v>1.1338999999999999</v>
      </c>
      <c r="H9" s="1343">
        <v>4310.22</v>
      </c>
      <c r="I9" s="1310">
        <v>2.1</v>
      </c>
      <c r="J9" s="1311">
        <v>42780.54</v>
      </c>
      <c r="K9" s="1312">
        <v>4.1276929722252218</v>
      </c>
      <c r="L9" s="1313">
        <v>0</v>
      </c>
      <c r="M9" s="1314">
        <v>0</v>
      </c>
    </row>
    <row r="10" spans="1:13">
      <c r="A10" s="937" t="s">
        <v>203</v>
      </c>
      <c r="B10" s="1351">
        <v>45909.37</v>
      </c>
      <c r="C10" s="1308">
        <v>0.36</v>
      </c>
      <c r="D10" s="1307">
        <v>119761.42000000001</v>
      </c>
      <c r="E10" s="1308">
        <v>3.5897992254016362</v>
      </c>
      <c r="F10" s="1309">
        <v>118700.81</v>
      </c>
      <c r="G10" s="1350">
        <v>2.6753</v>
      </c>
      <c r="H10" s="1343">
        <v>5389.0999999999995</v>
      </c>
      <c r="I10" s="1310">
        <v>1.49</v>
      </c>
      <c r="J10" s="1311">
        <v>32375.370000000003</v>
      </c>
      <c r="K10" s="1312">
        <v>5.0840074514360767</v>
      </c>
      <c r="L10" s="1313">
        <v>100</v>
      </c>
      <c r="M10" s="1314">
        <v>3.5</v>
      </c>
    </row>
    <row r="11" spans="1:13">
      <c r="A11" s="937" t="s">
        <v>204</v>
      </c>
      <c r="B11" s="1351">
        <v>86020.75</v>
      </c>
      <c r="C11" s="1308">
        <v>0.82</v>
      </c>
      <c r="D11" s="1307">
        <v>86370.65</v>
      </c>
      <c r="E11" s="1308">
        <v>2.672718214439743</v>
      </c>
      <c r="F11" s="1309"/>
      <c r="G11" s="1350"/>
      <c r="H11" s="1344">
        <v>7079.22</v>
      </c>
      <c r="I11" s="1310">
        <v>1.5</v>
      </c>
      <c r="J11" s="1311">
        <v>31129.22</v>
      </c>
      <c r="K11" s="1312">
        <v>5.2248389755991305</v>
      </c>
      <c r="L11" s="1313"/>
      <c r="M11" s="1314"/>
    </row>
    <row r="12" spans="1:13">
      <c r="A12" s="937" t="s">
        <v>205</v>
      </c>
      <c r="B12" s="1351">
        <v>93480.62</v>
      </c>
      <c r="C12" s="1308">
        <v>0.26</v>
      </c>
      <c r="D12" s="1307">
        <v>108890.69</v>
      </c>
      <c r="E12" s="1308">
        <v>2.71</v>
      </c>
      <c r="F12" s="1309"/>
      <c r="G12" s="1350"/>
      <c r="H12" s="1344">
        <v>3969.74</v>
      </c>
      <c r="I12" s="1310">
        <v>1.21</v>
      </c>
      <c r="J12" s="1311">
        <v>46055.28</v>
      </c>
      <c r="K12" s="1312">
        <v>5.53</v>
      </c>
      <c r="L12" s="1313"/>
      <c r="M12" s="1314"/>
    </row>
    <row r="13" spans="1:13">
      <c r="A13" s="937" t="s">
        <v>206</v>
      </c>
      <c r="B13" s="1351">
        <v>37572.03</v>
      </c>
      <c r="C13" s="1308">
        <v>0.22</v>
      </c>
      <c r="D13" s="1307">
        <v>103429.5</v>
      </c>
      <c r="E13" s="1308">
        <v>4.1268000000000002</v>
      </c>
      <c r="F13" s="1309"/>
      <c r="G13" s="1350"/>
      <c r="H13" s="1344">
        <v>3770.02</v>
      </c>
      <c r="I13" s="1310">
        <v>1.01</v>
      </c>
      <c r="J13" s="1315">
        <v>41950</v>
      </c>
      <c r="K13" s="1312">
        <v>7.0519999999999996</v>
      </c>
      <c r="L13" s="1316"/>
      <c r="M13" s="1314"/>
    </row>
    <row r="14" spans="1:13">
      <c r="A14" s="937" t="s">
        <v>207</v>
      </c>
      <c r="B14" s="1352">
        <v>75260.850000000006</v>
      </c>
      <c r="C14" s="1308">
        <v>0.42</v>
      </c>
      <c r="D14" s="1307">
        <v>51465.06</v>
      </c>
      <c r="E14" s="1308">
        <v>0.89629999999999999</v>
      </c>
      <c r="F14" s="1309"/>
      <c r="G14" s="1350"/>
      <c r="H14" s="1344">
        <v>6680.02</v>
      </c>
      <c r="I14" s="1310">
        <v>0.98</v>
      </c>
      <c r="J14" s="1315">
        <v>35965.33</v>
      </c>
      <c r="K14" s="1312">
        <v>7.9599000000000002</v>
      </c>
      <c r="L14" s="1316"/>
      <c r="M14" s="1314"/>
    </row>
    <row r="15" spans="1:13">
      <c r="A15" s="937" t="s">
        <v>208</v>
      </c>
      <c r="B15" s="1352">
        <v>116403.53</v>
      </c>
      <c r="C15" s="1308">
        <v>1.59</v>
      </c>
      <c r="D15" s="1307">
        <v>21562.539999999997</v>
      </c>
      <c r="E15" s="1308">
        <v>0.747</v>
      </c>
      <c r="F15" s="1309"/>
      <c r="G15" s="1350"/>
      <c r="H15" s="1309">
        <v>16270</v>
      </c>
      <c r="I15" s="1317">
        <v>1.52</v>
      </c>
      <c r="J15" s="1318">
        <v>20935</v>
      </c>
      <c r="K15" s="1319">
        <v>7.2720000000000002</v>
      </c>
      <c r="L15" s="1320"/>
      <c r="M15" s="1321"/>
    </row>
    <row r="16" spans="1:13">
      <c r="A16" s="937" t="s">
        <v>209</v>
      </c>
      <c r="B16" s="1352">
        <v>137484.17000000001</v>
      </c>
      <c r="C16" s="1308">
        <v>3.44</v>
      </c>
      <c r="D16" s="1307">
        <v>118780.26</v>
      </c>
      <c r="E16" s="1308">
        <v>2.7259000000000002</v>
      </c>
      <c r="F16" s="1309"/>
      <c r="G16" s="1350"/>
      <c r="H16" s="1345">
        <v>11660.02</v>
      </c>
      <c r="I16" s="1322">
        <v>2.75</v>
      </c>
      <c r="J16" s="1315">
        <v>25031.5</v>
      </c>
      <c r="K16" s="1312">
        <v>3.9184000000000001</v>
      </c>
      <c r="L16" s="1316"/>
      <c r="M16" s="1314"/>
    </row>
    <row r="17" spans="1:13">
      <c r="A17" s="937" t="s">
        <v>210</v>
      </c>
      <c r="B17" s="1352">
        <v>84443.89</v>
      </c>
      <c r="C17" s="1308">
        <v>0.36</v>
      </c>
      <c r="D17" s="1307">
        <v>115766.1</v>
      </c>
      <c r="E17" s="1308">
        <v>2.46</v>
      </c>
      <c r="F17" s="1309"/>
      <c r="G17" s="1350"/>
      <c r="H17" s="1345">
        <v>21690.04</v>
      </c>
      <c r="I17" s="1322">
        <v>2.5499999999999998</v>
      </c>
      <c r="J17" s="1315">
        <v>38970.300000000003</v>
      </c>
      <c r="K17" s="1312">
        <v>4.4800000000000004</v>
      </c>
      <c r="L17" s="1316"/>
      <c r="M17" s="1314"/>
    </row>
    <row r="18" spans="1:13">
      <c r="A18" s="1339" t="s">
        <v>211</v>
      </c>
      <c r="B18" s="1353">
        <v>99550.12</v>
      </c>
      <c r="C18" s="1323">
        <v>0.69</v>
      </c>
      <c r="D18" s="1324">
        <v>55440.06</v>
      </c>
      <c r="E18" s="1323">
        <v>0.6364510804822362</v>
      </c>
      <c r="F18" s="1325"/>
      <c r="G18" s="1354"/>
      <c r="H18" s="1325">
        <v>34244.230000000003</v>
      </c>
      <c r="I18" s="1326">
        <v>3.25</v>
      </c>
      <c r="J18" s="1318">
        <v>20234.22</v>
      </c>
      <c r="K18" s="1319">
        <v>4.4662400074724902</v>
      </c>
      <c r="L18" s="1320"/>
      <c r="M18" s="1321"/>
    </row>
    <row r="19" spans="1:13" ht="16.5" thickBot="1">
      <c r="A19" s="1340" t="s">
        <v>421</v>
      </c>
      <c r="B19" s="1355">
        <f>SUM(B7:B18)</f>
        <v>961717.17</v>
      </c>
      <c r="C19" s="1327">
        <v>1.1499999999999999</v>
      </c>
      <c r="D19" s="1328">
        <f>SUM(D7:D18)</f>
        <v>1062036.29</v>
      </c>
      <c r="E19" s="1329">
        <v>2.5970446727655725</v>
      </c>
      <c r="F19" s="1330">
        <f>SUM(F7:F10)</f>
        <v>321100</v>
      </c>
      <c r="G19" s="1356"/>
      <c r="H19" s="1346">
        <f>SUM(H7:H18)</f>
        <v>129064.29000000001</v>
      </c>
      <c r="I19" s="1332">
        <v>2.39</v>
      </c>
      <c r="J19" s="1333">
        <f>SUM(J7:J18)</f>
        <v>381017.01</v>
      </c>
      <c r="K19" s="1329">
        <v>5.2694089003509035</v>
      </c>
      <c r="L19" s="1334">
        <f>SUM(L7:L10)</f>
        <v>7180</v>
      </c>
      <c r="M19" s="1331"/>
    </row>
    <row r="20" spans="1:13" ht="16.5" thickTop="1">
      <c r="A20" s="1931" t="s">
        <v>827</v>
      </c>
      <c r="B20" s="1931"/>
      <c r="C20" s="1931"/>
      <c r="D20" s="1931"/>
      <c r="E20" s="1931"/>
      <c r="F20" s="1931"/>
      <c r="G20" s="1931"/>
      <c r="H20" s="1931"/>
      <c r="I20" s="1931"/>
      <c r="J20" s="1931"/>
      <c r="K20" s="1931"/>
      <c r="L20" s="1931"/>
      <c r="M20" s="1931"/>
    </row>
    <row r="21" spans="1:13">
      <c r="A21" s="936"/>
    </row>
    <row r="24" spans="1:13">
      <c r="H24" s="936"/>
      <c r="I24" s="936"/>
      <c r="J24" s="936"/>
    </row>
    <row r="25" spans="1:13">
      <c r="B25" s="1335"/>
      <c r="H25" s="1336"/>
      <c r="I25" s="1337"/>
      <c r="J25" s="936"/>
    </row>
    <row r="26" spans="1:13">
      <c r="H26" s="936"/>
      <c r="I26" s="936"/>
      <c r="J26" s="936"/>
    </row>
    <row r="35" spans="4:8">
      <c r="D35" s="1338"/>
    </row>
    <row r="36" spans="4:8">
      <c r="D36" s="1338"/>
      <c r="H36" s="1338"/>
    </row>
    <row r="37" spans="4:8">
      <c r="D37" s="1338"/>
      <c r="H37" s="1338"/>
    </row>
  </sheetData>
  <mergeCells count="14">
    <mergeCell ref="A20:M20"/>
    <mergeCell ref="H5:I5"/>
    <mergeCell ref="J5:K5"/>
    <mergeCell ref="L5:M5"/>
    <mergeCell ref="A1:M1"/>
    <mergeCell ref="A2:M2"/>
    <mergeCell ref="J3:K3"/>
    <mergeCell ref="L3:M3"/>
    <mergeCell ref="A4:A6"/>
    <mergeCell ref="B4:G4"/>
    <mergeCell ref="H4:M4"/>
    <mergeCell ref="B5:C5"/>
    <mergeCell ref="D5:E5"/>
    <mergeCell ref="F5:G5"/>
  </mergeCells>
  <pageMargins left="0.7" right="0.7" top="1" bottom="1" header="0.3" footer="0.3"/>
  <pageSetup scale="75" orientation="landscape" r:id="rId1"/>
</worksheet>
</file>

<file path=xl/worksheets/sheet39.xml><?xml version="1.0" encoding="utf-8"?>
<worksheet xmlns="http://schemas.openxmlformats.org/spreadsheetml/2006/main" xmlns:r="http://schemas.openxmlformats.org/officeDocument/2006/relationships">
  <sheetPr>
    <pageSetUpPr fitToPage="1"/>
  </sheetPr>
  <dimension ref="A1:BH69"/>
  <sheetViews>
    <sheetView workbookViewId="0">
      <selection activeCell="BJ24" sqref="BJ24"/>
    </sheetView>
  </sheetViews>
  <sheetFormatPr defaultRowHeight="12.75"/>
  <cols>
    <col min="1" max="2" width="9.140625" style="661"/>
    <col min="3" max="3" width="38" style="661" customWidth="1"/>
    <col min="4" max="6" width="0" style="661" hidden="1" customWidth="1"/>
    <col min="7" max="7" width="1.5703125" style="661" hidden="1" customWidth="1"/>
    <col min="8" max="8" width="12.85546875" style="661" bestFit="1" customWidth="1"/>
    <col min="9" max="19" width="0" style="661" hidden="1" customWidth="1"/>
    <col min="20" max="20" width="10.7109375" style="661" customWidth="1"/>
    <col min="21" max="31" width="0" style="661" hidden="1" customWidth="1"/>
    <col min="32" max="32" width="10.7109375" style="661" customWidth="1"/>
    <col min="33" max="33" width="0" style="661" hidden="1" customWidth="1"/>
    <col min="34" max="43" width="9.140625" style="661" hidden="1" customWidth="1"/>
    <col min="44" max="44" width="10.42578125" style="661" customWidth="1"/>
    <col min="45" max="45" width="0" style="661" hidden="1" customWidth="1"/>
    <col min="46" max="47" width="9.5703125" style="661" hidden="1" customWidth="1"/>
    <col min="48" max="48" width="10.7109375" style="661" customWidth="1"/>
    <col min="49" max="55" width="10.140625" style="661" hidden="1" customWidth="1"/>
    <col min="56" max="60" width="10.140625" style="661" bestFit="1" customWidth="1"/>
    <col min="61" max="16384" width="9.140625" style="661"/>
  </cols>
  <sheetData>
    <row r="1" spans="1:60" ht="15.75">
      <c r="A1" s="1659" t="s">
        <v>881</v>
      </c>
      <c r="B1" s="1659"/>
      <c r="C1" s="1659"/>
      <c r="D1" s="1659"/>
      <c r="E1" s="1659"/>
      <c r="F1" s="1659"/>
      <c r="G1" s="1659"/>
      <c r="H1" s="1659"/>
      <c r="I1" s="1659"/>
      <c r="J1" s="1659"/>
      <c r="K1" s="1659"/>
      <c r="L1" s="1659"/>
      <c r="M1" s="1659"/>
      <c r="N1" s="1659"/>
      <c r="O1" s="1659"/>
      <c r="P1" s="1659"/>
      <c r="Q1" s="1659"/>
      <c r="R1" s="1659"/>
      <c r="S1" s="1659"/>
      <c r="T1" s="1659"/>
      <c r="U1" s="1659"/>
      <c r="V1" s="1659"/>
      <c r="W1" s="1659"/>
      <c r="X1" s="1659"/>
      <c r="Y1" s="1659"/>
      <c r="Z1" s="1659"/>
      <c r="AA1" s="1659"/>
      <c r="AB1" s="1659"/>
      <c r="AC1" s="1659"/>
      <c r="AD1" s="1659"/>
      <c r="AE1" s="1659"/>
      <c r="AF1" s="1659"/>
      <c r="AG1" s="1659"/>
      <c r="AH1" s="1659"/>
      <c r="AI1" s="1659"/>
      <c r="AJ1" s="1659"/>
      <c r="AK1" s="1659"/>
      <c r="AL1" s="1659"/>
      <c r="AM1" s="1659"/>
      <c r="AN1" s="1659"/>
      <c r="AO1" s="1659"/>
      <c r="AP1" s="1659"/>
      <c r="AQ1" s="1659"/>
      <c r="AR1" s="1659"/>
      <c r="AS1" s="1659"/>
      <c r="AT1" s="1659"/>
      <c r="AU1" s="1659"/>
      <c r="AV1" s="1659"/>
      <c r="AW1" s="1659"/>
      <c r="AX1" s="1659"/>
      <c r="AY1" s="1659"/>
      <c r="AZ1" s="1659"/>
      <c r="BA1" s="1659"/>
      <c r="BB1" s="1659"/>
      <c r="BC1" s="1659"/>
      <c r="BD1" s="1659"/>
      <c r="BE1" s="1659"/>
      <c r="BF1" s="1659"/>
      <c r="BG1" s="1659"/>
      <c r="BH1" s="1659"/>
    </row>
    <row r="2" spans="1:60" ht="15.75">
      <c r="A2" s="1659" t="s">
        <v>829</v>
      </c>
      <c r="B2" s="1659"/>
      <c r="C2" s="1659"/>
      <c r="D2" s="1659"/>
      <c r="E2" s="1659"/>
      <c r="F2" s="1659"/>
      <c r="G2" s="1659"/>
      <c r="H2" s="1659"/>
      <c r="I2" s="1659"/>
      <c r="J2" s="1659"/>
      <c r="K2" s="1659"/>
      <c r="L2" s="1659"/>
      <c r="M2" s="1659"/>
      <c r="N2" s="1659"/>
      <c r="O2" s="1659"/>
      <c r="P2" s="1659"/>
      <c r="Q2" s="1659"/>
      <c r="R2" s="1659"/>
      <c r="S2" s="1659"/>
      <c r="T2" s="1659"/>
      <c r="U2" s="1659"/>
      <c r="V2" s="1659"/>
      <c r="W2" s="1659"/>
      <c r="X2" s="1659"/>
      <c r="Y2" s="1659"/>
      <c r="Z2" s="1659"/>
      <c r="AA2" s="1659"/>
      <c r="AB2" s="1659"/>
      <c r="AC2" s="1659"/>
      <c r="AD2" s="1659"/>
      <c r="AE2" s="1659"/>
      <c r="AF2" s="1659"/>
      <c r="AG2" s="1659"/>
      <c r="AH2" s="1659"/>
      <c r="AI2" s="1659"/>
      <c r="AJ2" s="1659"/>
      <c r="AK2" s="1659"/>
      <c r="AL2" s="1659"/>
      <c r="AM2" s="1659"/>
      <c r="AN2" s="1659"/>
      <c r="AO2" s="1659"/>
      <c r="AP2" s="1659"/>
      <c r="AQ2" s="1659"/>
      <c r="AR2" s="1659"/>
      <c r="AS2" s="1659"/>
      <c r="AT2" s="1659"/>
      <c r="AU2" s="1659"/>
      <c r="AV2" s="1659"/>
      <c r="AW2" s="1659"/>
      <c r="AX2" s="1659"/>
      <c r="AY2" s="1659"/>
      <c r="AZ2" s="1659"/>
      <c r="BA2" s="1659"/>
      <c r="BB2" s="1659"/>
      <c r="BC2" s="1659"/>
      <c r="BD2" s="1659"/>
      <c r="BE2" s="1659"/>
      <c r="BF2" s="1659"/>
      <c r="BG2" s="1659"/>
      <c r="BH2" s="1659"/>
    </row>
    <row r="3" spans="1:60" ht="15.75" customHeight="1" thickBot="1">
      <c r="A3" s="1954" t="s">
        <v>830</v>
      </c>
      <c r="B3" s="1954"/>
      <c r="C3" s="1954"/>
      <c r="D3" s="1954"/>
      <c r="E3" s="1954"/>
      <c r="F3" s="1954"/>
      <c r="G3" s="1954"/>
      <c r="H3" s="1954"/>
      <c r="I3" s="1954"/>
      <c r="J3" s="1954"/>
      <c r="K3" s="1954"/>
      <c r="L3" s="1954"/>
      <c r="M3" s="1954"/>
      <c r="N3" s="1954"/>
      <c r="O3" s="1954"/>
      <c r="P3" s="1954"/>
      <c r="Q3" s="1954"/>
      <c r="R3" s="1954"/>
      <c r="S3" s="1954"/>
      <c r="T3" s="1954"/>
      <c r="U3" s="1954"/>
      <c r="V3" s="1954"/>
      <c r="W3" s="1954"/>
      <c r="X3" s="1954"/>
      <c r="Y3" s="1954"/>
      <c r="Z3" s="1954"/>
      <c r="AA3" s="1954"/>
      <c r="AB3" s="1954"/>
      <c r="AC3" s="1954"/>
      <c r="AD3" s="1954"/>
      <c r="AE3" s="1954"/>
      <c r="AF3" s="1954"/>
      <c r="AG3" s="1954"/>
      <c r="AH3" s="1954"/>
      <c r="AI3" s="1954"/>
      <c r="AJ3" s="1954"/>
      <c r="AK3" s="1954"/>
      <c r="AL3" s="1954"/>
      <c r="AM3" s="1954"/>
      <c r="AN3" s="1954"/>
      <c r="AO3" s="1954"/>
      <c r="AP3" s="1954"/>
      <c r="AQ3" s="1954"/>
      <c r="AR3" s="1954"/>
      <c r="AS3" s="1954"/>
      <c r="AT3" s="1954"/>
      <c r="AU3" s="1954"/>
      <c r="AV3" s="1954"/>
      <c r="AW3" s="1954"/>
      <c r="AX3" s="1954"/>
      <c r="AY3" s="1954"/>
      <c r="AZ3" s="1954"/>
      <c r="BA3" s="1954"/>
      <c r="BB3" s="1954"/>
      <c r="BC3" s="1954"/>
      <c r="BD3" s="1954"/>
      <c r="BE3" s="1954"/>
      <c r="BF3" s="1954"/>
      <c r="BG3" s="1954"/>
      <c r="BH3" s="1954"/>
    </row>
    <row r="4" spans="1:60" ht="17.25" thickTop="1" thickBot="1">
      <c r="A4" s="1950" t="s">
        <v>831</v>
      </c>
      <c r="B4" s="1951"/>
      <c r="C4" s="1951"/>
      <c r="D4" s="1358">
        <v>2010</v>
      </c>
      <c r="E4" s="1358">
        <v>2011</v>
      </c>
      <c r="F4" s="1358">
        <v>2012</v>
      </c>
      <c r="G4" s="1359">
        <v>2013</v>
      </c>
      <c r="H4" s="1359">
        <v>2013</v>
      </c>
      <c r="I4" s="1359">
        <v>2013</v>
      </c>
      <c r="J4" s="1359">
        <v>2013</v>
      </c>
      <c r="K4" s="1359">
        <v>2013</v>
      </c>
      <c r="L4" s="1359">
        <v>2013</v>
      </c>
      <c r="M4" s="1359">
        <v>2013</v>
      </c>
      <c r="N4" s="1359">
        <v>2014</v>
      </c>
      <c r="O4" s="1359">
        <v>2014</v>
      </c>
      <c r="P4" s="1359">
        <v>2014</v>
      </c>
      <c r="Q4" s="1359">
        <v>2014</v>
      </c>
      <c r="R4" s="1359">
        <v>2014</v>
      </c>
      <c r="S4" s="1359">
        <v>2014</v>
      </c>
      <c r="T4" s="1359">
        <v>2014</v>
      </c>
      <c r="U4" s="1359">
        <v>2014</v>
      </c>
      <c r="V4" s="1359">
        <v>2014</v>
      </c>
      <c r="W4" s="1359">
        <v>2014</v>
      </c>
      <c r="X4" s="1359">
        <v>2014</v>
      </c>
      <c r="Y4" s="1359">
        <v>2014</v>
      </c>
      <c r="Z4" s="1359">
        <v>2015</v>
      </c>
      <c r="AA4" s="1359">
        <v>2015</v>
      </c>
      <c r="AB4" s="1359">
        <v>2015</v>
      </c>
      <c r="AC4" s="1359">
        <v>2015</v>
      </c>
      <c r="AD4" s="1359">
        <v>2015</v>
      </c>
      <c r="AE4" s="1359">
        <v>2015</v>
      </c>
      <c r="AF4" s="1359">
        <v>2015</v>
      </c>
      <c r="AG4" s="1359">
        <v>2015</v>
      </c>
      <c r="AH4" s="1359">
        <v>2015</v>
      </c>
      <c r="AI4" s="1359">
        <v>2015</v>
      </c>
      <c r="AJ4" s="1359">
        <v>2015</v>
      </c>
      <c r="AK4" s="1359">
        <v>2015</v>
      </c>
      <c r="AL4" s="1359">
        <v>2016</v>
      </c>
      <c r="AM4" s="1359">
        <v>2016</v>
      </c>
      <c r="AN4" s="1359">
        <v>2016</v>
      </c>
      <c r="AO4" s="1359">
        <v>2016</v>
      </c>
      <c r="AP4" s="1359">
        <v>2016</v>
      </c>
      <c r="AQ4" s="1359">
        <v>2016</v>
      </c>
      <c r="AR4" s="1359">
        <v>2016</v>
      </c>
      <c r="AS4" s="1359">
        <v>2016</v>
      </c>
      <c r="AT4" s="1359">
        <v>2016</v>
      </c>
      <c r="AU4" s="1359">
        <v>2016</v>
      </c>
      <c r="AV4" s="1359">
        <v>2016</v>
      </c>
      <c r="AW4" s="1359">
        <v>2016</v>
      </c>
      <c r="AX4" s="1359">
        <v>2017</v>
      </c>
      <c r="AY4" s="1359">
        <v>2017</v>
      </c>
      <c r="AZ4" s="1359">
        <v>2017</v>
      </c>
      <c r="BA4" s="1359">
        <v>2017</v>
      </c>
      <c r="BB4" s="1359">
        <v>2017</v>
      </c>
      <c r="BC4" s="1359">
        <v>2017</v>
      </c>
      <c r="BD4" s="1359">
        <v>2017</v>
      </c>
      <c r="BE4" s="1359">
        <v>2017</v>
      </c>
      <c r="BF4" s="1359">
        <v>2017</v>
      </c>
      <c r="BG4" s="1359">
        <v>2017</v>
      </c>
      <c r="BH4" s="1360">
        <v>2017</v>
      </c>
    </row>
    <row r="5" spans="1:60" ht="15.75">
      <c r="A5" s="1952" t="s">
        <v>799</v>
      </c>
      <c r="B5" s="1953"/>
      <c r="C5" s="1953"/>
      <c r="D5" s="1361">
        <v>2016</v>
      </c>
      <c r="E5" s="1361">
        <v>2016</v>
      </c>
      <c r="F5" s="1361">
        <v>2017</v>
      </c>
      <c r="G5" s="1361" t="s">
        <v>832</v>
      </c>
      <c r="H5" s="1361" t="s">
        <v>583</v>
      </c>
      <c r="I5" s="1361" t="s">
        <v>833</v>
      </c>
      <c r="J5" s="1361" t="s">
        <v>834</v>
      </c>
      <c r="K5" s="1361" t="s">
        <v>835</v>
      </c>
      <c r="L5" s="1361" t="s">
        <v>286</v>
      </c>
      <c r="M5" s="1361" t="s">
        <v>836</v>
      </c>
      <c r="N5" s="1361" t="s">
        <v>837</v>
      </c>
      <c r="O5" s="1361" t="s">
        <v>838</v>
      </c>
      <c r="P5" s="1361" t="s">
        <v>839</v>
      </c>
      <c r="Q5" s="1361" t="s">
        <v>840</v>
      </c>
      <c r="R5" s="1361" t="s">
        <v>841</v>
      </c>
      <c r="S5" s="1361" t="s">
        <v>832</v>
      </c>
      <c r="T5" s="1361" t="s">
        <v>583</v>
      </c>
      <c r="U5" s="1361" t="s">
        <v>833</v>
      </c>
      <c r="V5" s="1361" t="s">
        <v>834</v>
      </c>
      <c r="W5" s="1361" t="s">
        <v>835</v>
      </c>
      <c r="X5" s="1361" t="s">
        <v>286</v>
      </c>
      <c r="Y5" s="1361" t="s">
        <v>836</v>
      </c>
      <c r="Z5" s="1361" t="s">
        <v>837</v>
      </c>
      <c r="AA5" s="1361" t="s">
        <v>838</v>
      </c>
      <c r="AB5" s="1361" t="s">
        <v>839</v>
      </c>
      <c r="AC5" s="1361" t="s">
        <v>840</v>
      </c>
      <c r="AD5" s="1361" t="s">
        <v>841</v>
      </c>
      <c r="AE5" s="1361" t="s">
        <v>832</v>
      </c>
      <c r="AF5" s="1361" t="s">
        <v>583</v>
      </c>
      <c r="AG5" s="1361" t="s">
        <v>833</v>
      </c>
      <c r="AH5" s="1361" t="s">
        <v>834</v>
      </c>
      <c r="AI5" s="1361" t="s">
        <v>835</v>
      </c>
      <c r="AJ5" s="1361" t="s">
        <v>286</v>
      </c>
      <c r="AK5" s="1361" t="s">
        <v>836</v>
      </c>
      <c r="AL5" s="1361" t="s">
        <v>837</v>
      </c>
      <c r="AM5" s="1361" t="s">
        <v>838</v>
      </c>
      <c r="AN5" s="1361" t="s">
        <v>839</v>
      </c>
      <c r="AO5" s="1361" t="s">
        <v>840</v>
      </c>
      <c r="AP5" s="1361" t="s">
        <v>841</v>
      </c>
      <c r="AQ5" s="1361" t="s">
        <v>832</v>
      </c>
      <c r="AR5" s="1361" t="s">
        <v>583</v>
      </c>
      <c r="AS5" s="1361" t="s">
        <v>833</v>
      </c>
      <c r="AT5" s="1361" t="s">
        <v>842</v>
      </c>
      <c r="AU5" s="1361" t="s">
        <v>835</v>
      </c>
      <c r="AV5" s="1361" t="s">
        <v>286</v>
      </c>
      <c r="AW5" s="1361" t="s">
        <v>836</v>
      </c>
      <c r="AX5" s="1361" t="s">
        <v>837</v>
      </c>
      <c r="AY5" s="1361" t="s">
        <v>838</v>
      </c>
      <c r="AZ5" s="1361" t="s">
        <v>839</v>
      </c>
      <c r="BA5" s="1361" t="s">
        <v>840</v>
      </c>
      <c r="BB5" s="1361" t="s">
        <v>841</v>
      </c>
      <c r="BC5" s="1361" t="s">
        <v>843</v>
      </c>
      <c r="BD5" s="1531" t="s">
        <v>583</v>
      </c>
      <c r="BE5" s="1361" t="s">
        <v>833</v>
      </c>
      <c r="BF5" s="1531" t="s">
        <v>834</v>
      </c>
      <c r="BG5" s="1361" t="s">
        <v>835</v>
      </c>
      <c r="BH5" s="1362" t="s">
        <v>286</v>
      </c>
    </row>
    <row r="6" spans="1:60" ht="15.75">
      <c r="A6" s="1363" t="s">
        <v>845</v>
      </c>
      <c r="B6" s="956"/>
      <c r="C6" s="956"/>
      <c r="D6" s="1364"/>
      <c r="E6" s="1364"/>
      <c r="F6" s="1364"/>
      <c r="G6" s="1364"/>
      <c r="H6" s="956"/>
      <c r="I6" s="956"/>
      <c r="J6" s="956"/>
      <c r="K6" s="956"/>
      <c r="L6" s="956"/>
      <c r="M6" s="956"/>
      <c r="N6" s="956"/>
      <c r="O6" s="956"/>
      <c r="P6" s="956"/>
      <c r="Q6" s="956"/>
      <c r="R6" s="956"/>
      <c r="S6" s="1365"/>
      <c r="T6" s="956"/>
      <c r="U6" s="956"/>
      <c r="V6" s="956"/>
      <c r="W6" s="956"/>
      <c r="X6" s="956"/>
      <c r="Y6" s="956"/>
      <c r="Z6" s="956"/>
      <c r="AA6" s="956"/>
      <c r="AB6" s="956"/>
      <c r="AC6" s="956"/>
      <c r="AD6" s="956"/>
      <c r="AE6" s="956"/>
      <c r="AF6" s="956"/>
      <c r="AG6" s="956"/>
      <c r="AH6" s="956"/>
      <c r="AI6" s="956"/>
      <c r="AJ6" s="956"/>
      <c r="AK6" s="956"/>
      <c r="AL6" s="956"/>
      <c r="AM6" s="956"/>
      <c r="AN6" s="956"/>
      <c r="AO6" s="956"/>
      <c r="AP6" s="956"/>
      <c r="AQ6" s="956"/>
      <c r="AR6" s="956"/>
      <c r="AS6" s="956"/>
      <c r="AT6" s="956"/>
      <c r="AU6" s="956"/>
      <c r="AV6" s="956"/>
      <c r="AW6" s="956"/>
      <c r="AX6" s="956"/>
      <c r="AY6" s="956"/>
      <c r="AZ6" s="956"/>
      <c r="BA6" s="956"/>
      <c r="BB6" s="956"/>
      <c r="BC6" s="956"/>
      <c r="BD6" s="956"/>
      <c r="BE6" s="956"/>
      <c r="BF6" s="956"/>
      <c r="BG6" s="956"/>
      <c r="BH6" s="1366"/>
    </row>
    <row r="7" spans="1:60" ht="15.75">
      <c r="A7" s="1363"/>
      <c r="B7" s="956" t="s">
        <v>846</v>
      </c>
      <c r="C7" s="956"/>
      <c r="D7" s="956"/>
      <c r="E7" s="956"/>
      <c r="F7" s="956"/>
      <c r="G7" s="1364"/>
      <c r="H7" s="956"/>
      <c r="I7" s="956"/>
      <c r="J7" s="956"/>
      <c r="K7" s="956"/>
      <c r="L7" s="956"/>
      <c r="M7" s="956"/>
      <c r="N7" s="956"/>
      <c r="O7" s="956"/>
      <c r="P7" s="956"/>
      <c r="Q7" s="956"/>
      <c r="R7" s="956"/>
      <c r="S7" s="956"/>
      <c r="T7" s="956"/>
      <c r="U7" s="956"/>
      <c r="V7" s="956"/>
      <c r="W7" s="956"/>
      <c r="X7" s="956"/>
      <c r="Y7" s="956"/>
      <c r="Z7" s="956"/>
      <c r="AA7" s="956"/>
      <c r="AB7" s="956"/>
      <c r="AC7" s="956"/>
      <c r="AD7" s="956"/>
      <c r="AE7" s="956"/>
      <c r="AF7" s="956"/>
      <c r="AG7" s="956"/>
      <c r="AH7" s="956"/>
      <c r="AI7" s="956"/>
      <c r="AJ7" s="956"/>
      <c r="AK7" s="956"/>
      <c r="AL7" s="956"/>
      <c r="AM7" s="956"/>
      <c r="AN7" s="956"/>
      <c r="AO7" s="956"/>
      <c r="AP7" s="956"/>
      <c r="AQ7" s="956"/>
      <c r="AR7" s="956"/>
      <c r="AS7" s="956"/>
      <c r="AT7" s="956"/>
      <c r="AU7" s="956"/>
      <c r="AV7" s="956"/>
      <c r="AW7" s="956"/>
      <c r="AX7" s="956"/>
      <c r="AY7" s="956"/>
      <c r="AZ7" s="956"/>
      <c r="BA7" s="956"/>
      <c r="BB7" s="956"/>
      <c r="BC7" s="956"/>
      <c r="BD7" s="956"/>
      <c r="BE7" s="956"/>
      <c r="BF7" s="956"/>
      <c r="BG7" s="956"/>
      <c r="BH7" s="1366"/>
    </row>
    <row r="8" spans="1:60" ht="15.75">
      <c r="A8" s="1363"/>
      <c r="B8" s="1367" t="s">
        <v>713</v>
      </c>
      <c r="C8" s="1367"/>
      <c r="D8" s="1364" t="s">
        <v>129</v>
      </c>
      <c r="E8" s="1364">
        <v>5.5</v>
      </c>
      <c r="F8" s="1365">
        <v>5</v>
      </c>
      <c r="G8" s="1365">
        <v>6</v>
      </c>
      <c r="H8" s="1365">
        <v>6</v>
      </c>
      <c r="I8" s="1365">
        <v>5</v>
      </c>
      <c r="J8" s="1365">
        <v>5</v>
      </c>
      <c r="K8" s="1365">
        <v>5</v>
      </c>
      <c r="L8" s="1365">
        <v>5</v>
      </c>
      <c r="M8" s="1365">
        <v>5</v>
      </c>
      <c r="N8" s="1365">
        <v>5</v>
      </c>
      <c r="O8" s="1365">
        <v>5</v>
      </c>
      <c r="P8" s="1365">
        <v>129.1</v>
      </c>
      <c r="Q8" s="1365">
        <v>5</v>
      </c>
      <c r="R8" s="1365">
        <v>5</v>
      </c>
      <c r="S8" s="1365">
        <v>5</v>
      </c>
      <c r="T8" s="1365">
        <v>5</v>
      </c>
      <c r="U8" s="1365">
        <v>6</v>
      </c>
      <c r="V8" s="1365">
        <v>6</v>
      </c>
      <c r="W8" s="1365">
        <v>6</v>
      </c>
      <c r="X8" s="1365">
        <v>6</v>
      </c>
      <c r="Y8" s="1365">
        <v>6</v>
      </c>
      <c r="Z8" s="1365">
        <v>6</v>
      </c>
      <c r="AA8" s="1365">
        <v>6</v>
      </c>
      <c r="AB8" s="1365">
        <v>6</v>
      </c>
      <c r="AC8" s="1365">
        <v>6</v>
      </c>
      <c r="AD8" s="1365">
        <v>6</v>
      </c>
      <c r="AE8" s="1365">
        <v>6</v>
      </c>
      <c r="AF8" s="1365">
        <v>6</v>
      </c>
      <c r="AG8" s="1365">
        <v>6</v>
      </c>
      <c r="AH8" s="1365">
        <v>6</v>
      </c>
      <c r="AI8" s="1365">
        <v>6</v>
      </c>
      <c r="AJ8" s="1365">
        <v>6</v>
      </c>
      <c r="AK8" s="1365">
        <v>6</v>
      </c>
      <c r="AL8" s="1365">
        <v>6</v>
      </c>
      <c r="AM8" s="1365">
        <v>6</v>
      </c>
      <c r="AN8" s="1365">
        <v>6</v>
      </c>
      <c r="AO8" s="1365">
        <v>6</v>
      </c>
      <c r="AP8" s="1365">
        <v>6</v>
      </c>
      <c r="AQ8" s="1365">
        <v>6</v>
      </c>
      <c r="AR8" s="1365">
        <v>6</v>
      </c>
      <c r="AS8" s="1365">
        <v>6</v>
      </c>
      <c r="AT8" s="1365">
        <v>6</v>
      </c>
      <c r="AU8" s="1365">
        <v>6</v>
      </c>
      <c r="AV8" s="1365">
        <v>6</v>
      </c>
      <c r="AW8" s="1365">
        <v>6</v>
      </c>
      <c r="AX8" s="1365">
        <v>6</v>
      </c>
      <c r="AY8" s="1365">
        <v>6</v>
      </c>
      <c r="AZ8" s="1365">
        <v>6</v>
      </c>
      <c r="BA8" s="1365">
        <v>6</v>
      </c>
      <c r="BB8" s="1365">
        <v>6</v>
      </c>
      <c r="BC8" s="1365">
        <v>6</v>
      </c>
      <c r="BD8" s="1365">
        <v>6</v>
      </c>
      <c r="BE8" s="1365">
        <v>6</v>
      </c>
      <c r="BF8" s="1365">
        <v>6</v>
      </c>
      <c r="BG8" s="1365">
        <v>6</v>
      </c>
      <c r="BH8" s="1368">
        <v>6</v>
      </c>
    </row>
    <row r="9" spans="1:60" ht="15.75">
      <c r="A9" s="1363"/>
      <c r="B9" s="1367" t="s">
        <v>847</v>
      </c>
      <c r="C9" s="1367"/>
      <c r="D9" s="1364">
        <v>5.5</v>
      </c>
      <c r="E9" s="1364">
        <v>5.5</v>
      </c>
      <c r="F9" s="1365">
        <v>5</v>
      </c>
      <c r="G9" s="1365">
        <v>5.5</v>
      </c>
      <c r="H9" s="1365">
        <v>5.5</v>
      </c>
      <c r="I9" s="1365">
        <v>4.5</v>
      </c>
      <c r="J9" s="1365">
        <v>4.5</v>
      </c>
      <c r="K9" s="1365">
        <v>4.5</v>
      </c>
      <c r="L9" s="1365">
        <v>4.5</v>
      </c>
      <c r="M9" s="1365">
        <v>4.5</v>
      </c>
      <c r="N9" s="1365">
        <v>4.5</v>
      </c>
      <c r="O9" s="1365">
        <v>4.5</v>
      </c>
      <c r="P9" s="1365">
        <v>4.5</v>
      </c>
      <c r="Q9" s="1365">
        <v>4.5</v>
      </c>
      <c r="R9" s="1365">
        <v>4.5</v>
      </c>
      <c r="S9" s="1365">
        <v>4.5</v>
      </c>
      <c r="T9" s="1365">
        <v>4.5</v>
      </c>
      <c r="U9" s="1365">
        <v>5</v>
      </c>
      <c r="V9" s="1365">
        <v>5</v>
      </c>
      <c r="W9" s="1365">
        <v>5</v>
      </c>
      <c r="X9" s="1365">
        <v>5</v>
      </c>
      <c r="Y9" s="1365">
        <v>5</v>
      </c>
      <c r="Z9" s="1365">
        <v>5</v>
      </c>
      <c r="AA9" s="1365">
        <v>5</v>
      </c>
      <c r="AB9" s="1365">
        <v>5</v>
      </c>
      <c r="AC9" s="1365">
        <v>5</v>
      </c>
      <c r="AD9" s="1365">
        <v>5</v>
      </c>
      <c r="AE9" s="1365">
        <v>5</v>
      </c>
      <c r="AF9" s="1365">
        <v>5</v>
      </c>
      <c r="AG9" s="1365">
        <v>5</v>
      </c>
      <c r="AH9" s="1365">
        <v>5</v>
      </c>
      <c r="AI9" s="1365">
        <v>5</v>
      </c>
      <c r="AJ9" s="1365">
        <v>5</v>
      </c>
      <c r="AK9" s="1365">
        <v>5</v>
      </c>
      <c r="AL9" s="1365">
        <v>5</v>
      </c>
      <c r="AM9" s="1365">
        <v>5</v>
      </c>
      <c r="AN9" s="1365">
        <v>5</v>
      </c>
      <c r="AO9" s="1365">
        <v>5</v>
      </c>
      <c r="AP9" s="1365">
        <v>5</v>
      </c>
      <c r="AQ9" s="1365">
        <v>5</v>
      </c>
      <c r="AR9" s="1365">
        <v>5</v>
      </c>
      <c r="AS9" s="1365">
        <v>5</v>
      </c>
      <c r="AT9" s="1365">
        <v>5</v>
      </c>
      <c r="AU9" s="1365">
        <v>5</v>
      </c>
      <c r="AV9" s="1365">
        <v>5</v>
      </c>
      <c r="AW9" s="1365">
        <v>5</v>
      </c>
      <c r="AX9" s="1365">
        <v>5</v>
      </c>
      <c r="AY9" s="1365">
        <v>5</v>
      </c>
      <c r="AZ9" s="1365">
        <v>5</v>
      </c>
      <c r="BA9" s="1365">
        <v>5</v>
      </c>
      <c r="BB9" s="1365">
        <v>5</v>
      </c>
      <c r="BC9" s="1365">
        <v>5</v>
      </c>
      <c r="BD9" s="1365">
        <v>5</v>
      </c>
      <c r="BE9" s="1365">
        <v>5</v>
      </c>
      <c r="BF9" s="1365">
        <v>5</v>
      </c>
      <c r="BG9" s="1365">
        <v>5</v>
      </c>
      <c r="BH9" s="1368">
        <v>5</v>
      </c>
    </row>
    <row r="10" spans="1:60" ht="15.75">
      <c r="A10" s="1363"/>
      <c r="B10" s="1367" t="s">
        <v>715</v>
      </c>
      <c r="C10" s="1367"/>
      <c r="D10" s="1364">
        <v>5.5</v>
      </c>
      <c r="E10" s="1364">
        <v>5.5</v>
      </c>
      <c r="F10" s="1365">
        <v>5</v>
      </c>
      <c r="G10" s="1365">
        <v>5</v>
      </c>
      <c r="H10" s="1365">
        <v>5</v>
      </c>
      <c r="I10" s="1365">
        <v>4</v>
      </c>
      <c r="J10" s="1365">
        <v>4</v>
      </c>
      <c r="K10" s="1365">
        <v>4</v>
      </c>
      <c r="L10" s="1365">
        <v>4</v>
      </c>
      <c r="M10" s="1365">
        <v>4</v>
      </c>
      <c r="N10" s="1365">
        <v>4</v>
      </c>
      <c r="O10" s="1365">
        <v>4</v>
      </c>
      <c r="P10" s="1365">
        <v>4</v>
      </c>
      <c r="Q10" s="1365">
        <v>4</v>
      </c>
      <c r="R10" s="1365">
        <v>4</v>
      </c>
      <c r="S10" s="1365">
        <v>4</v>
      </c>
      <c r="T10" s="1365">
        <v>4</v>
      </c>
      <c r="U10" s="1365">
        <v>4</v>
      </c>
      <c r="V10" s="1365">
        <v>4</v>
      </c>
      <c r="W10" s="1365">
        <v>4</v>
      </c>
      <c r="X10" s="1365">
        <v>4</v>
      </c>
      <c r="Y10" s="1365">
        <v>4</v>
      </c>
      <c r="Z10" s="1365">
        <v>4</v>
      </c>
      <c r="AA10" s="1365">
        <v>4</v>
      </c>
      <c r="AB10" s="1365">
        <v>4</v>
      </c>
      <c r="AC10" s="1365">
        <v>4</v>
      </c>
      <c r="AD10" s="1365">
        <v>4</v>
      </c>
      <c r="AE10" s="1365">
        <v>4</v>
      </c>
      <c r="AF10" s="1365">
        <v>4</v>
      </c>
      <c r="AG10" s="1365">
        <v>4</v>
      </c>
      <c r="AH10" s="1365">
        <v>4</v>
      </c>
      <c r="AI10" s="1365">
        <v>4</v>
      </c>
      <c r="AJ10" s="1365">
        <v>4</v>
      </c>
      <c r="AK10" s="1365">
        <v>4</v>
      </c>
      <c r="AL10" s="1365">
        <v>4</v>
      </c>
      <c r="AM10" s="1365">
        <v>4</v>
      </c>
      <c r="AN10" s="1365">
        <v>4</v>
      </c>
      <c r="AO10" s="1365">
        <v>4</v>
      </c>
      <c r="AP10" s="1365">
        <v>4</v>
      </c>
      <c r="AQ10" s="1365">
        <v>4</v>
      </c>
      <c r="AR10" s="1365">
        <v>4</v>
      </c>
      <c r="AS10" s="1365">
        <v>4</v>
      </c>
      <c r="AT10" s="1365">
        <v>4</v>
      </c>
      <c r="AU10" s="1365">
        <v>4</v>
      </c>
      <c r="AV10" s="1365">
        <v>4</v>
      </c>
      <c r="AW10" s="1365">
        <v>4</v>
      </c>
      <c r="AX10" s="1365">
        <v>4</v>
      </c>
      <c r="AY10" s="1365">
        <v>4</v>
      </c>
      <c r="AZ10" s="1365">
        <v>4</v>
      </c>
      <c r="BA10" s="1365">
        <v>4</v>
      </c>
      <c r="BB10" s="1365">
        <v>4</v>
      </c>
      <c r="BC10" s="1365">
        <v>4</v>
      </c>
      <c r="BD10" s="1365">
        <v>4</v>
      </c>
      <c r="BE10" s="1365">
        <v>4</v>
      </c>
      <c r="BF10" s="1365">
        <v>4</v>
      </c>
      <c r="BG10" s="1365">
        <v>4</v>
      </c>
      <c r="BH10" s="1368">
        <v>4</v>
      </c>
    </row>
    <row r="11" spans="1:60" ht="15.75">
      <c r="A11" s="1369"/>
      <c r="B11" s="956" t="s">
        <v>848</v>
      </c>
      <c r="C11" s="956"/>
      <c r="D11" s="1364">
        <v>6.5</v>
      </c>
      <c r="E11" s="1365">
        <v>7</v>
      </c>
      <c r="F11" s="1365">
        <v>7</v>
      </c>
      <c r="G11" s="1365">
        <v>8</v>
      </c>
      <c r="H11" s="1365">
        <v>8</v>
      </c>
      <c r="I11" s="1365">
        <v>8</v>
      </c>
      <c r="J11" s="1365">
        <v>8</v>
      </c>
      <c r="K11" s="1365">
        <v>8</v>
      </c>
      <c r="L11" s="1365">
        <v>8</v>
      </c>
      <c r="M11" s="1365">
        <v>8</v>
      </c>
      <c r="N11" s="1365">
        <v>8</v>
      </c>
      <c r="O11" s="1365">
        <v>8</v>
      </c>
      <c r="P11" s="1365">
        <v>8</v>
      </c>
      <c r="Q11" s="1365">
        <v>8</v>
      </c>
      <c r="R11" s="1365">
        <v>8</v>
      </c>
      <c r="S11" s="1365">
        <v>8</v>
      </c>
      <c r="T11" s="1365">
        <v>8</v>
      </c>
      <c r="U11" s="1365">
        <v>8</v>
      </c>
      <c r="V11" s="1365">
        <v>8</v>
      </c>
      <c r="W11" s="1365">
        <v>8</v>
      </c>
      <c r="X11" s="1365">
        <v>8</v>
      </c>
      <c r="Y11" s="1365">
        <v>8</v>
      </c>
      <c r="Z11" s="1365">
        <v>8</v>
      </c>
      <c r="AA11" s="1365">
        <v>8</v>
      </c>
      <c r="AB11" s="1365">
        <v>8</v>
      </c>
      <c r="AC11" s="1365">
        <v>8</v>
      </c>
      <c r="AD11" s="1365">
        <v>8</v>
      </c>
      <c r="AE11" s="1365">
        <v>8</v>
      </c>
      <c r="AF11" s="1365">
        <v>8</v>
      </c>
      <c r="AG11" s="1365">
        <v>7</v>
      </c>
      <c r="AH11" s="1365">
        <v>7</v>
      </c>
      <c r="AI11" s="1365">
        <v>7</v>
      </c>
      <c r="AJ11" s="1365">
        <v>7</v>
      </c>
      <c r="AK11" s="1365">
        <v>7</v>
      </c>
      <c r="AL11" s="1365">
        <v>7</v>
      </c>
      <c r="AM11" s="1365">
        <v>7</v>
      </c>
      <c r="AN11" s="1365">
        <v>7</v>
      </c>
      <c r="AO11" s="1365">
        <v>7</v>
      </c>
      <c r="AP11" s="1365">
        <v>7</v>
      </c>
      <c r="AQ11" s="1365">
        <v>7</v>
      </c>
      <c r="AR11" s="1365">
        <v>7</v>
      </c>
      <c r="AS11" s="1365">
        <v>7</v>
      </c>
      <c r="AT11" s="1365">
        <v>7</v>
      </c>
      <c r="AU11" s="1365">
        <v>7</v>
      </c>
      <c r="AV11" s="1365">
        <v>7</v>
      </c>
      <c r="AW11" s="1365">
        <v>7</v>
      </c>
      <c r="AX11" s="1365">
        <v>7</v>
      </c>
      <c r="AY11" s="1365">
        <v>7</v>
      </c>
      <c r="AZ11" s="1365">
        <v>7</v>
      </c>
      <c r="BA11" s="1365">
        <v>7</v>
      </c>
      <c r="BB11" s="1365">
        <v>7</v>
      </c>
      <c r="BC11" s="1365">
        <v>7</v>
      </c>
      <c r="BD11" s="1365">
        <v>7</v>
      </c>
      <c r="BE11" s="1365">
        <v>7</v>
      </c>
      <c r="BF11" s="1365">
        <v>7</v>
      </c>
      <c r="BG11" s="1365">
        <v>7</v>
      </c>
      <c r="BH11" s="1368">
        <v>7</v>
      </c>
    </row>
    <row r="12" spans="1:60" s="663" customFormat="1" ht="15.75">
      <c r="A12" s="1369"/>
      <c r="B12" s="956" t="s">
        <v>849</v>
      </c>
      <c r="C12" s="956"/>
      <c r="D12" s="956"/>
      <c r="E12" s="956"/>
      <c r="F12" s="956"/>
      <c r="G12" s="956"/>
      <c r="H12" s="956"/>
      <c r="I12" s="956"/>
      <c r="J12" s="956"/>
      <c r="K12" s="956"/>
      <c r="L12" s="956"/>
      <c r="M12" s="956"/>
      <c r="N12" s="956"/>
      <c r="O12" s="956"/>
      <c r="P12" s="956"/>
      <c r="Q12" s="956"/>
      <c r="R12" s="956"/>
      <c r="S12" s="956"/>
      <c r="T12" s="956"/>
      <c r="U12" s="956"/>
      <c r="V12" s="956"/>
      <c r="W12" s="956"/>
      <c r="X12" s="956"/>
      <c r="Y12" s="956"/>
      <c r="Z12" s="956"/>
      <c r="AA12" s="956"/>
      <c r="AB12" s="956"/>
      <c r="AC12" s="956"/>
      <c r="AD12" s="956"/>
      <c r="AE12" s="956"/>
      <c r="AF12" s="956"/>
      <c r="AG12" s="956"/>
      <c r="AH12" s="956"/>
      <c r="AI12" s="956"/>
      <c r="AJ12" s="956"/>
      <c r="AK12" s="956"/>
      <c r="AL12" s="956"/>
      <c r="AM12" s="956"/>
      <c r="AN12" s="956"/>
      <c r="AO12" s="956"/>
      <c r="AP12" s="956"/>
      <c r="AQ12" s="956"/>
      <c r="AR12" s="956"/>
      <c r="AS12" s="956"/>
      <c r="AT12" s="956"/>
      <c r="AU12" s="956"/>
      <c r="AV12" s="956"/>
      <c r="AW12" s="1365"/>
      <c r="AX12" s="1365"/>
      <c r="AY12" s="1365"/>
      <c r="AZ12" s="1365"/>
      <c r="BA12" s="1365"/>
      <c r="BB12" s="1365"/>
      <c r="BC12" s="1365"/>
      <c r="BD12" s="1365"/>
      <c r="BE12" s="1365"/>
      <c r="BF12" s="1365"/>
      <c r="BG12" s="1365"/>
      <c r="BH12" s="1368"/>
    </row>
    <row r="13" spans="1:60" s="663" customFormat="1" ht="15.75">
      <c r="A13" s="1369"/>
      <c r="B13" s="956"/>
      <c r="C13" s="956" t="s">
        <v>850</v>
      </c>
      <c r="D13" s="1364"/>
      <c r="E13" s="1364">
        <v>1.5</v>
      </c>
      <c r="F13" s="1364">
        <v>1.5</v>
      </c>
      <c r="G13" s="1364">
        <v>1.5</v>
      </c>
      <c r="H13" s="1365">
        <v>1.5</v>
      </c>
      <c r="I13" s="1365">
        <v>1</v>
      </c>
      <c r="J13" s="1365">
        <v>1</v>
      </c>
      <c r="K13" s="1365">
        <v>1</v>
      </c>
      <c r="L13" s="1365">
        <v>1</v>
      </c>
      <c r="M13" s="1365">
        <v>1</v>
      </c>
      <c r="N13" s="1365">
        <v>1</v>
      </c>
      <c r="O13" s="1365">
        <v>1</v>
      </c>
      <c r="P13" s="1365">
        <v>1</v>
      </c>
      <c r="Q13" s="1365">
        <v>1</v>
      </c>
      <c r="R13" s="1365">
        <v>1</v>
      </c>
      <c r="S13" s="1365">
        <v>1</v>
      </c>
      <c r="T13" s="1365">
        <v>1</v>
      </c>
      <c r="U13" s="1365">
        <v>1</v>
      </c>
      <c r="V13" s="1365">
        <v>1</v>
      </c>
      <c r="W13" s="1365">
        <v>1</v>
      </c>
      <c r="X13" s="1365">
        <v>1</v>
      </c>
      <c r="Y13" s="1365">
        <v>1</v>
      </c>
      <c r="Z13" s="1365">
        <v>1</v>
      </c>
      <c r="AA13" s="1365">
        <v>1</v>
      </c>
      <c r="AB13" s="1365">
        <v>1</v>
      </c>
      <c r="AC13" s="1365">
        <v>1</v>
      </c>
      <c r="AD13" s="1365">
        <v>1</v>
      </c>
      <c r="AE13" s="1365">
        <v>1</v>
      </c>
      <c r="AF13" s="1365">
        <v>1</v>
      </c>
      <c r="AG13" s="1365">
        <v>1</v>
      </c>
      <c r="AH13" s="1365">
        <v>1</v>
      </c>
      <c r="AI13" s="1365">
        <v>1</v>
      </c>
      <c r="AJ13" s="1365">
        <v>1</v>
      </c>
      <c r="AK13" s="1365">
        <v>1</v>
      </c>
      <c r="AL13" s="1365">
        <v>1</v>
      </c>
      <c r="AM13" s="1365">
        <v>1</v>
      </c>
      <c r="AN13" s="1365">
        <v>1</v>
      </c>
      <c r="AO13" s="1365">
        <v>1</v>
      </c>
      <c r="AP13" s="1365">
        <v>1</v>
      </c>
      <c r="AQ13" s="1365">
        <v>1</v>
      </c>
      <c r="AR13" s="1365">
        <v>1</v>
      </c>
      <c r="AS13" s="1365">
        <v>1</v>
      </c>
      <c r="AT13" s="1365">
        <v>1</v>
      </c>
      <c r="AU13" s="1365">
        <v>1</v>
      </c>
      <c r="AV13" s="1365">
        <v>1</v>
      </c>
      <c r="AW13" s="1365">
        <v>1</v>
      </c>
      <c r="AX13" s="1365">
        <v>1</v>
      </c>
      <c r="AY13" s="1365">
        <v>1</v>
      </c>
      <c r="AZ13" s="1365">
        <v>1</v>
      </c>
      <c r="BA13" s="1365">
        <v>1</v>
      </c>
      <c r="BB13" s="1365">
        <v>1</v>
      </c>
      <c r="BC13" s="1365">
        <v>1</v>
      </c>
      <c r="BD13" s="1365">
        <v>1</v>
      </c>
      <c r="BE13" s="1365">
        <v>1</v>
      </c>
      <c r="BF13" s="1365">
        <v>1</v>
      </c>
      <c r="BG13" s="1365">
        <v>1</v>
      </c>
      <c r="BH13" s="1368">
        <v>1</v>
      </c>
    </row>
    <row r="14" spans="1:60" s="663" customFormat="1" ht="15.75">
      <c r="A14" s="1369"/>
      <c r="B14" s="956"/>
      <c r="C14" s="956" t="s">
        <v>851</v>
      </c>
      <c r="D14" s="1365"/>
      <c r="E14" s="1365">
        <v>7</v>
      </c>
      <c r="F14" s="1365">
        <v>7</v>
      </c>
      <c r="G14" s="1365">
        <v>6</v>
      </c>
      <c r="H14" s="1365">
        <v>6</v>
      </c>
      <c r="I14" s="1365">
        <v>5</v>
      </c>
      <c r="J14" s="1365">
        <v>5</v>
      </c>
      <c r="K14" s="1365">
        <v>5</v>
      </c>
      <c r="L14" s="1365">
        <v>5</v>
      </c>
      <c r="M14" s="1365">
        <v>5</v>
      </c>
      <c r="N14" s="1365">
        <v>5</v>
      </c>
      <c r="O14" s="1365">
        <v>5</v>
      </c>
      <c r="P14" s="1365">
        <v>5</v>
      </c>
      <c r="Q14" s="1365">
        <v>5</v>
      </c>
      <c r="R14" s="1365">
        <v>5</v>
      </c>
      <c r="S14" s="1365">
        <v>5</v>
      </c>
      <c r="T14" s="1365">
        <v>5</v>
      </c>
      <c r="U14" s="1365">
        <v>4</v>
      </c>
      <c r="V14" s="1365">
        <v>4</v>
      </c>
      <c r="W14" s="1365">
        <v>4</v>
      </c>
      <c r="X14" s="1365">
        <v>4</v>
      </c>
      <c r="Y14" s="1365">
        <v>4</v>
      </c>
      <c r="Z14" s="1365">
        <v>4</v>
      </c>
      <c r="AA14" s="1365">
        <v>4</v>
      </c>
      <c r="AB14" s="1365">
        <v>4</v>
      </c>
      <c r="AC14" s="1365">
        <v>4</v>
      </c>
      <c r="AD14" s="1365">
        <v>4</v>
      </c>
      <c r="AE14" s="1365">
        <v>4</v>
      </c>
      <c r="AF14" s="1365">
        <v>4</v>
      </c>
      <c r="AG14" s="1365">
        <v>4</v>
      </c>
      <c r="AH14" s="1365">
        <v>4</v>
      </c>
      <c r="AI14" s="1365">
        <v>4</v>
      </c>
      <c r="AJ14" s="1365">
        <v>4</v>
      </c>
      <c r="AK14" s="1365">
        <v>4</v>
      </c>
      <c r="AL14" s="1365">
        <v>4</v>
      </c>
      <c r="AM14" s="1365">
        <v>4</v>
      </c>
      <c r="AN14" s="1365">
        <v>4</v>
      </c>
      <c r="AO14" s="1365">
        <v>4</v>
      </c>
      <c r="AP14" s="1365">
        <v>4</v>
      </c>
      <c r="AQ14" s="1365">
        <v>4</v>
      </c>
      <c r="AR14" s="1365">
        <v>4</v>
      </c>
      <c r="AS14" s="1365">
        <v>4</v>
      </c>
      <c r="AT14" s="1365">
        <v>4</v>
      </c>
      <c r="AU14" s="1365">
        <v>4</v>
      </c>
      <c r="AV14" s="1365">
        <v>4</v>
      </c>
      <c r="AW14" s="1365">
        <v>4</v>
      </c>
      <c r="AX14" s="1365">
        <v>4</v>
      </c>
      <c r="AY14" s="1365">
        <v>4</v>
      </c>
      <c r="AZ14" s="1365">
        <v>4</v>
      </c>
      <c r="BA14" s="1365">
        <v>4</v>
      </c>
      <c r="BB14" s="1365">
        <v>4</v>
      </c>
      <c r="BC14" s="1365">
        <v>4</v>
      </c>
      <c r="BD14" s="1365">
        <v>4</v>
      </c>
      <c r="BE14" s="1365">
        <v>4</v>
      </c>
      <c r="BF14" s="1365">
        <v>4</v>
      </c>
      <c r="BG14" s="1365">
        <v>4</v>
      </c>
      <c r="BH14" s="1368">
        <v>4</v>
      </c>
    </row>
    <row r="15" spans="1:60" ht="15.75">
      <c r="A15" s="1369"/>
      <c r="B15" s="956"/>
      <c r="C15" s="956" t="s">
        <v>852</v>
      </c>
      <c r="D15" s="1364" t="s">
        <v>853</v>
      </c>
      <c r="E15" s="1364" t="s">
        <v>853</v>
      </c>
      <c r="F15" s="1364" t="s">
        <v>853</v>
      </c>
      <c r="G15" s="1364" t="s">
        <v>853</v>
      </c>
      <c r="H15" s="662" t="s">
        <v>853</v>
      </c>
      <c r="I15" s="662" t="s">
        <v>853</v>
      </c>
      <c r="J15" s="662" t="s">
        <v>853</v>
      </c>
      <c r="K15" s="662" t="s">
        <v>853</v>
      </c>
      <c r="L15" s="662" t="s">
        <v>853</v>
      </c>
      <c r="M15" s="662" t="s">
        <v>853</v>
      </c>
      <c r="N15" s="662" t="s">
        <v>853</v>
      </c>
      <c r="O15" s="662" t="s">
        <v>853</v>
      </c>
      <c r="P15" s="662" t="s">
        <v>853</v>
      </c>
      <c r="Q15" s="662" t="s">
        <v>853</v>
      </c>
      <c r="R15" s="662" t="s">
        <v>853</v>
      </c>
      <c r="S15" s="662" t="s">
        <v>853</v>
      </c>
      <c r="T15" s="662" t="s">
        <v>853</v>
      </c>
      <c r="U15" s="662" t="s">
        <v>853</v>
      </c>
      <c r="V15" s="662" t="s">
        <v>853</v>
      </c>
      <c r="W15" s="662" t="s">
        <v>853</v>
      </c>
      <c r="X15" s="662" t="s">
        <v>853</v>
      </c>
      <c r="Y15" s="662" t="s">
        <v>853</v>
      </c>
      <c r="Z15" s="662" t="s">
        <v>853</v>
      </c>
      <c r="AA15" s="662" t="s">
        <v>853</v>
      </c>
      <c r="AB15" s="662" t="s">
        <v>853</v>
      </c>
      <c r="AC15" s="662" t="s">
        <v>853</v>
      </c>
      <c r="AD15" s="662" t="s">
        <v>853</v>
      </c>
      <c r="AE15" s="662" t="s">
        <v>853</v>
      </c>
      <c r="AF15" s="662" t="s">
        <v>853</v>
      </c>
      <c r="AG15" s="662" t="s">
        <v>853</v>
      </c>
      <c r="AH15" s="662" t="s">
        <v>853</v>
      </c>
      <c r="AI15" s="662" t="s">
        <v>853</v>
      </c>
      <c r="AJ15" s="662" t="s">
        <v>853</v>
      </c>
      <c r="AK15" s="662" t="s">
        <v>853</v>
      </c>
      <c r="AL15" s="662" t="s">
        <v>853</v>
      </c>
      <c r="AM15" s="662" t="s">
        <v>853</v>
      </c>
      <c r="AN15" s="662" t="s">
        <v>853</v>
      </c>
      <c r="AO15" s="662" t="s">
        <v>853</v>
      </c>
      <c r="AP15" s="662" t="s">
        <v>853</v>
      </c>
      <c r="AQ15" s="662" t="s">
        <v>853</v>
      </c>
      <c r="AR15" s="662" t="s">
        <v>853</v>
      </c>
      <c r="AS15" s="662" t="s">
        <v>853</v>
      </c>
      <c r="AT15" s="662" t="s">
        <v>853</v>
      </c>
      <c r="AU15" s="662" t="s">
        <v>853</v>
      </c>
      <c r="AV15" s="662" t="s">
        <v>853</v>
      </c>
      <c r="AW15" s="664" t="s">
        <v>853</v>
      </c>
      <c r="AX15" s="664" t="s">
        <v>853</v>
      </c>
      <c r="AY15" s="664" t="s">
        <v>853</v>
      </c>
      <c r="AZ15" s="664" t="s">
        <v>853</v>
      </c>
      <c r="BA15" s="664" t="s">
        <v>853</v>
      </c>
      <c r="BB15" s="664" t="s">
        <v>853</v>
      </c>
      <c r="BC15" s="664" t="s">
        <v>853</v>
      </c>
      <c r="BD15" s="664" t="s">
        <v>853</v>
      </c>
      <c r="BE15" s="664" t="s">
        <v>853</v>
      </c>
      <c r="BF15" s="664" t="s">
        <v>853</v>
      </c>
      <c r="BG15" s="664" t="s">
        <v>853</v>
      </c>
      <c r="BH15" s="1357" t="s">
        <v>853</v>
      </c>
    </row>
    <row r="16" spans="1:60" ht="15.75">
      <c r="A16" s="1369"/>
      <c r="B16" s="956" t="s">
        <v>854</v>
      </c>
      <c r="C16" s="956"/>
      <c r="D16" s="1364"/>
      <c r="E16" s="1372"/>
      <c r="F16" s="1372"/>
      <c r="G16" s="1365">
        <v>8</v>
      </c>
      <c r="H16" s="1365">
        <v>8</v>
      </c>
      <c r="I16" s="1365">
        <v>8</v>
      </c>
      <c r="J16" s="1365">
        <v>8</v>
      </c>
      <c r="K16" s="1365">
        <v>8</v>
      </c>
      <c r="L16" s="1365">
        <v>8</v>
      </c>
      <c r="M16" s="1365">
        <v>8</v>
      </c>
      <c r="N16" s="1365">
        <v>8</v>
      </c>
      <c r="O16" s="1365">
        <v>8</v>
      </c>
      <c r="P16" s="1365">
        <v>8</v>
      </c>
      <c r="Q16" s="1365">
        <v>8</v>
      </c>
      <c r="R16" s="1365">
        <v>8</v>
      </c>
      <c r="S16" s="1365">
        <v>8</v>
      </c>
      <c r="T16" s="1365">
        <v>8</v>
      </c>
      <c r="U16" s="1365">
        <v>8</v>
      </c>
      <c r="V16" s="1365">
        <v>8</v>
      </c>
      <c r="W16" s="1365">
        <v>8</v>
      </c>
      <c r="X16" s="1365">
        <v>8</v>
      </c>
      <c r="Y16" s="1365">
        <v>8</v>
      </c>
      <c r="Z16" s="1365">
        <v>8</v>
      </c>
      <c r="AA16" s="1365">
        <v>8</v>
      </c>
      <c r="AB16" s="1365">
        <v>8</v>
      </c>
      <c r="AC16" s="1365">
        <v>8</v>
      </c>
      <c r="AD16" s="1365">
        <v>8</v>
      </c>
      <c r="AE16" s="1365">
        <v>8</v>
      </c>
      <c r="AF16" s="1365">
        <v>8</v>
      </c>
      <c r="AG16" s="1365">
        <v>7</v>
      </c>
      <c r="AH16" s="1365">
        <v>7</v>
      </c>
      <c r="AI16" s="1365">
        <v>7</v>
      </c>
      <c r="AJ16" s="1365">
        <v>7</v>
      </c>
      <c r="AK16" s="1365">
        <v>7</v>
      </c>
      <c r="AL16" s="1365">
        <v>7</v>
      </c>
      <c r="AM16" s="1365">
        <v>7</v>
      </c>
      <c r="AN16" s="1365">
        <v>7</v>
      </c>
      <c r="AO16" s="1365">
        <v>7</v>
      </c>
      <c r="AP16" s="1365">
        <v>7</v>
      </c>
      <c r="AQ16" s="1365">
        <v>7</v>
      </c>
      <c r="AR16" s="1365">
        <v>7</v>
      </c>
      <c r="AS16" s="1365">
        <v>7</v>
      </c>
      <c r="AT16" s="1365">
        <v>7</v>
      </c>
      <c r="AU16" s="1365">
        <v>7</v>
      </c>
      <c r="AV16" s="1365">
        <v>7</v>
      </c>
      <c r="AW16" s="1365">
        <v>7</v>
      </c>
      <c r="AX16" s="1365">
        <v>7</v>
      </c>
      <c r="AY16" s="1365">
        <v>7</v>
      </c>
      <c r="AZ16" s="1365">
        <v>7</v>
      </c>
      <c r="BA16" s="1365">
        <v>7</v>
      </c>
      <c r="BB16" s="1365">
        <v>7</v>
      </c>
      <c r="BC16" s="1365">
        <v>7</v>
      </c>
      <c r="BD16" s="1365">
        <v>7</v>
      </c>
      <c r="BE16" s="1365">
        <v>7</v>
      </c>
      <c r="BF16" s="1365">
        <v>7</v>
      </c>
      <c r="BG16" s="1365">
        <v>7</v>
      </c>
      <c r="BH16" s="1368">
        <v>7</v>
      </c>
    </row>
    <row r="17" spans="1:60" ht="15.75" hidden="1">
      <c r="A17" s="1369"/>
      <c r="B17" s="956" t="s">
        <v>855</v>
      </c>
      <c r="C17" s="956"/>
      <c r="D17" s="1365">
        <v>3</v>
      </c>
      <c r="E17" s="1365">
        <v>3</v>
      </c>
      <c r="F17" s="1365">
        <v>3</v>
      </c>
      <c r="G17" s="1364"/>
      <c r="H17" s="1364"/>
      <c r="I17" s="1364"/>
      <c r="J17" s="1364"/>
      <c r="K17" s="1364"/>
      <c r="L17" s="1364"/>
      <c r="M17" s="1364"/>
      <c r="N17" s="1364"/>
      <c r="O17" s="1364"/>
      <c r="P17" s="1364"/>
      <c r="Q17" s="1364"/>
      <c r="R17" s="1364"/>
      <c r="S17" s="1364"/>
      <c r="T17" s="1364"/>
      <c r="U17" s="1364"/>
      <c r="V17" s="1364"/>
      <c r="W17" s="1364"/>
      <c r="X17" s="1364"/>
      <c r="Y17" s="1364"/>
      <c r="Z17" s="1364"/>
      <c r="AA17" s="1364"/>
      <c r="AB17" s="1364"/>
      <c r="AC17" s="1364"/>
      <c r="AD17" s="1364"/>
      <c r="AE17" s="1364"/>
      <c r="AF17" s="1364"/>
      <c r="AG17" s="1364"/>
      <c r="AH17" s="1364"/>
      <c r="AI17" s="1364"/>
      <c r="AJ17" s="1364"/>
      <c r="AK17" s="1364"/>
      <c r="AL17" s="1364"/>
      <c r="AM17" s="1364"/>
      <c r="AN17" s="1364"/>
      <c r="AO17" s="1364"/>
      <c r="AP17" s="1364"/>
      <c r="AQ17" s="1364"/>
      <c r="AR17" s="1364"/>
      <c r="AS17" s="1364"/>
      <c r="AT17" s="1364"/>
      <c r="AU17" s="1364"/>
      <c r="AV17" s="1364"/>
      <c r="AW17" s="1364"/>
      <c r="AX17" s="1364"/>
      <c r="AY17" s="1364"/>
      <c r="AZ17" s="1364"/>
      <c r="BA17" s="1364"/>
      <c r="BB17" s="1364"/>
      <c r="BC17" s="1364"/>
      <c r="BD17" s="1364"/>
      <c r="BE17" s="1364"/>
      <c r="BF17" s="1364"/>
      <c r="BG17" s="1364"/>
      <c r="BH17" s="1373"/>
    </row>
    <row r="18" spans="1:60" ht="15.75">
      <c r="A18" s="1363" t="s">
        <v>856</v>
      </c>
      <c r="B18" s="956"/>
      <c r="C18" s="956"/>
      <c r="D18" s="1370"/>
      <c r="E18" s="1370"/>
      <c r="F18" s="1370"/>
      <c r="G18" s="1364"/>
      <c r="H18" s="1364"/>
      <c r="I18" s="1364"/>
      <c r="J18" s="1364"/>
      <c r="K18" s="1364"/>
      <c r="L18" s="1364"/>
      <c r="M18" s="1364"/>
      <c r="N18" s="1364"/>
      <c r="O18" s="1364"/>
      <c r="P18" s="1364"/>
      <c r="Q18" s="1364"/>
      <c r="R18" s="1364"/>
      <c r="S18" s="1364"/>
      <c r="T18" s="1364"/>
      <c r="U18" s="1364"/>
      <c r="V18" s="1364"/>
      <c r="W18" s="1364"/>
      <c r="X18" s="1364"/>
      <c r="Y18" s="1364"/>
      <c r="Z18" s="1364"/>
      <c r="AA18" s="1364"/>
      <c r="AB18" s="1364"/>
      <c r="AC18" s="1364"/>
      <c r="AD18" s="1364"/>
      <c r="AE18" s="1364"/>
      <c r="AF18" s="1364"/>
      <c r="AG18" s="1364"/>
      <c r="AH18" s="1364"/>
      <c r="AI18" s="1364"/>
      <c r="AJ18" s="1364"/>
      <c r="AK18" s="1364"/>
      <c r="AL18" s="1364"/>
      <c r="AM18" s="1364"/>
      <c r="AN18" s="1364"/>
      <c r="AO18" s="1364"/>
      <c r="AP18" s="1364"/>
      <c r="AQ18" s="1364"/>
      <c r="AR18" s="1364"/>
      <c r="AS18" s="1364"/>
      <c r="AT18" s="1364"/>
      <c r="AU18" s="1364"/>
      <c r="AV18" s="1364"/>
      <c r="AW18" s="1364"/>
      <c r="AX18" s="1364"/>
      <c r="AY18" s="1364"/>
      <c r="AZ18" s="1364"/>
      <c r="BA18" s="1364"/>
      <c r="BB18" s="1364"/>
      <c r="BC18" s="1364"/>
      <c r="BD18" s="1364"/>
      <c r="BE18" s="1364"/>
      <c r="BF18" s="1364"/>
      <c r="BG18" s="1364"/>
      <c r="BH18" s="1373"/>
    </row>
    <row r="19" spans="1:60" s="663" customFormat="1" ht="15.75">
      <c r="A19" s="1363"/>
      <c r="B19" s="1374" t="s">
        <v>857</v>
      </c>
      <c r="C19" s="956"/>
      <c r="D19" s="1370">
        <v>8.6999999999999993</v>
      </c>
      <c r="E19" s="1370">
        <v>8.08</v>
      </c>
      <c r="F19" s="1370">
        <v>0.1</v>
      </c>
      <c r="G19" s="1370">
        <v>1.7746999999999999</v>
      </c>
      <c r="H19" s="1370">
        <v>0.55295714285714292</v>
      </c>
      <c r="I19" s="1370">
        <v>0.13</v>
      </c>
      <c r="J19" s="1370">
        <v>9.6799999999999997E-2</v>
      </c>
      <c r="K19" s="1370">
        <v>0.04</v>
      </c>
      <c r="L19" s="1370">
        <v>1.7100000000000001E-2</v>
      </c>
      <c r="M19" s="1370">
        <v>1.12E-2</v>
      </c>
      <c r="N19" s="1370">
        <v>0.25140000000000001</v>
      </c>
      <c r="O19" s="1370">
        <v>7.6899999999999996E-2</v>
      </c>
      <c r="P19" s="1370">
        <v>2.5028571428571428E-2</v>
      </c>
      <c r="Q19" s="1370">
        <v>0.02</v>
      </c>
      <c r="R19" s="1370">
        <v>0.01</v>
      </c>
      <c r="S19" s="1370">
        <v>0.04</v>
      </c>
      <c r="T19" s="1370">
        <v>0.01</v>
      </c>
      <c r="U19" s="1375">
        <v>1.5E-3</v>
      </c>
      <c r="V19" s="1375">
        <v>3.2000000000000002E-3</v>
      </c>
      <c r="W19" s="1375">
        <v>0.32550000000000001</v>
      </c>
      <c r="X19" s="1375">
        <v>0.3916</v>
      </c>
      <c r="Y19" s="1375">
        <v>5.8999999999999997E-2</v>
      </c>
      <c r="Z19" s="1375" t="s">
        <v>717</v>
      </c>
      <c r="AA19" s="1375" t="s">
        <v>717</v>
      </c>
      <c r="AB19" s="1375" t="s">
        <v>717</v>
      </c>
      <c r="AC19" s="1375" t="s">
        <v>717</v>
      </c>
      <c r="AD19" s="1375" t="s">
        <v>717</v>
      </c>
      <c r="AE19" s="1375" t="s">
        <v>717</v>
      </c>
      <c r="AF19" s="1375" t="s">
        <v>717</v>
      </c>
      <c r="AG19" s="1375" t="s">
        <v>717</v>
      </c>
      <c r="AH19" s="1375" t="s">
        <v>717</v>
      </c>
      <c r="AI19" s="1375" t="s">
        <v>717</v>
      </c>
      <c r="AJ19" s="1375" t="s">
        <v>717</v>
      </c>
      <c r="AK19" s="1375" t="s">
        <v>717</v>
      </c>
      <c r="AL19" s="1375" t="s">
        <v>717</v>
      </c>
      <c r="AM19" s="1370" t="s">
        <v>717</v>
      </c>
      <c r="AN19" s="1370" t="s">
        <v>717</v>
      </c>
      <c r="AO19" s="1370" t="s">
        <v>717</v>
      </c>
      <c r="AP19" s="1370" t="s">
        <v>717</v>
      </c>
      <c r="AQ19" s="1370" t="s">
        <v>717</v>
      </c>
      <c r="AR19" s="1370" t="s">
        <v>717</v>
      </c>
      <c r="AS19" s="1370" t="s">
        <v>717</v>
      </c>
      <c r="AT19" s="1370" t="s">
        <v>717</v>
      </c>
      <c r="AU19" s="1370" t="s">
        <v>717</v>
      </c>
      <c r="AV19" s="1370" t="s">
        <v>717</v>
      </c>
      <c r="AW19" s="1370" t="s">
        <v>717</v>
      </c>
      <c r="AX19" s="1370" t="s">
        <v>717</v>
      </c>
      <c r="AY19" s="1370" t="s">
        <v>717</v>
      </c>
      <c r="AZ19" s="1370" t="s">
        <v>717</v>
      </c>
      <c r="BA19" s="1370" t="s">
        <v>717</v>
      </c>
      <c r="BB19" s="1370" t="s">
        <v>717</v>
      </c>
      <c r="BC19" s="1370" t="s">
        <v>717</v>
      </c>
      <c r="BD19" s="1370" t="s">
        <v>717</v>
      </c>
      <c r="BE19" s="1370">
        <v>0.24049999999999999</v>
      </c>
      <c r="BF19" s="1370">
        <v>0.35549999999999998</v>
      </c>
      <c r="BG19" s="1370">
        <v>1.11008</v>
      </c>
      <c r="BH19" s="1371">
        <v>1.3104</v>
      </c>
    </row>
    <row r="20" spans="1:60" ht="15.75">
      <c r="A20" s="1369"/>
      <c r="B20" s="1374" t="s">
        <v>858</v>
      </c>
      <c r="C20" s="956"/>
      <c r="D20" s="1370">
        <v>8.1300000000000008</v>
      </c>
      <c r="E20" s="1370">
        <v>8.52</v>
      </c>
      <c r="F20" s="1370">
        <v>1.1499999999999999</v>
      </c>
      <c r="G20" s="1370">
        <v>2.6651780338300171</v>
      </c>
      <c r="H20" s="1370">
        <v>1.1949270430302494</v>
      </c>
      <c r="I20" s="1370">
        <v>0.25</v>
      </c>
      <c r="J20" s="1370">
        <v>0.1401</v>
      </c>
      <c r="K20" s="1370">
        <v>7.0000000000000007E-2</v>
      </c>
      <c r="L20" s="1370">
        <v>0.03</v>
      </c>
      <c r="M20" s="1370">
        <v>0.08</v>
      </c>
      <c r="N20" s="1370">
        <v>0.4707958107442089</v>
      </c>
      <c r="O20" s="1370">
        <v>0.23400000000000001</v>
      </c>
      <c r="P20" s="1370">
        <v>7.5896812274555137E-2</v>
      </c>
      <c r="Q20" s="1370">
        <v>0.06</v>
      </c>
      <c r="R20" s="1370">
        <v>0.04</v>
      </c>
      <c r="S20" s="1370">
        <v>0.13</v>
      </c>
      <c r="T20" s="1370">
        <v>0.02</v>
      </c>
      <c r="U20" s="1375">
        <v>4.4000000000000003E-3</v>
      </c>
      <c r="V20" s="1375">
        <v>6.5600000000000006E-2</v>
      </c>
      <c r="W20" s="1375">
        <v>0.92669999999999997</v>
      </c>
      <c r="X20" s="1375">
        <v>0.52349999999999997</v>
      </c>
      <c r="Y20" s="1375">
        <v>0.128</v>
      </c>
      <c r="Z20" s="1375">
        <v>0.15509999999999999</v>
      </c>
      <c r="AA20" s="1375">
        <v>0.7409</v>
      </c>
      <c r="AB20" s="1375">
        <v>1.1286</v>
      </c>
      <c r="AC20" s="1375">
        <v>0.68700000000000006</v>
      </c>
      <c r="AD20" s="1375">
        <v>0.59040000000000004</v>
      </c>
      <c r="AE20" s="1375">
        <v>0.37190000000000001</v>
      </c>
      <c r="AF20" s="1375">
        <v>0.1739</v>
      </c>
      <c r="AG20" s="1375">
        <v>0.94777795275590537</v>
      </c>
      <c r="AH20" s="1370">
        <v>2.2200000000000002</v>
      </c>
      <c r="AI20" s="1370">
        <v>1.1000000000000001</v>
      </c>
      <c r="AJ20" s="1370">
        <v>0.28999999999999998</v>
      </c>
      <c r="AK20" s="1370">
        <v>0.48370000000000002</v>
      </c>
      <c r="AL20" s="1370">
        <v>0.67949999999999999</v>
      </c>
      <c r="AM20" s="1370">
        <v>0.35</v>
      </c>
      <c r="AN20" s="1370">
        <v>0.53</v>
      </c>
      <c r="AO20" s="1370">
        <v>1.0973999999999999</v>
      </c>
      <c r="AP20" s="1370">
        <v>1.3361000000000001</v>
      </c>
      <c r="AQ20" s="1370">
        <v>0.1182</v>
      </c>
      <c r="AR20" s="1370">
        <v>4.5600000000000002E-2</v>
      </c>
      <c r="AS20" s="1370">
        <v>0.43990000000000001</v>
      </c>
      <c r="AT20" s="1370">
        <v>2.0503999999999998</v>
      </c>
      <c r="AU20" s="1370">
        <v>2.12</v>
      </c>
      <c r="AV20" s="1370">
        <v>3.004</v>
      </c>
      <c r="AW20" s="1370">
        <v>2.3420000000000001</v>
      </c>
      <c r="AX20" s="1370">
        <v>1.74</v>
      </c>
      <c r="AY20" s="1370">
        <v>2.6432000000000002</v>
      </c>
      <c r="AZ20" s="1370">
        <v>0.74419999999999997</v>
      </c>
      <c r="BA20" s="1370">
        <v>0.92610000000000003</v>
      </c>
      <c r="BB20" s="1370">
        <v>0.77629999999999999</v>
      </c>
      <c r="BC20" s="1370">
        <v>1.03</v>
      </c>
      <c r="BD20" s="1370">
        <v>0.71033567156063082</v>
      </c>
      <c r="BE20" s="1370">
        <v>0.55069999999999997</v>
      </c>
      <c r="BF20" s="1370">
        <v>0.48110000000000003</v>
      </c>
      <c r="BG20" s="1370">
        <v>1.1832</v>
      </c>
      <c r="BH20" s="1371">
        <v>2.5548000000000002</v>
      </c>
    </row>
    <row r="21" spans="1:60" s="665" customFormat="1" ht="15.75">
      <c r="A21" s="1369"/>
      <c r="B21" s="1374" t="s">
        <v>859</v>
      </c>
      <c r="C21" s="956"/>
      <c r="D21" s="1370">
        <v>8.2799999999999994</v>
      </c>
      <c r="E21" s="1370">
        <v>8.59</v>
      </c>
      <c r="F21" s="1370">
        <v>1.96</v>
      </c>
      <c r="G21" s="1370">
        <v>2.6257073773627129</v>
      </c>
      <c r="H21" s="1370">
        <v>1.6011029109423673</v>
      </c>
      <c r="I21" s="1370">
        <v>0</v>
      </c>
      <c r="J21" s="1370">
        <v>0.69059999999999999</v>
      </c>
      <c r="K21" s="1370">
        <v>0.42</v>
      </c>
      <c r="L21" s="1370">
        <v>0.21729999999999999</v>
      </c>
      <c r="M21" s="1370">
        <v>0.45989999999999998</v>
      </c>
      <c r="N21" s="1370">
        <v>0.93077309320228385</v>
      </c>
      <c r="O21" s="1370" t="s">
        <v>717</v>
      </c>
      <c r="P21" s="1370">
        <v>0.52624074074074079</v>
      </c>
      <c r="Q21" s="1370">
        <v>0.26</v>
      </c>
      <c r="R21" s="1370">
        <v>0.13</v>
      </c>
      <c r="S21" s="1370">
        <v>0.38</v>
      </c>
      <c r="T21" s="1370">
        <v>0.42</v>
      </c>
      <c r="U21" s="1370" t="s">
        <v>717</v>
      </c>
      <c r="V21" s="1370">
        <v>0.157</v>
      </c>
      <c r="W21" s="1370">
        <v>0.9</v>
      </c>
      <c r="X21" s="1370">
        <v>1.2073</v>
      </c>
      <c r="Y21" s="1370">
        <v>0.3029</v>
      </c>
      <c r="Z21" s="1370">
        <v>0.2288</v>
      </c>
      <c r="AA21" s="1370" t="s">
        <v>717</v>
      </c>
      <c r="AB21" s="1375">
        <v>1.2527999999999999</v>
      </c>
      <c r="AC21" s="1375">
        <v>0.87419999999999998</v>
      </c>
      <c r="AD21" s="1375">
        <v>0.90449999999999997</v>
      </c>
      <c r="AE21" s="1375">
        <v>0.68269999999999997</v>
      </c>
      <c r="AF21" s="1375">
        <v>0.56479999999999997</v>
      </c>
      <c r="AG21" s="1375" t="s">
        <v>717</v>
      </c>
      <c r="AH21" s="1370">
        <v>3.12</v>
      </c>
      <c r="AI21" s="1370">
        <v>1.57</v>
      </c>
      <c r="AJ21" s="1370">
        <v>0.86</v>
      </c>
      <c r="AK21" s="1370">
        <v>0.85270000000000001</v>
      </c>
      <c r="AL21" s="1370">
        <v>0.83020000000000005</v>
      </c>
      <c r="AM21" s="1370" t="s">
        <v>717</v>
      </c>
      <c r="AN21" s="1370">
        <v>0.98209999999999997</v>
      </c>
      <c r="AO21" s="1370">
        <v>1.1044</v>
      </c>
      <c r="AP21" s="1370">
        <v>1.8787</v>
      </c>
      <c r="AQ21" s="1370">
        <v>0.43590000000000001</v>
      </c>
      <c r="AR21" s="1370">
        <v>0.32550000000000001</v>
      </c>
      <c r="AS21" s="1370">
        <v>2.3119999999999998</v>
      </c>
      <c r="AT21" s="1370">
        <v>2.5951</v>
      </c>
      <c r="AU21" s="1370">
        <v>2.2999999999999998</v>
      </c>
      <c r="AV21" s="1370">
        <v>3.1621084055017827</v>
      </c>
      <c r="AW21" s="1370" t="s">
        <v>717</v>
      </c>
      <c r="AX21" s="1370">
        <v>2.23</v>
      </c>
      <c r="AY21" s="1370" t="s">
        <v>717</v>
      </c>
      <c r="AZ21" s="1370">
        <v>2.8525</v>
      </c>
      <c r="BA21" s="1370">
        <v>1.4455</v>
      </c>
      <c r="BB21" s="1370">
        <v>1.3360000000000001</v>
      </c>
      <c r="BC21" s="1370">
        <v>2.02</v>
      </c>
      <c r="BD21" s="1370">
        <v>1.7079</v>
      </c>
      <c r="BE21" s="1370" t="s">
        <v>860</v>
      </c>
      <c r="BF21" s="1370">
        <v>2.0487000000000002</v>
      </c>
      <c r="BG21" s="1370">
        <v>1.7726</v>
      </c>
      <c r="BH21" s="1371">
        <v>2.9860000000000002</v>
      </c>
    </row>
    <row r="22" spans="1:60" ht="15.75">
      <c r="A22" s="1369"/>
      <c r="B22" s="1374" t="s">
        <v>861</v>
      </c>
      <c r="C22" s="956"/>
      <c r="D22" s="1370">
        <v>7.28</v>
      </c>
      <c r="E22" s="1370">
        <v>8.6105</v>
      </c>
      <c r="F22" s="1370">
        <v>2.72</v>
      </c>
      <c r="G22" s="1370" t="s">
        <v>717</v>
      </c>
      <c r="H22" s="1370">
        <v>2.7133820918050482</v>
      </c>
      <c r="I22" s="1370">
        <v>0</v>
      </c>
      <c r="J22" s="1370">
        <v>1.0019</v>
      </c>
      <c r="K22" s="1370">
        <v>0.79</v>
      </c>
      <c r="L22" s="1370">
        <v>0.5</v>
      </c>
      <c r="M22" s="1370">
        <v>0.75</v>
      </c>
      <c r="N22" s="1370">
        <v>1.0615098654708519</v>
      </c>
      <c r="O22" s="1370" t="s">
        <v>717</v>
      </c>
      <c r="P22" s="1370">
        <v>0.83370588235294119</v>
      </c>
      <c r="Q22" s="1370">
        <v>0.68</v>
      </c>
      <c r="R22" s="1370">
        <v>0.64</v>
      </c>
      <c r="S22" s="1370">
        <v>2.2000000000000002</v>
      </c>
      <c r="T22" s="1370">
        <v>0.72</v>
      </c>
      <c r="U22" s="1370" t="s">
        <v>717</v>
      </c>
      <c r="V22" s="1370">
        <v>0.54</v>
      </c>
      <c r="W22" s="1370">
        <v>0.93489999999999995</v>
      </c>
      <c r="X22" s="1370">
        <v>0.87260000000000004</v>
      </c>
      <c r="Y22" s="1370">
        <v>0.58030000000000004</v>
      </c>
      <c r="Z22" s="1370">
        <v>0.36899999999999999</v>
      </c>
      <c r="AA22" s="1370" t="s">
        <v>717</v>
      </c>
      <c r="AB22" s="1375">
        <v>1.3758999999999999</v>
      </c>
      <c r="AC22" s="1375">
        <v>1.1623000000000001</v>
      </c>
      <c r="AD22" s="1375">
        <v>0.98270000000000002</v>
      </c>
      <c r="AE22" s="1375" t="s">
        <v>717</v>
      </c>
      <c r="AF22" s="1375">
        <v>0.75790000000000002</v>
      </c>
      <c r="AG22" s="1375" t="s">
        <v>717</v>
      </c>
      <c r="AH22" s="1370">
        <v>3.04</v>
      </c>
      <c r="AI22" s="1370">
        <v>1.97</v>
      </c>
      <c r="AJ22" s="1370">
        <v>0.97</v>
      </c>
      <c r="AK22" s="1370">
        <v>0.95879999999999999</v>
      </c>
      <c r="AL22" s="1370">
        <v>0.94340000000000002</v>
      </c>
      <c r="AM22" s="1370" t="s">
        <v>717</v>
      </c>
      <c r="AN22" s="1370">
        <v>1.33</v>
      </c>
      <c r="AO22" s="1370">
        <v>1.2907999999999999</v>
      </c>
      <c r="AP22" s="1370">
        <v>0.60160000000000002</v>
      </c>
      <c r="AQ22" s="1370">
        <v>0.67369999999999997</v>
      </c>
      <c r="AR22" s="1370">
        <v>0.7218</v>
      </c>
      <c r="AS22" s="1370" t="s">
        <v>717</v>
      </c>
      <c r="AT22" s="1370">
        <v>2.6856</v>
      </c>
      <c r="AU22" s="1370">
        <v>2.74</v>
      </c>
      <c r="AV22" s="1370">
        <v>3.6509999999999998</v>
      </c>
      <c r="AW22" s="1370">
        <v>3.25</v>
      </c>
      <c r="AX22" s="1370">
        <v>2.7</v>
      </c>
      <c r="AY22" s="1370" t="s">
        <v>717</v>
      </c>
      <c r="AZ22" s="1370">
        <v>2.2334999999999998</v>
      </c>
      <c r="BA22" s="1370">
        <v>2.3067000000000002</v>
      </c>
      <c r="BB22" s="1370">
        <v>2.8351000000000002</v>
      </c>
      <c r="BC22" s="1370">
        <v>2.1</v>
      </c>
      <c r="BD22" s="1370" t="s">
        <v>860</v>
      </c>
      <c r="BE22" s="1370">
        <v>1.3228599999999999</v>
      </c>
      <c r="BF22" s="1370">
        <v>1.5144</v>
      </c>
      <c r="BG22" s="1370">
        <v>2.0476999999999999</v>
      </c>
      <c r="BH22" s="1371">
        <v>3.1175000000000002</v>
      </c>
    </row>
    <row r="23" spans="1:60" ht="15.75">
      <c r="A23" s="1369"/>
      <c r="B23" s="956" t="s">
        <v>83</v>
      </c>
      <c r="C23" s="956"/>
      <c r="D23" s="1370" t="s">
        <v>862</v>
      </c>
      <c r="E23" s="1370" t="s">
        <v>863</v>
      </c>
      <c r="F23" s="1370" t="s">
        <v>863</v>
      </c>
      <c r="G23" s="1370" t="s">
        <v>863</v>
      </c>
      <c r="H23" s="1370" t="s">
        <v>863</v>
      </c>
      <c r="I23" s="1370" t="s">
        <v>863</v>
      </c>
      <c r="J23" s="1370" t="s">
        <v>863</v>
      </c>
      <c r="K23" s="1370" t="s">
        <v>863</v>
      </c>
      <c r="L23" s="1370" t="s">
        <v>863</v>
      </c>
      <c r="M23" s="1370" t="s">
        <v>864</v>
      </c>
      <c r="N23" s="1370" t="s">
        <v>864</v>
      </c>
      <c r="O23" s="1370" t="s">
        <v>864</v>
      </c>
      <c r="P23" s="1370" t="s">
        <v>864</v>
      </c>
      <c r="Q23" s="1370" t="s">
        <v>864</v>
      </c>
      <c r="R23" s="1370" t="s">
        <v>864</v>
      </c>
      <c r="S23" s="1370" t="s">
        <v>864</v>
      </c>
      <c r="T23" s="1370" t="s">
        <v>864</v>
      </c>
      <c r="U23" s="1370" t="s">
        <v>864</v>
      </c>
      <c r="V23" s="1370" t="s">
        <v>864</v>
      </c>
      <c r="W23" s="1370" t="s">
        <v>864</v>
      </c>
      <c r="X23" s="1370" t="s">
        <v>864</v>
      </c>
      <c r="Y23" s="1370" t="s">
        <v>864</v>
      </c>
      <c r="Z23" s="1370" t="s">
        <v>864</v>
      </c>
      <c r="AA23" s="1370" t="s">
        <v>864</v>
      </c>
      <c r="AB23" s="1370" t="s">
        <v>864</v>
      </c>
      <c r="AC23" s="1370" t="s">
        <v>864</v>
      </c>
      <c r="AD23" s="1370" t="s">
        <v>864</v>
      </c>
      <c r="AE23" s="1370" t="s">
        <v>865</v>
      </c>
      <c r="AF23" s="1370" t="s">
        <v>866</v>
      </c>
      <c r="AG23" s="1370" t="s">
        <v>866</v>
      </c>
      <c r="AH23" s="1370" t="s">
        <v>866</v>
      </c>
      <c r="AI23" s="1370" t="s">
        <v>866</v>
      </c>
      <c r="AJ23" s="1370" t="s">
        <v>866</v>
      </c>
      <c r="AK23" s="1370" t="s">
        <v>866</v>
      </c>
      <c r="AL23" s="1370" t="s">
        <v>867</v>
      </c>
      <c r="AM23" s="1370" t="s">
        <v>867</v>
      </c>
      <c r="AN23" s="1370" t="s">
        <v>867</v>
      </c>
      <c r="AO23" s="1370" t="s">
        <v>867</v>
      </c>
      <c r="AP23" s="1370" t="s">
        <v>867</v>
      </c>
      <c r="AQ23" s="1370" t="s">
        <v>867</v>
      </c>
      <c r="AR23" s="1370" t="s">
        <v>867</v>
      </c>
      <c r="AS23" s="1370" t="s">
        <v>867</v>
      </c>
      <c r="AT23" s="1370" t="s">
        <v>867</v>
      </c>
      <c r="AU23" s="1370" t="s">
        <v>867</v>
      </c>
      <c r="AV23" s="1370" t="s">
        <v>867</v>
      </c>
      <c r="AW23" s="1370" t="s">
        <v>867</v>
      </c>
      <c r="AX23" s="1370" t="s">
        <v>867</v>
      </c>
      <c r="AY23" s="1370" t="s">
        <v>867</v>
      </c>
      <c r="AZ23" s="1370" t="s">
        <v>867</v>
      </c>
      <c r="BA23" s="1370" t="s">
        <v>867</v>
      </c>
      <c r="BB23" s="1370" t="s">
        <v>867</v>
      </c>
      <c r="BC23" s="1370" t="s">
        <v>867</v>
      </c>
      <c r="BD23" s="1370" t="s">
        <v>867</v>
      </c>
      <c r="BE23" s="1370" t="s">
        <v>868</v>
      </c>
      <c r="BF23" s="1370" t="s">
        <v>868</v>
      </c>
      <c r="BG23" s="1370" t="s">
        <v>868</v>
      </c>
      <c r="BH23" s="1371" t="s">
        <v>868</v>
      </c>
    </row>
    <row r="24" spans="1:60" ht="15.75">
      <c r="A24" s="1369"/>
      <c r="B24" s="956" t="s">
        <v>869</v>
      </c>
      <c r="C24" s="956"/>
      <c r="D24" s="1370" t="s">
        <v>870</v>
      </c>
      <c r="E24" s="1370" t="s">
        <v>871</v>
      </c>
      <c r="F24" s="1370" t="s">
        <v>871</v>
      </c>
      <c r="G24" s="1370" t="s">
        <v>871</v>
      </c>
      <c r="H24" s="1370" t="s">
        <v>871</v>
      </c>
      <c r="I24" s="1370" t="s">
        <v>872</v>
      </c>
      <c r="J24" s="1370" t="s">
        <v>872</v>
      </c>
      <c r="K24" s="1370" t="s">
        <v>872</v>
      </c>
      <c r="L24" s="1370" t="s">
        <v>871</v>
      </c>
      <c r="M24" s="1370" t="s">
        <v>871</v>
      </c>
      <c r="N24" s="1370" t="s">
        <v>871</v>
      </c>
      <c r="O24" s="1370" t="s">
        <v>871</v>
      </c>
      <c r="P24" s="1370" t="s">
        <v>871</v>
      </c>
      <c r="Q24" s="1370" t="s">
        <v>871</v>
      </c>
      <c r="R24" s="1370" t="s">
        <v>871</v>
      </c>
      <c r="S24" s="1370" t="s">
        <v>871</v>
      </c>
      <c r="T24" s="1370" t="s">
        <v>871</v>
      </c>
      <c r="U24" s="1370" t="s">
        <v>871</v>
      </c>
      <c r="V24" s="1370" t="s">
        <v>871</v>
      </c>
      <c r="W24" s="1370" t="s">
        <v>871</v>
      </c>
      <c r="X24" s="1370" t="s">
        <v>871</v>
      </c>
      <c r="Y24" s="1370" t="s">
        <v>871</v>
      </c>
      <c r="Z24" s="1370" t="s">
        <v>871</v>
      </c>
      <c r="AA24" s="1370" t="s">
        <v>871</v>
      </c>
      <c r="AB24" s="1370" t="s">
        <v>871</v>
      </c>
      <c r="AC24" s="1370" t="s">
        <v>871</v>
      </c>
      <c r="AD24" s="1370" t="s">
        <v>871</v>
      </c>
      <c r="AE24" s="1370" t="s">
        <v>871</v>
      </c>
      <c r="AF24" s="1370" t="s">
        <v>871</v>
      </c>
      <c r="AG24" s="1370" t="s">
        <v>871</v>
      </c>
      <c r="AH24" s="1370" t="s">
        <v>871</v>
      </c>
      <c r="AI24" s="1370" t="s">
        <v>871</v>
      </c>
      <c r="AJ24" s="1370" t="s">
        <v>871</v>
      </c>
      <c r="AK24" s="1370" t="s">
        <v>871</v>
      </c>
      <c r="AL24" s="1370" t="s">
        <v>871</v>
      </c>
      <c r="AM24" s="1370" t="s">
        <v>871</v>
      </c>
      <c r="AN24" s="1370" t="s">
        <v>871</v>
      </c>
      <c r="AO24" s="1370" t="s">
        <v>871</v>
      </c>
      <c r="AP24" s="1370" t="s">
        <v>871</v>
      </c>
      <c r="AQ24" s="1370" t="s">
        <v>871</v>
      </c>
      <c r="AR24" s="1370" t="s">
        <v>871</v>
      </c>
      <c r="AS24" s="1370" t="s">
        <v>871</v>
      </c>
      <c r="AT24" s="1370" t="s">
        <v>871</v>
      </c>
      <c r="AU24" s="1370" t="s">
        <v>871</v>
      </c>
      <c r="AV24" s="1370" t="s">
        <v>871</v>
      </c>
      <c r="AW24" s="1370" t="s">
        <v>871</v>
      </c>
      <c r="AX24" s="1370" t="s">
        <v>871</v>
      </c>
      <c r="AY24" s="1370" t="s">
        <v>871</v>
      </c>
      <c r="AZ24" s="1370" t="s">
        <v>871</v>
      </c>
      <c r="BA24" s="1370" t="s">
        <v>871</v>
      </c>
      <c r="BB24" s="1370" t="s">
        <v>871</v>
      </c>
      <c r="BC24" s="1370" t="s">
        <v>871</v>
      </c>
      <c r="BD24" s="1370" t="s">
        <v>871</v>
      </c>
      <c r="BE24" s="1370" t="s">
        <v>870</v>
      </c>
      <c r="BF24" s="1370" t="s">
        <v>870</v>
      </c>
      <c r="BG24" s="1370" t="s">
        <v>870</v>
      </c>
      <c r="BH24" s="1371" t="s">
        <v>1255</v>
      </c>
    </row>
    <row r="25" spans="1:60" ht="15.75">
      <c r="A25" s="1376" t="s">
        <v>873</v>
      </c>
      <c r="B25" s="1377"/>
      <c r="C25" s="1378"/>
      <c r="D25" s="1370">
        <v>6.57</v>
      </c>
      <c r="E25" s="1370">
        <v>8.2200000000000006</v>
      </c>
      <c r="F25" s="1370">
        <v>0.86</v>
      </c>
      <c r="G25" s="1370">
        <v>1.3649886601894599</v>
      </c>
      <c r="H25" s="1370">
        <v>0.86</v>
      </c>
      <c r="I25" s="1370">
        <v>0.3</v>
      </c>
      <c r="J25" s="1370">
        <v>0.27</v>
      </c>
      <c r="K25" s="1370">
        <v>0.25</v>
      </c>
      <c r="L25" s="1370">
        <v>0.22459140275275666</v>
      </c>
      <c r="M25" s="1370">
        <v>0.20374838574155063</v>
      </c>
      <c r="N25" s="1370">
        <v>0.21</v>
      </c>
      <c r="O25" s="1370">
        <v>0.20773918429166563</v>
      </c>
      <c r="P25" s="1370">
        <v>0.20173635139160631</v>
      </c>
      <c r="Q25" s="1370">
        <v>0.19</v>
      </c>
      <c r="R25" s="1370">
        <v>0.19</v>
      </c>
      <c r="S25" s="1370">
        <v>0.18</v>
      </c>
      <c r="T25" s="1370">
        <v>0.1633696910001769</v>
      </c>
      <c r="U25" s="1370">
        <v>0.15</v>
      </c>
      <c r="V25" s="1370">
        <v>0.17</v>
      </c>
      <c r="W25" s="1370">
        <v>1.03</v>
      </c>
      <c r="X25" s="1370">
        <v>0.42</v>
      </c>
      <c r="Y25" s="1370">
        <v>0.15</v>
      </c>
      <c r="Z25" s="1370">
        <v>0.15</v>
      </c>
      <c r="AA25" s="1370">
        <v>2.23</v>
      </c>
      <c r="AB25" s="1370">
        <v>1.8</v>
      </c>
      <c r="AC25" s="1370">
        <v>0.64</v>
      </c>
      <c r="AD25" s="1370">
        <v>0.44</v>
      </c>
      <c r="AE25" s="1370">
        <v>0.24</v>
      </c>
      <c r="AF25" s="1370">
        <v>1.01</v>
      </c>
      <c r="AG25" s="1370">
        <v>0.73928031280663342</v>
      </c>
      <c r="AH25" s="1370">
        <v>1.45</v>
      </c>
      <c r="AI25" s="1370">
        <v>0.64</v>
      </c>
      <c r="AJ25" s="1370">
        <v>0.36</v>
      </c>
      <c r="AK25" s="1370">
        <v>0.82</v>
      </c>
      <c r="AL25" s="1370">
        <v>0.26</v>
      </c>
      <c r="AM25" s="1370">
        <v>0.22</v>
      </c>
      <c r="AN25" s="1370">
        <v>0.42</v>
      </c>
      <c r="AO25" s="1370">
        <v>1.59</v>
      </c>
      <c r="AP25" s="1370">
        <v>3.44</v>
      </c>
      <c r="AQ25" s="1370">
        <v>0.36</v>
      </c>
      <c r="AR25" s="1370">
        <v>0.69</v>
      </c>
      <c r="AS25" s="1370">
        <v>0.82</v>
      </c>
      <c r="AT25" s="1370">
        <v>2.56</v>
      </c>
      <c r="AU25" s="1370">
        <v>3.2654353261213163</v>
      </c>
      <c r="AV25" s="1370">
        <v>3.5897992254016362</v>
      </c>
      <c r="AW25" s="1370">
        <v>2.6726999999999999</v>
      </c>
      <c r="AX25" s="1370">
        <v>2.71</v>
      </c>
      <c r="AY25" s="1370">
        <v>4.1268000000000002</v>
      </c>
      <c r="AZ25" s="1370">
        <v>0.89629999999999999</v>
      </c>
      <c r="BA25" s="1370">
        <v>0.75</v>
      </c>
      <c r="BB25" s="1370">
        <v>2.7259000000000002</v>
      </c>
      <c r="BC25" s="1370">
        <v>2.46</v>
      </c>
      <c r="BD25" s="1370">
        <v>0.6364510804822362</v>
      </c>
      <c r="BE25" s="1370">
        <v>0.28739999999999999</v>
      </c>
      <c r="BF25" s="1370">
        <v>0.39</v>
      </c>
      <c r="BG25" s="1370">
        <v>1.1299999999999999</v>
      </c>
      <c r="BH25" s="1371">
        <v>2.6753</v>
      </c>
    </row>
    <row r="26" spans="1:60" ht="15.75">
      <c r="A26" s="1379" t="s">
        <v>874</v>
      </c>
      <c r="B26" s="1377"/>
      <c r="C26" s="1378"/>
      <c r="D26" s="1380"/>
      <c r="E26" s="1380"/>
      <c r="F26" s="1381">
        <v>6.1718099236770128</v>
      </c>
      <c r="G26" s="1370">
        <v>5.2</v>
      </c>
      <c r="H26" s="1370">
        <v>5.25</v>
      </c>
      <c r="I26" s="1370">
        <v>5.13</v>
      </c>
      <c r="J26" s="1370">
        <v>5.01</v>
      </c>
      <c r="K26" s="1370">
        <v>4.8899999999999997</v>
      </c>
      <c r="L26" s="1370">
        <v>4.8600000000000003</v>
      </c>
      <c r="M26" s="1370">
        <v>4.75</v>
      </c>
      <c r="N26" s="1370">
        <v>4.68</v>
      </c>
      <c r="O26" s="1370">
        <v>4.6100000000000003</v>
      </c>
      <c r="P26" s="1370">
        <v>4.45</v>
      </c>
      <c r="Q26" s="1370">
        <v>4.3</v>
      </c>
      <c r="R26" s="1370">
        <v>4.26</v>
      </c>
      <c r="S26" s="1370">
        <v>4.22</v>
      </c>
      <c r="T26" s="1370">
        <v>4.0930396775953746</v>
      </c>
      <c r="U26" s="1370">
        <v>3.99</v>
      </c>
      <c r="V26" s="1370">
        <v>3.9028606805380788</v>
      </c>
      <c r="W26" s="1370">
        <v>3.7938564896258735</v>
      </c>
      <c r="X26" s="1370">
        <v>3.8136464817997049</v>
      </c>
      <c r="Y26" s="1370">
        <v>3.76</v>
      </c>
      <c r="Z26" s="1370">
        <v>3.7486832454511747</v>
      </c>
      <c r="AA26" s="1370">
        <v>3.84</v>
      </c>
      <c r="AB26" s="1370">
        <v>3.79</v>
      </c>
      <c r="AC26" s="1370">
        <v>4.07</v>
      </c>
      <c r="AD26" s="1370">
        <v>4.0599999999999996</v>
      </c>
      <c r="AE26" s="1370">
        <v>4.05</v>
      </c>
      <c r="AF26" s="1370">
        <v>3.94</v>
      </c>
      <c r="AG26" s="1370">
        <v>3.9</v>
      </c>
      <c r="AH26" s="1370">
        <v>3.73</v>
      </c>
      <c r="AI26" s="1370">
        <v>3.55</v>
      </c>
      <c r="AJ26" s="1370">
        <v>3.52</v>
      </c>
      <c r="AK26" s="1370">
        <v>3.37</v>
      </c>
      <c r="AL26" s="1370">
        <v>3.3209337778655517</v>
      </c>
      <c r="AM26" s="1370">
        <v>3.15</v>
      </c>
      <c r="AN26" s="1370">
        <v>3.0646533149123441</v>
      </c>
      <c r="AO26" s="1370">
        <v>2.94</v>
      </c>
      <c r="AP26" s="1370">
        <v>3.07</v>
      </c>
      <c r="AQ26" s="1370">
        <v>3.09</v>
      </c>
      <c r="AR26" s="1370">
        <v>3.28</v>
      </c>
      <c r="AS26" s="1370">
        <v>3.29</v>
      </c>
      <c r="AT26" s="1370">
        <v>3.27</v>
      </c>
      <c r="AU26" s="1370">
        <v>3.3</v>
      </c>
      <c r="AV26" s="1370">
        <v>3.46</v>
      </c>
      <c r="AW26" s="1370">
        <v>3.74</v>
      </c>
      <c r="AX26" s="1370">
        <v>3.98</v>
      </c>
      <c r="AY26" s="1370">
        <v>4.7</v>
      </c>
      <c r="AZ26" s="1370">
        <v>5.04</v>
      </c>
      <c r="BA26" s="1370">
        <v>5.0843628028065915</v>
      </c>
      <c r="BB26" s="1370">
        <v>5.51</v>
      </c>
      <c r="BC26" s="1370">
        <v>5.91</v>
      </c>
      <c r="BD26" s="1370">
        <v>6.15</v>
      </c>
      <c r="BE26" s="1382"/>
      <c r="BF26" s="1382"/>
      <c r="BG26" s="1382"/>
      <c r="BH26" s="1383">
        <v>6.1</v>
      </c>
    </row>
    <row r="27" spans="1:60" ht="15.75">
      <c r="A27" s="1379" t="s">
        <v>875</v>
      </c>
      <c r="B27" s="1384"/>
      <c r="C27" s="1384"/>
      <c r="D27" s="1380"/>
      <c r="E27" s="1380"/>
      <c r="F27" s="1385">
        <v>12.402829832416426</v>
      </c>
      <c r="G27" s="1370">
        <v>12.34</v>
      </c>
      <c r="H27" s="1370">
        <v>12.09</v>
      </c>
      <c r="I27" s="1370">
        <v>12.1</v>
      </c>
      <c r="J27" s="1370">
        <v>11.95</v>
      </c>
      <c r="K27" s="1370">
        <v>11.78</v>
      </c>
      <c r="L27" s="1370">
        <v>11.79</v>
      </c>
      <c r="M27" s="1370">
        <v>11.48</v>
      </c>
      <c r="N27" s="1370">
        <v>11.53</v>
      </c>
      <c r="O27" s="1370">
        <v>11.37</v>
      </c>
      <c r="P27" s="1370">
        <v>11.18</v>
      </c>
      <c r="Q27" s="1370">
        <v>10.915791628170691</v>
      </c>
      <c r="R27" s="1370">
        <v>10.82</v>
      </c>
      <c r="S27" s="1370">
        <v>10.81</v>
      </c>
      <c r="T27" s="1370">
        <v>10.549950710605909</v>
      </c>
      <c r="U27" s="1370">
        <v>10.3</v>
      </c>
      <c r="V27" s="1370">
        <v>10.226252086741528</v>
      </c>
      <c r="W27" s="1370">
        <v>10.135310047775658</v>
      </c>
      <c r="X27" s="1370">
        <v>9.937237232078088</v>
      </c>
      <c r="Y27" s="1370">
        <v>9.94</v>
      </c>
      <c r="Z27" s="1370">
        <v>9.818236657250683</v>
      </c>
      <c r="AA27" s="1370">
        <v>9.67</v>
      </c>
      <c r="AB27" s="1370">
        <v>9.56</v>
      </c>
      <c r="AC27" s="1370">
        <v>9.64</v>
      </c>
      <c r="AD27" s="1370">
        <v>9.65</v>
      </c>
      <c r="AE27" s="1370">
        <v>9.59</v>
      </c>
      <c r="AF27" s="1370">
        <v>9.6199999999999992</v>
      </c>
      <c r="AG27" s="1370">
        <v>9.61</v>
      </c>
      <c r="AH27" s="1370">
        <v>9.5399999999999991</v>
      </c>
      <c r="AI27" s="1370">
        <v>9.4600000000000009</v>
      </c>
      <c r="AJ27" s="1370">
        <v>9.4700000000000006</v>
      </c>
      <c r="AK27" s="1370">
        <v>9.44</v>
      </c>
      <c r="AL27" s="1370">
        <v>9.2921915273616253</v>
      </c>
      <c r="AM27" s="1370">
        <v>9.1999999999999993</v>
      </c>
      <c r="AN27" s="1370">
        <v>9.1682038370116903</v>
      </c>
      <c r="AO27" s="1370">
        <v>9.06</v>
      </c>
      <c r="AP27" s="1370">
        <v>9.0399999999999991</v>
      </c>
      <c r="AQ27" s="1370">
        <v>8.98</v>
      </c>
      <c r="AR27" s="1370">
        <v>8.86</v>
      </c>
      <c r="AS27" s="1370">
        <v>8.8800000000000008</v>
      </c>
      <c r="AT27" s="1370">
        <v>8.77</v>
      </c>
      <c r="AU27" s="1370">
        <v>8.6199999999999992</v>
      </c>
      <c r="AV27" s="1370">
        <v>8.8800000000000008</v>
      </c>
      <c r="AW27" s="1370">
        <v>9.11</v>
      </c>
      <c r="AX27" s="1370">
        <v>9.31</v>
      </c>
      <c r="AY27" s="1370">
        <v>10.119999999999999</v>
      </c>
      <c r="AZ27" s="1370">
        <v>10.6</v>
      </c>
      <c r="BA27" s="1370">
        <v>10.768996824709188</v>
      </c>
      <c r="BB27" s="1370">
        <v>10.69</v>
      </c>
      <c r="BC27" s="1370">
        <v>11.29</v>
      </c>
      <c r="BD27" s="1370">
        <v>11.33</v>
      </c>
      <c r="BE27" s="1382"/>
      <c r="BF27" s="1382"/>
      <c r="BG27" s="1382"/>
      <c r="BH27" s="1383">
        <v>11.6</v>
      </c>
    </row>
    <row r="28" spans="1:60" ht="16.5" thickBot="1">
      <c r="A28" s="1386" t="s">
        <v>876</v>
      </c>
      <c r="B28" s="1387"/>
      <c r="C28" s="1387"/>
      <c r="D28" s="1388"/>
      <c r="E28" s="1388"/>
      <c r="F28" s="1388"/>
      <c r="G28" s="1389">
        <v>9.84</v>
      </c>
      <c r="H28" s="1389">
        <v>9.83</v>
      </c>
      <c r="I28" s="1389">
        <v>9.6300000000000008</v>
      </c>
      <c r="J28" s="1389">
        <v>9.35</v>
      </c>
      <c r="K28" s="1389">
        <v>9.23</v>
      </c>
      <c r="L28" s="1389">
        <v>9.0299999999999994</v>
      </c>
      <c r="M28" s="1389">
        <v>8.86</v>
      </c>
      <c r="N28" s="1389">
        <v>8.75</v>
      </c>
      <c r="O28" s="1389">
        <v>8.58</v>
      </c>
      <c r="P28" s="1389">
        <v>8.5500000000000007</v>
      </c>
      <c r="Q28" s="1389">
        <v>8.3800000000000008</v>
      </c>
      <c r="R28" s="1389">
        <v>8.31</v>
      </c>
      <c r="S28" s="1389">
        <v>8.23</v>
      </c>
      <c r="T28" s="1389">
        <v>8.36</v>
      </c>
      <c r="U28" s="1389">
        <v>7.68</v>
      </c>
      <c r="V28" s="1389">
        <v>7.9</v>
      </c>
      <c r="W28" s="1389">
        <v>7.73</v>
      </c>
      <c r="X28" s="1389">
        <v>7.46</v>
      </c>
      <c r="Y28" s="1389">
        <v>7.44</v>
      </c>
      <c r="Z28" s="1389">
        <v>7.49</v>
      </c>
      <c r="AA28" s="1389">
        <v>7.51</v>
      </c>
      <c r="AB28" s="1389">
        <v>7.52</v>
      </c>
      <c r="AC28" s="1389">
        <v>7.68</v>
      </c>
      <c r="AD28" s="1389">
        <v>7.76</v>
      </c>
      <c r="AE28" s="1389">
        <v>7.69</v>
      </c>
      <c r="AF28" s="1389">
        <v>7.88</v>
      </c>
      <c r="AG28" s="1389">
        <v>7.18</v>
      </c>
      <c r="AH28" s="1389">
        <v>7.21</v>
      </c>
      <c r="AI28" s="1389">
        <v>7.22</v>
      </c>
      <c r="AJ28" s="1389">
        <v>7.04</v>
      </c>
      <c r="AK28" s="1389">
        <v>6.91</v>
      </c>
      <c r="AL28" s="1389">
        <v>6.82</v>
      </c>
      <c r="AM28" s="1389">
        <v>6.58</v>
      </c>
      <c r="AN28" s="1389">
        <v>6.46</v>
      </c>
      <c r="AO28" s="1389">
        <v>6.32</v>
      </c>
      <c r="AP28" s="1389">
        <v>6.29</v>
      </c>
      <c r="AQ28" s="1389">
        <v>6.27</v>
      </c>
      <c r="AR28" s="1389">
        <v>6.54</v>
      </c>
      <c r="AS28" s="1389">
        <v>6.1</v>
      </c>
      <c r="AT28" s="1389">
        <v>6.23</v>
      </c>
      <c r="AU28" s="1389">
        <v>6.43</v>
      </c>
      <c r="AV28" s="1389">
        <v>6.55</v>
      </c>
      <c r="AW28" s="1389">
        <v>6.78</v>
      </c>
      <c r="AX28" s="1389">
        <v>7.1</v>
      </c>
      <c r="AY28" s="1389">
        <v>7.8</v>
      </c>
      <c r="AZ28" s="1389">
        <v>8.3000000000000007</v>
      </c>
      <c r="BA28" s="1389">
        <v>8.6</v>
      </c>
      <c r="BB28" s="1389">
        <v>9</v>
      </c>
      <c r="BC28" s="1389">
        <v>9.4</v>
      </c>
      <c r="BD28" s="1389">
        <v>9.89</v>
      </c>
      <c r="BE28" s="1389">
        <v>9.67</v>
      </c>
      <c r="BF28" s="1389">
        <v>10.130000000000001</v>
      </c>
      <c r="BG28" s="1389">
        <v>10.08</v>
      </c>
      <c r="BH28" s="1390">
        <v>10.11</v>
      </c>
    </row>
    <row r="29" spans="1:60" ht="13.5" thickTop="1">
      <c r="A29" s="30"/>
      <c r="B29" s="666"/>
      <c r="C29" s="666"/>
      <c r="D29" s="667"/>
      <c r="E29" s="667"/>
      <c r="F29" s="667"/>
      <c r="H29" s="668"/>
      <c r="I29" s="668"/>
      <c r="J29" s="668"/>
      <c r="K29" s="668"/>
      <c r="L29" s="668"/>
      <c r="M29" s="668"/>
    </row>
    <row r="30" spans="1:60">
      <c r="A30" s="669" t="s">
        <v>877</v>
      </c>
      <c r="B30" s="660"/>
      <c r="C30" s="660"/>
      <c r="AA30" s="670"/>
      <c r="AB30" s="670"/>
      <c r="AC30" s="670"/>
      <c r="AD30" s="670"/>
      <c r="AE30" s="670"/>
      <c r="AF30" s="671"/>
      <c r="AG30" s="671"/>
      <c r="AH30" s="671"/>
      <c r="AI30" s="671"/>
      <c r="AJ30" s="671"/>
      <c r="AK30" s="671"/>
      <c r="AL30" s="671"/>
      <c r="AM30" s="671"/>
      <c r="AN30" s="671"/>
      <c r="AO30" s="671"/>
      <c r="AP30" s="671"/>
      <c r="AQ30" s="670"/>
      <c r="AR30" s="671"/>
      <c r="AS30" s="671"/>
      <c r="AT30" s="670"/>
      <c r="AU30" s="670"/>
      <c r="AV30" s="670"/>
      <c r="AW30" s="670"/>
      <c r="AX30" s="670"/>
      <c r="AY30" s="670"/>
      <c r="AZ30" s="670"/>
      <c r="BA30" s="670"/>
      <c r="BB30" s="670"/>
      <c r="BC30" s="670"/>
      <c r="BD30" s="670"/>
    </row>
    <row r="31" spans="1:60">
      <c r="A31" s="672" t="s">
        <v>878</v>
      </c>
      <c r="B31" s="673"/>
      <c r="C31" s="673"/>
      <c r="D31" s="673"/>
      <c r="E31" s="673"/>
      <c r="F31" s="673"/>
      <c r="G31" s="673"/>
      <c r="AY31" s="671"/>
      <c r="AZ31" s="671"/>
      <c r="BA31" s="671"/>
      <c r="BB31" s="671"/>
      <c r="BC31" s="671"/>
      <c r="BD31" s="671"/>
    </row>
    <row r="32" spans="1:60">
      <c r="A32" s="674" t="s">
        <v>879</v>
      </c>
      <c r="B32" s="674"/>
      <c r="C32" s="674"/>
      <c r="D32" s="674"/>
      <c r="E32" s="674"/>
    </row>
    <row r="33" spans="1:6">
      <c r="A33" s="1949" t="s">
        <v>880</v>
      </c>
      <c r="B33" s="1949"/>
      <c r="C33" s="1949"/>
    </row>
    <row r="34" spans="1:6">
      <c r="A34" s="1949"/>
      <c r="B34" s="1949"/>
      <c r="C34" s="1949"/>
    </row>
    <row r="35" spans="1:6">
      <c r="A35" s="675"/>
      <c r="B35" s="660"/>
      <c r="C35" s="660"/>
      <c r="D35" s="671" t="e">
        <f>D8+D14+D20+D26+D32</f>
        <v>#VALUE!</v>
      </c>
    </row>
    <row r="36" spans="1:6">
      <c r="A36" s="660"/>
      <c r="B36" s="660"/>
      <c r="C36" s="660"/>
      <c r="D36" s="670" t="e">
        <f>D9+D15+D21+D27</f>
        <v>#VALUE!</v>
      </c>
      <c r="F36" s="671" t="e">
        <f>F9+F15+F21+F27</f>
        <v>#VALUE!</v>
      </c>
    </row>
    <row r="37" spans="1:6">
      <c r="A37" s="660"/>
      <c r="B37" s="676"/>
      <c r="C37" s="660"/>
      <c r="D37" s="670">
        <f>D10+D16+D22+D28</f>
        <v>12.780000000000001</v>
      </c>
      <c r="F37" s="671">
        <f>F10+F16+F22+F28</f>
        <v>7.7200000000000006</v>
      </c>
    </row>
    <row r="38" spans="1:6">
      <c r="A38" s="660"/>
      <c r="B38" s="660"/>
      <c r="C38" s="660"/>
    </row>
    <row r="39" spans="1:6">
      <c r="A39" s="660"/>
      <c r="B39" s="660"/>
      <c r="C39" s="660"/>
    </row>
    <row r="40" spans="1:6">
      <c r="A40" s="660"/>
      <c r="B40" s="660"/>
      <c r="C40" s="660"/>
    </row>
    <row r="41" spans="1:6">
      <c r="A41" s="660"/>
      <c r="B41" s="660"/>
      <c r="C41" s="660"/>
    </row>
    <row r="42" spans="1:6">
      <c r="A42" s="660"/>
      <c r="B42" s="660"/>
      <c r="C42" s="660"/>
    </row>
    <row r="43" spans="1:6">
      <c r="A43" s="660"/>
      <c r="B43" s="660"/>
      <c r="C43" s="660"/>
    </row>
    <row r="44" spans="1:6">
      <c r="A44" s="675"/>
      <c r="B44" s="660"/>
      <c r="C44" s="660"/>
    </row>
    <row r="45" spans="1:6">
      <c r="A45" s="675"/>
      <c r="B45" s="676"/>
      <c r="C45" s="660"/>
    </row>
    <row r="46" spans="1:6">
      <c r="A46" s="660"/>
      <c r="B46" s="676"/>
      <c r="C46" s="660"/>
    </row>
    <row r="47" spans="1:6">
      <c r="A47" s="660"/>
      <c r="B47" s="676"/>
      <c r="C47" s="660"/>
    </row>
    <row r="48" spans="1:6">
      <c r="A48" s="660"/>
      <c r="B48" s="676"/>
      <c r="C48" s="660"/>
    </row>
    <row r="49" spans="1:3">
      <c r="A49" s="660"/>
      <c r="B49" s="660"/>
      <c r="C49" s="660"/>
    </row>
    <row r="50" spans="1:3">
      <c r="A50" s="660"/>
      <c r="B50" s="660"/>
      <c r="C50" s="660"/>
    </row>
    <row r="51" spans="1:3">
      <c r="A51" s="677"/>
      <c r="B51" s="678"/>
      <c r="C51" s="679"/>
    </row>
    <row r="52" spans="1:3">
      <c r="A52" s="675"/>
      <c r="B52" s="660"/>
      <c r="C52" s="660"/>
    </row>
    <row r="53" spans="1:3">
      <c r="A53" s="660"/>
      <c r="B53" s="675"/>
      <c r="C53" s="660"/>
    </row>
    <row r="54" spans="1:3">
      <c r="A54" s="660"/>
      <c r="B54" s="660"/>
      <c r="C54" s="660"/>
    </row>
    <row r="55" spans="1:3">
      <c r="A55" s="660"/>
      <c r="B55" s="660"/>
      <c r="C55" s="660"/>
    </row>
    <row r="56" spans="1:3">
      <c r="A56" s="660"/>
      <c r="B56" s="660"/>
      <c r="C56" s="660"/>
    </row>
    <row r="57" spans="1:3">
      <c r="A57" s="660"/>
      <c r="B57" s="660"/>
      <c r="C57" s="660"/>
    </row>
    <row r="58" spans="1:3">
      <c r="A58" s="660"/>
      <c r="B58" s="660"/>
      <c r="C58" s="660"/>
    </row>
    <row r="59" spans="1:3">
      <c r="A59" s="660"/>
      <c r="B59" s="660"/>
      <c r="C59" s="660"/>
    </row>
    <row r="60" spans="1:3">
      <c r="A60" s="660"/>
      <c r="B60" s="660"/>
      <c r="C60" s="660"/>
    </row>
    <row r="61" spans="1:3">
      <c r="A61" s="660"/>
      <c r="B61" s="675"/>
      <c r="C61" s="660"/>
    </row>
    <row r="62" spans="1:3">
      <c r="A62" s="660"/>
      <c r="B62" s="660"/>
      <c r="C62" s="660"/>
    </row>
    <row r="63" spans="1:3">
      <c r="A63" s="660"/>
      <c r="B63" s="676"/>
      <c r="C63" s="660"/>
    </row>
    <row r="64" spans="1:3">
      <c r="A64" s="660"/>
      <c r="B64" s="676"/>
      <c r="C64" s="660"/>
    </row>
    <row r="65" spans="1:3">
      <c r="A65" s="660"/>
      <c r="B65" s="676"/>
      <c r="C65" s="660"/>
    </row>
    <row r="66" spans="1:3">
      <c r="A66" s="660"/>
      <c r="B66" s="676"/>
      <c r="C66" s="660"/>
    </row>
    <row r="67" spans="1:3">
      <c r="A67" s="672"/>
      <c r="B67" s="672"/>
      <c r="C67" s="677"/>
    </row>
    <row r="68" spans="1:3">
      <c r="A68" s="676"/>
      <c r="B68" s="663"/>
      <c r="C68" s="663"/>
    </row>
    <row r="69" spans="1:3">
      <c r="A69" s="680"/>
    </row>
  </sheetData>
  <mergeCells count="7">
    <mergeCell ref="A1:BH1"/>
    <mergeCell ref="A2:BH2"/>
    <mergeCell ref="A34:C34"/>
    <mergeCell ref="A4:C4"/>
    <mergeCell ref="A5:C5"/>
    <mergeCell ref="A33:C33"/>
    <mergeCell ref="A3:BH3"/>
  </mergeCells>
  <dataValidations count="1">
    <dataValidation type="textLength" allowBlank="1" showInputMessage="1" showErrorMessage="1" sqref="G7:G12">
      <formula1>11111</formula1>
      <formula2>99999</formula2>
    </dataValidation>
  </dataValidations>
  <pageMargins left="0.7" right="0.7" top="1" bottom="1" header="0.3" footer="0.3"/>
  <pageSetup scale="75"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23"/>
  <sheetViews>
    <sheetView workbookViewId="0">
      <selection activeCell="E14" sqref="E14"/>
    </sheetView>
  </sheetViews>
  <sheetFormatPr defaultRowHeight="15"/>
  <cols>
    <col min="1" max="1" width="14.28515625" style="105" customWidth="1"/>
    <col min="2" max="10" width="12.7109375" style="105" customWidth="1"/>
    <col min="11" max="253" width="9.140625" style="105"/>
    <col min="254" max="254" width="11.7109375" style="105" bestFit="1" customWidth="1"/>
    <col min="255" max="257" width="0" style="105" hidden="1" customWidth="1"/>
    <col min="258" max="260" width="9.140625" style="105" customWidth="1"/>
    <col min="261" max="261" width="9.7109375" style="105" customWidth="1"/>
    <col min="262" max="262" width="9.140625" style="105" customWidth="1"/>
    <col min="263" max="509" width="9.140625" style="105"/>
    <col min="510" max="510" width="11.7109375" style="105" bestFit="1" customWidth="1"/>
    <col min="511" max="513" width="0" style="105" hidden="1" customWidth="1"/>
    <col min="514" max="516" width="9.140625" style="105" customWidth="1"/>
    <col min="517" max="517" width="9.7109375" style="105" customWidth="1"/>
    <col min="518" max="518" width="9.140625" style="105" customWidth="1"/>
    <col min="519" max="765" width="9.140625" style="105"/>
    <col min="766" max="766" width="11.7109375" style="105" bestFit="1" customWidth="1"/>
    <col min="767" max="769" width="0" style="105" hidden="1" customWidth="1"/>
    <col min="770" max="772" width="9.140625" style="105" customWidth="1"/>
    <col min="773" max="773" width="9.7109375" style="105" customWidth="1"/>
    <col min="774" max="774" width="9.140625" style="105" customWidth="1"/>
    <col min="775" max="1021" width="9.140625" style="105"/>
    <col min="1022" max="1022" width="11.7109375" style="105" bestFit="1" customWidth="1"/>
    <col min="1023" max="1025" width="0" style="105" hidden="1" customWidth="1"/>
    <col min="1026" max="1028" width="9.140625" style="105" customWidth="1"/>
    <col min="1029" max="1029" width="9.7109375" style="105" customWidth="1"/>
    <col min="1030" max="1030" width="9.140625" style="105" customWidth="1"/>
    <col min="1031" max="1277" width="9.140625" style="105"/>
    <col min="1278" max="1278" width="11.7109375" style="105" bestFit="1" customWidth="1"/>
    <col min="1279" max="1281" width="0" style="105" hidden="1" customWidth="1"/>
    <col min="1282" max="1284" width="9.140625" style="105" customWidth="1"/>
    <col min="1285" max="1285" width="9.7109375" style="105" customWidth="1"/>
    <col min="1286" max="1286" width="9.140625" style="105" customWidth="1"/>
    <col min="1287" max="1533" width="9.140625" style="105"/>
    <col min="1534" max="1534" width="11.7109375" style="105" bestFit="1" customWidth="1"/>
    <col min="1535" max="1537" width="0" style="105" hidden="1" customWidth="1"/>
    <col min="1538" max="1540" width="9.140625" style="105" customWidth="1"/>
    <col min="1541" max="1541" width="9.7109375" style="105" customWidth="1"/>
    <col min="1542" max="1542" width="9.140625" style="105" customWidth="1"/>
    <col min="1543" max="1789" width="9.140625" style="105"/>
    <col min="1790" max="1790" width="11.7109375" style="105" bestFit="1" customWidth="1"/>
    <col min="1791" max="1793" width="0" style="105" hidden="1" customWidth="1"/>
    <col min="1794" max="1796" width="9.140625" style="105" customWidth="1"/>
    <col min="1797" max="1797" width="9.7109375" style="105" customWidth="1"/>
    <col min="1798" max="1798" width="9.140625" style="105" customWidth="1"/>
    <col min="1799" max="2045" width="9.140625" style="105"/>
    <col min="2046" max="2046" width="11.7109375" style="105" bestFit="1" customWidth="1"/>
    <col min="2047" max="2049" width="0" style="105" hidden="1" customWidth="1"/>
    <col min="2050" max="2052" width="9.140625" style="105" customWidth="1"/>
    <col min="2053" max="2053" width="9.7109375" style="105" customWidth="1"/>
    <col min="2054" max="2054" width="9.140625" style="105" customWidth="1"/>
    <col min="2055" max="2301" width="9.140625" style="105"/>
    <col min="2302" max="2302" width="11.7109375" style="105" bestFit="1" customWidth="1"/>
    <col min="2303" max="2305" width="0" style="105" hidden="1" customWidth="1"/>
    <col min="2306" max="2308" width="9.140625" style="105" customWidth="1"/>
    <col min="2309" max="2309" width="9.7109375" style="105" customWidth="1"/>
    <col min="2310" max="2310" width="9.140625" style="105" customWidth="1"/>
    <col min="2311" max="2557" width="9.140625" style="105"/>
    <col min="2558" max="2558" width="11.7109375" style="105" bestFit="1" customWidth="1"/>
    <col min="2559" max="2561" width="0" style="105" hidden="1" customWidth="1"/>
    <col min="2562" max="2564" width="9.140625" style="105" customWidth="1"/>
    <col min="2565" max="2565" width="9.7109375" style="105" customWidth="1"/>
    <col min="2566" max="2566" width="9.140625" style="105" customWidth="1"/>
    <col min="2567" max="2813" width="9.140625" style="105"/>
    <col min="2814" max="2814" width="11.7109375" style="105" bestFit="1" customWidth="1"/>
    <col min="2815" max="2817" width="0" style="105" hidden="1" customWidth="1"/>
    <col min="2818" max="2820" width="9.140625" style="105" customWidth="1"/>
    <col min="2821" max="2821" width="9.7109375" style="105" customWidth="1"/>
    <col min="2822" max="2822" width="9.140625" style="105" customWidth="1"/>
    <col min="2823" max="3069" width="9.140625" style="105"/>
    <col min="3070" max="3070" width="11.7109375" style="105" bestFit="1" customWidth="1"/>
    <col min="3071" max="3073" width="0" style="105" hidden="1" customWidth="1"/>
    <col min="3074" max="3076" width="9.140625" style="105" customWidth="1"/>
    <col min="3077" max="3077" width="9.7109375" style="105" customWidth="1"/>
    <col min="3078" max="3078" width="9.140625" style="105" customWidth="1"/>
    <col min="3079" max="3325" width="9.140625" style="105"/>
    <col min="3326" max="3326" width="11.7109375" style="105" bestFit="1" customWidth="1"/>
    <col min="3327" max="3329" width="0" style="105" hidden="1" customWidth="1"/>
    <col min="3330" max="3332" width="9.140625" style="105" customWidth="1"/>
    <col min="3333" max="3333" width="9.7109375" style="105" customWidth="1"/>
    <col min="3334" max="3334" width="9.140625" style="105" customWidth="1"/>
    <col min="3335" max="3581" width="9.140625" style="105"/>
    <col min="3582" max="3582" width="11.7109375" style="105" bestFit="1" customWidth="1"/>
    <col min="3583" max="3585" width="0" style="105" hidden="1" customWidth="1"/>
    <col min="3586" max="3588" width="9.140625" style="105" customWidth="1"/>
    <col min="3589" max="3589" width="9.7109375" style="105" customWidth="1"/>
    <col min="3590" max="3590" width="9.140625" style="105" customWidth="1"/>
    <col min="3591" max="3837" width="9.140625" style="105"/>
    <col min="3838" max="3838" width="11.7109375" style="105" bestFit="1" customWidth="1"/>
    <col min="3839" max="3841" width="0" style="105" hidden="1" customWidth="1"/>
    <col min="3842" max="3844" width="9.140625" style="105" customWidth="1"/>
    <col min="3845" max="3845" width="9.7109375" style="105" customWidth="1"/>
    <col min="3846" max="3846" width="9.140625" style="105" customWidth="1"/>
    <col min="3847" max="4093" width="9.140625" style="105"/>
    <col min="4094" max="4094" width="11.7109375" style="105" bestFit="1" customWidth="1"/>
    <col min="4095" max="4097" width="0" style="105" hidden="1" customWidth="1"/>
    <col min="4098" max="4100" width="9.140625" style="105" customWidth="1"/>
    <col min="4101" max="4101" width="9.7109375" style="105" customWidth="1"/>
    <col min="4102" max="4102" width="9.140625" style="105" customWidth="1"/>
    <col min="4103" max="4349" width="9.140625" style="105"/>
    <col min="4350" max="4350" width="11.7109375" style="105" bestFit="1" customWidth="1"/>
    <col min="4351" max="4353" width="0" style="105" hidden="1" customWidth="1"/>
    <col min="4354" max="4356" width="9.140625" style="105" customWidth="1"/>
    <col min="4357" max="4357" width="9.7109375" style="105" customWidth="1"/>
    <col min="4358" max="4358" width="9.140625" style="105" customWidth="1"/>
    <col min="4359" max="4605" width="9.140625" style="105"/>
    <col min="4606" max="4606" width="11.7109375" style="105" bestFit="1" customWidth="1"/>
    <col min="4607" max="4609" width="0" style="105" hidden="1" customWidth="1"/>
    <col min="4610" max="4612" width="9.140625" style="105" customWidth="1"/>
    <col min="4613" max="4613" width="9.7109375" style="105" customWidth="1"/>
    <col min="4614" max="4614" width="9.140625" style="105" customWidth="1"/>
    <col min="4615" max="4861" width="9.140625" style="105"/>
    <col min="4862" max="4862" width="11.7109375" style="105" bestFit="1" customWidth="1"/>
    <col min="4863" max="4865" width="0" style="105" hidden="1" customWidth="1"/>
    <col min="4866" max="4868" width="9.140625" style="105" customWidth="1"/>
    <col min="4869" max="4869" width="9.7109375" style="105" customWidth="1"/>
    <col min="4870" max="4870" width="9.140625" style="105" customWidth="1"/>
    <col min="4871" max="5117" width="9.140625" style="105"/>
    <col min="5118" max="5118" width="11.7109375" style="105" bestFit="1" customWidth="1"/>
    <col min="5119" max="5121" width="0" style="105" hidden="1" customWidth="1"/>
    <col min="5122" max="5124" width="9.140625" style="105" customWidth="1"/>
    <col min="5125" max="5125" width="9.7109375" style="105" customWidth="1"/>
    <col min="5126" max="5126" width="9.140625" style="105" customWidth="1"/>
    <col min="5127" max="5373" width="9.140625" style="105"/>
    <col min="5374" max="5374" width="11.7109375" style="105" bestFit="1" customWidth="1"/>
    <col min="5375" max="5377" width="0" style="105" hidden="1" customWidth="1"/>
    <col min="5378" max="5380" width="9.140625" style="105" customWidth="1"/>
    <col min="5381" max="5381" width="9.7109375" style="105" customWidth="1"/>
    <col min="5382" max="5382" width="9.140625" style="105" customWidth="1"/>
    <col min="5383" max="5629" width="9.140625" style="105"/>
    <col min="5630" max="5630" width="11.7109375" style="105" bestFit="1" customWidth="1"/>
    <col min="5631" max="5633" width="0" style="105" hidden="1" customWidth="1"/>
    <col min="5634" max="5636" width="9.140625" style="105" customWidth="1"/>
    <col min="5637" max="5637" width="9.7109375" style="105" customWidth="1"/>
    <col min="5638" max="5638" width="9.140625" style="105" customWidth="1"/>
    <col min="5639" max="5885" width="9.140625" style="105"/>
    <col min="5886" max="5886" width="11.7109375" style="105" bestFit="1" customWidth="1"/>
    <col min="5887" max="5889" width="0" style="105" hidden="1" customWidth="1"/>
    <col min="5890" max="5892" width="9.140625" style="105" customWidth="1"/>
    <col min="5893" max="5893" width="9.7109375" style="105" customWidth="1"/>
    <col min="5894" max="5894" width="9.140625" style="105" customWidth="1"/>
    <col min="5895" max="6141" width="9.140625" style="105"/>
    <col min="6142" max="6142" width="11.7109375" style="105" bestFit="1" customWidth="1"/>
    <col min="6143" max="6145" width="0" style="105" hidden="1" customWidth="1"/>
    <col min="6146" max="6148" width="9.140625" style="105" customWidth="1"/>
    <col min="6149" max="6149" width="9.7109375" style="105" customWidth="1"/>
    <col min="6150" max="6150" width="9.140625" style="105" customWidth="1"/>
    <col min="6151" max="6397" width="9.140625" style="105"/>
    <col min="6398" max="6398" width="11.7109375" style="105" bestFit="1" customWidth="1"/>
    <col min="6399" max="6401" width="0" style="105" hidden="1" customWidth="1"/>
    <col min="6402" max="6404" width="9.140625" style="105" customWidth="1"/>
    <col min="6405" max="6405" width="9.7109375" style="105" customWidth="1"/>
    <col min="6406" max="6406" width="9.140625" style="105" customWidth="1"/>
    <col min="6407" max="6653" width="9.140625" style="105"/>
    <col min="6654" max="6654" width="11.7109375" style="105" bestFit="1" customWidth="1"/>
    <col min="6655" max="6657" width="0" style="105" hidden="1" customWidth="1"/>
    <col min="6658" max="6660" width="9.140625" style="105" customWidth="1"/>
    <col min="6661" max="6661" width="9.7109375" style="105" customWidth="1"/>
    <col min="6662" max="6662" width="9.140625" style="105" customWidth="1"/>
    <col min="6663" max="6909" width="9.140625" style="105"/>
    <col min="6910" max="6910" width="11.7109375" style="105" bestFit="1" customWidth="1"/>
    <col min="6911" max="6913" width="0" style="105" hidden="1" customWidth="1"/>
    <col min="6914" max="6916" width="9.140625" style="105" customWidth="1"/>
    <col min="6917" max="6917" width="9.7109375" style="105" customWidth="1"/>
    <col min="6918" max="6918" width="9.140625" style="105" customWidth="1"/>
    <col min="6919" max="7165" width="9.140625" style="105"/>
    <col min="7166" max="7166" width="11.7109375" style="105" bestFit="1" customWidth="1"/>
    <col min="7167" max="7169" width="0" style="105" hidden="1" customWidth="1"/>
    <col min="7170" max="7172" width="9.140625" style="105" customWidth="1"/>
    <col min="7173" max="7173" width="9.7109375" style="105" customWidth="1"/>
    <col min="7174" max="7174" width="9.140625" style="105" customWidth="1"/>
    <col min="7175" max="7421" width="9.140625" style="105"/>
    <col min="7422" max="7422" width="11.7109375" style="105" bestFit="1" customWidth="1"/>
    <col min="7423" max="7425" width="0" style="105" hidden="1" customWidth="1"/>
    <col min="7426" max="7428" width="9.140625" style="105" customWidth="1"/>
    <col min="7429" max="7429" width="9.7109375" style="105" customWidth="1"/>
    <col min="7430" max="7430" width="9.140625" style="105" customWidth="1"/>
    <col min="7431" max="7677" width="9.140625" style="105"/>
    <col min="7678" max="7678" width="11.7109375" style="105" bestFit="1" customWidth="1"/>
    <col min="7679" max="7681" width="0" style="105" hidden="1" customWidth="1"/>
    <col min="7682" max="7684" width="9.140625" style="105" customWidth="1"/>
    <col min="7685" max="7685" width="9.7109375" style="105" customWidth="1"/>
    <col min="7686" max="7686" width="9.140625" style="105" customWidth="1"/>
    <col min="7687" max="7933" width="9.140625" style="105"/>
    <col min="7934" max="7934" width="11.7109375" style="105" bestFit="1" customWidth="1"/>
    <col min="7935" max="7937" width="0" style="105" hidden="1" customWidth="1"/>
    <col min="7938" max="7940" width="9.140625" style="105" customWidth="1"/>
    <col min="7941" max="7941" width="9.7109375" style="105" customWidth="1"/>
    <col min="7942" max="7942" width="9.140625" style="105" customWidth="1"/>
    <col min="7943" max="8189" width="9.140625" style="105"/>
    <col min="8190" max="8190" width="11.7109375" style="105" bestFit="1" customWidth="1"/>
    <col min="8191" max="8193" width="0" style="105" hidden="1" customWidth="1"/>
    <col min="8194" max="8196" width="9.140625" style="105" customWidth="1"/>
    <col min="8197" max="8197" width="9.7109375" style="105" customWidth="1"/>
    <col min="8198" max="8198" width="9.140625" style="105" customWidth="1"/>
    <col min="8199" max="8445" width="9.140625" style="105"/>
    <col min="8446" max="8446" width="11.7109375" style="105" bestFit="1" customWidth="1"/>
    <col min="8447" max="8449" width="0" style="105" hidden="1" customWidth="1"/>
    <col min="8450" max="8452" width="9.140625" style="105" customWidth="1"/>
    <col min="8453" max="8453" width="9.7109375" style="105" customWidth="1"/>
    <col min="8454" max="8454" width="9.140625" style="105" customWidth="1"/>
    <col min="8455" max="8701" width="9.140625" style="105"/>
    <col min="8702" max="8702" width="11.7109375" style="105" bestFit="1" customWidth="1"/>
    <col min="8703" max="8705" width="0" style="105" hidden="1" customWidth="1"/>
    <col min="8706" max="8708" width="9.140625" style="105" customWidth="1"/>
    <col min="8709" max="8709" width="9.7109375" style="105" customWidth="1"/>
    <col min="8710" max="8710" width="9.140625" style="105" customWidth="1"/>
    <col min="8711" max="8957" width="9.140625" style="105"/>
    <col min="8958" max="8958" width="11.7109375" style="105" bestFit="1" customWidth="1"/>
    <col min="8959" max="8961" width="0" style="105" hidden="1" customWidth="1"/>
    <col min="8962" max="8964" width="9.140625" style="105" customWidth="1"/>
    <col min="8965" max="8965" width="9.7109375" style="105" customWidth="1"/>
    <col min="8966" max="8966" width="9.140625" style="105" customWidth="1"/>
    <col min="8967" max="9213" width="9.140625" style="105"/>
    <col min="9214" max="9214" width="11.7109375" style="105" bestFit="1" customWidth="1"/>
    <col min="9215" max="9217" width="0" style="105" hidden="1" customWidth="1"/>
    <col min="9218" max="9220" width="9.140625" style="105" customWidth="1"/>
    <col min="9221" max="9221" width="9.7109375" style="105" customWidth="1"/>
    <col min="9222" max="9222" width="9.140625" style="105" customWidth="1"/>
    <col min="9223" max="9469" width="9.140625" style="105"/>
    <col min="9470" max="9470" width="11.7109375" style="105" bestFit="1" customWidth="1"/>
    <col min="9471" max="9473" width="0" style="105" hidden="1" customWidth="1"/>
    <col min="9474" max="9476" width="9.140625" style="105" customWidth="1"/>
    <col min="9477" max="9477" width="9.7109375" style="105" customWidth="1"/>
    <col min="9478" max="9478" width="9.140625" style="105" customWidth="1"/>
    <col min="9479" max="9725" width="9.140625" style="105"/>
    <col min="9726" max="9726" width="11.7109375" style="105" bestFit="1" customWidth="1"/>
    <col min="9727" max="9729" width="0" style="105" hidden="1" customWidth="1"/>
    <col min="9730" max="9732" width="9.140625" style="105" customWidth="1"/>
    <col min="9733" max="9733" width="9.7109375" style="105" customWidth="1"/>
    <col min="9734" max="9734" width="9.140625" style="105" customWidth="1"/>
    <col min="9735" max="9981" width="9.140625" style="105"/>
    <col min="9982" max="9982" width="11.7109375" style="105" bestFit="1" customWidth="1"/>
    <col min="9983" max="9985" width="0" style="105" hidden="1" customWidth="1"/>
    <col min="9986" max="9988" width="9.140625" style="105" customWidth="1"/>
    <col min="9989" max="9989" width="9.7109375" style="105" customWidth="1"/>
    <col min="9990" max="9990" width="9.140625" style="105" customWidth="1"/>
    <col min="9991" max="10237" width="9.140625" style="105"/>
    <col min="10238" max="10238" width="11.7109375" style="105" bestFit="1" customWidth="1"/>
    <col min="10239" max="10241" width="0" style="105" hidden="1" customWidth="1"/>
    <col min="10242" max="10244" width="9.140625" style="105" customWidth="1"/>
    <col min="10245" max="10245" width="9.7109375" style="105" customWidth="1"/>
    <col min="10246" max="10246" width="9.140625" style="105" customWidth="1"/>
    <col min="10247" max="10493" width="9.140625" style="105"/>
    <col min="10494" max="10494" width="11.7109375" style="105" bestFit="1" customWidth="1"/>
    <col min="10495" max="10497" width="0" style="105" hidden="1" customWidth="1"/>
    <col min="10498" max="10500" width="9.140625" style="105" customWidth="1"/>
    <col min="10501" max="10501" width="9.7109375" style="105" customWidth="1"/>
    <col min="10502" max="10502" width="9.140625" style="105" customWidth="1"/>
    <col min="10503" max="10749" width="9.140625" style="105"/>
    <col min="10750" max="10750" width="11.7109375" style="105" bestFit="1" customWidth="1"/>
    <col min="10751" max="10753" width="0" style="105" hidden="1" customWidth="1"/>
    <col min="10754" max="10756" width="9.140625" style="105" customWidth="1"/>
    <col min="10757" max="10757" width="9.7109375" style="105" customWidth="1"/>
    <col min="10758" max="10758" width="9.140625" style="105" customWidth="1"/>
    <col min="10759" max="11005" width="9.140625" style="105"/>
    <col min="11006" max="11006" width="11.7109375" style="105" bestFit="1" customWidth="1"/>
    <col min="11007" max="11009" width="0" style="105" hidden="1" customWidth="1"/>
    <col min="11010" max="11012" width="9.140625" style="105" customWidth="1"/>
    <col min="11013" max="11013" width="9.7109375" style="105" customWidth="1"/>
    <col min="11014" max="11014" width="9.140625" style="105" customWidth="1"/>
    <col min="11015" max="11261" width="9.140625" style="105"/>
    <col min="11262" max="11262" width="11.7109375" style="105" bestFit="1" customWidth="1"/>
    <col min="11263" max="11265" width="0" style="105" hidden="1" customWidth="1"/>
    <col min="11266" max="11268" width="9.140625" style="105" customWidth="1"/>
    <col min="11269" max="11269" width="9.7109375" style="105" customWidth="1"/>
    <col min="11270" max="11270" width="9.140625" style="105" customWidth="1"/>
    <col min="11271" max="11517" width="9.140625" style="105"/>
    <col min="11518" max="11518" width="11.7109375" style="105" bestFit="1" customWidth="1"/>
    <col min="11519" max="11521" width="0" style="105" hidden="1" customWidth="1"/>
    <col min="11522" max="11524" width="9.140625" style="105" customWidth="1"/>
    <col min="11525" max="11525" width="9.7109375" style="105" customWidth="1"/>
    <col min="11526" max="11526" width="9.140625" style="105" customWidth="1"/>
    <col min="11527" max="11773" width="9.140625" style="105"/>
    <col min="11774" max="11774" width="11.7109375" style="105" bestFit="1" customWidth="1"/>
    <col min="11775" max="11777" width="0" style="105" hidden="1" customWidth="1"/>
    <col min="11778" max="11780" width="9.140625" style="105" customWidth="1"/>
    <col min="11781" max="11781" width="9.7109375" style="105" customWidth="1"/>
    <col min="11782" max="11782" width="9.140625" style="105" customWidth="1"/>
    <col min="11783" max="12029" width="9.140625" style="105"/>
    <col min="12030" max="12030" width="11.7109375" style="105" bestFit="1" customWidth="1"/>
    <col min="12031" max="12033" width="0" style="105" hidden="1" customWidth="1"/>
    <col min="12034" max="12036" width="9.140625" style="105" customWidth="1"/>
    <col min="12037" max="12037" width="9.7109375" style="105" customWidth="1"/>
    <col min="12038" max="12038" width="9.140625" style="105" customWidth="1"/>
    <col min="12039" max="12285" width="9.140625" style="105"/>
    <col min="12286" max="12286" width="11.7109375" style="105" bestFit="1" customWidth="1"/>
    <col min="12287" max="12289" width="0" style="105" hidden="1" customWidth="1"/>
    <col min="12290" max="12292" width="9.140625" style="105" customWidth="1"/>
    <col min="12293" max="12293" width="9.7109375" style="105" customWidth="1"/>
    <col min="12294" max="12294" width="9.140625" style="105" customWidth="1"/>
    <col min="12295" max="12541" width="9.140625" style="105"/>
    <col min="12542" max="12542" width="11.7109375" style="105" bestFit="1" customWidth="1"/>
    <col min="12543" max="12545" width="0" style="105" hidden="1" customWidth="1"/>
    <col min="12546" max="12548" width="9.140625" style="105" customWidth="1"/>
    <col min="12549" max="12549" width="9.7109375" style="105" customWidth="1"/>
    <col min="12550" max="12550" width="9.140625" style="105" customWidth="1"/>
    <col min="12551" max="12797" width="9.140625" style="105"/>
    <col min="12798" max="12798" width="11.7109375" style="105" bestFit="1" customWidth="1"/>
    <col min="12799" max="12801" width="0" style="105" hidden="1" customWidth="1"/>
    <col min="12802" max="12804" width="9.140625" style="105" customWidth="1"/>
    <col min="12805" max="12805" width="9.7109375" style="105" customWidth="1"/>
    <col min="12806" max="12806" width="9.140625" style="105" customWidth="1"/>
    <col min="12807" max="13053" width="9.140625" style="105"/>
    <col min="13054" max="13054" width="11.7109375" style="105" bestFit="1" customWidth="1"/>
    <col min="13055" max="13057" width="0" style="105" hidden="1" customWidth="1"/>
    <col min="13058" max="13060" width="9.140625" style="105" customWidth="1"/>
    <col min="13061" max="13061" width="9.7109375" style="105" customWidth="1"/>
    <col min="13062" max="13062" width="9.140625" style="105" customWidth="1"/>
    <col min="13063" max="13309" width="9.140625" style="105"/>
    <col min="13310" max="13310" width="11.7109375" style="105" bestFit="1" customWidth="1"/>
    <col min="13311" max="13313" width="0" style="105" hidden="1" customWidth="1"/>
    <col min="13314" max="13316" width="9.140625" style="105" customWidth="1"/>
    <col min="13317" max="13317" width="9.7109375" style="105" customWidth="1"/>
    <col min="13318" max="13318" width="9.140625" style="105" customWidth="1"/>
    <col min="13319" max="13565" width="9.140625" style="105"/>
    <col min="13566" max="13566" width="11.7109375" style="105" bestFit="1" customWidth="1"/>
    <col min="13567" max="13569" width="0" style="105" hidden="1" customWidth="1"/>
    <col min="13570" max="13572" width="9.140625" style="105" customWidth="1"/>
    <col min="13573" max="13573" width="9.7109375" style="105" customWidth="1"/>
    <col min="13574" max="13574" width="9.140625" style="105" customWidth="1"/>
    <col min="13575" max="13821" width="9.140625" style="105"/>
    <col min="13822" max="13822" width="11.7109375" style="105" bestFit="1" customWidth="1"/>
    <col min="13823" max="13825" width="0" style="105" hidden="1" customWidth="1"/>
    <col min="13826" max="13828" width="9.140625" style="105" customWidth="1"/>
    <col min="13829" max="13829" width="9.7109375" style="105" customWidth="1"/>
    <col min="13830" max="13830" width="9.140625" style="105" customWidth="1"/>
    <col min="13831" max="14077" width="9.140625" style="105"/>
    <col min="14078" max="14078" width="11.7109375" style="105" bestFit="1" customWidth="1"/>
    <col min="14079" max="14081" width="0" style="105" hidden="1" customWidth="1"/>
    <col min="14082" max="14084" width="9.140625" style="105" customWidth="1"/>
    <col min="14085" max="14085" width="9.7109375" style="105" customWidth="1"/>
    <col min="14086" max="14086" width="9.140625" style="105" customWidth="1"/>
    <col min="14087" max="14333" width="9.140625" style="105"/>
    <col min="14334" max="14334" width="11.7109375" style="105" bestFit="1" customWidth="1"/>
    <col min="14335" max="14337" width="0" style="105" hidden="1" customWidth="1"/>
    <col min="14338" max="14340" width="9.140625" style="105" customWidth="1"/>
    <col min="14341" max="14341" width="9.7109375" style="105" customWidth="1"/>
    <col min="14342" max="14342" width="9.140625" style="105" customWidth="1"/>
    <col min="14343" max="14589" width="9.140625" style="105"/>
    <col min="14590" max="14590" width="11.7109375" style="105" bestFit="1" customWidth="1"/>
    <col min="14591" max="14593" width="0" style="105" hidden="1" customWidth="1"/>
    <col min="14594" max="14596" width="9.140625" style="105" customWidth="1"/>
    <col min="14597" max="14597" width="9.7109375" style="105" customWidth="1"/>
    <col min="14598" max="14598" width="9.140625" style="105" customWidth="1"/>
    <col min="14599" max="14845" width="9.140625" style="105"/>
    <col min="14846" max="14846" width="11.7109375" style="105" bestFit="1" customWidth="1"/>
    <col min="14847" max="14849" width="0" style="105" hidden="1" customWidth="1"/>
    <col min="14850" max="14852" width="9.140625" style="105" customWidth="1"/>
    <col min="14853" max="14853" width="9.7109375" style="105" customWidth="1"/>
    <col min="14854" max="14854" width="9.140625" style="105" customWidth="1"/>
    <col min="14855" max="15101" width="9.140625" style="105"/>
    <col min="15102" max="15102" width="11.7109375" style="105" bestFit="1" customWidth="1"/>
    <col min="15103" max="15105" width="0" style="105" hidden="1" customWidth="1"/>
    <col min="15106" max="15108" width="9.140625" style="105" customWidth="1"/>
    <col min="15109" max="15109" width="9.7109375" style="105" customWidth="1"/>
    <col min="15110" max="15110" width="9.140625" style="105" customWidth="1"/>
    <col min="15111" max="15357" width="9.140625" style="105"/>
    <col min="15358" max="15358" width="11.7109375" style="105" bestFit="1" customWidth="1"/>
    <col min="15359" max="15361" width="0" style="105" hidden="1" customWidth="1"/>
    <col min="15362" max="15364" width="9.140625" style="105" customWidth="1"/>
    <col min="15365" max="15365" width="9.7109375" style="105" customWidth="1"/>
    <col min="15366" max="15366" width="9.140625" style="105" customWidth="1"/>
    <col min="15367" max="15613" width="9.140625" style="105"/>
    <col min="15614" max="15614" width="11.7109375" style="105" bestFit="1" customWidth="1"/>
    <col min="15615" max="15617" width="0" style="105" hidden="1" customWidth="1"/>
    <col min="15618" max="15620" width="9.140625" style="105" customWidth="1"/>
    <col min="15621" max="15621" width="9.7109375" style="105" customWidth="1"/>
    <col min="15622" max="15622" width="9.140625" style="105" customWidth="1"/>
    <col min="15623" max="15869" width="9.140625" style="105"/>
    <col min="15870" max="15870" width="11.7109375" style="105" bestFit="1" customWidth="1"/>
    <col min="15871" max="15873" width="0" style="105" hidden="1" customWidth="1"/>
    <col min="15874" max="15876" width="9.140625" style="105" customWidth="1"/>
    <col min="15877" max="15877" width="9.7109375" style="105" customWidth="1"/>
    <col min="15878" max="15878" width="9.140625" style="105" customWidth="1"/>
    <col min="15879" max="16125" width="9.140625" style="105"/>
    <col min="16126" max="16126" width="11.7109375" style="105" bestFit="1" customWidth="1"/>
    <col min="16127" max="16129" width="0" style="105" hidden="1" customWidth="1"/>
    <col min="16130" max="16132" width="9.140625" style="105" customWidth="1"/>
    <col min="16133" max="16133" width="9.7109375" style="105" customWidth="1"/>
    <col min="16134" max="16134" width="9.140625" style="105" customWidth="1"/>
    <col min="16135" max="16384" width="9.140625" style="105"/>
  </cols>
  <sheetData>
    <row r="1" spans="1:10" ht="15.75">
      <c r="A1" s="1560" t="s">
        <v>195</v>
      </c>
      <c r="B1" s="1560"/>
      <c r="C1" s="1560"/>
      <c r="D1" s="1560"/>
      <c r="E1" s="1560"/>
      <c r="F1" s="1560"/>
      <c r="G1" s="1560"/>
      <c r="H1" s="1560"/>
      <c r="I1" s="1560"/>
      <c r="J1" s="1560"/>
    </row>
    <row r="2" spans="1:10" ht="15.75">
      <c r="A2" s="1561" t="s">
        <v>99</v>
      </c>
      <c r="B2" s="1561"/>
      <c r="C2" s="1561"/>
      <c r="D2" s="1561"/>
      <c r="E2" s="1561"/>
      <c r="F2" s="1561"/>
      <c r="G2" s="1561"/>
      <c r="H2" s="1561"/>
      <c r="I2" s="1561"/>
      <c r="J2" s="1561"/>
    </row>
    <row r="3" spans="1:10" ht="15.75">
      <c r="A3" s="1562" t="s">
        <v>214</v>
      </c>
      <c r="B3" s="1562"/>
      <c r="C3" s="1562"/>
      <c r="D3" s="1562"/>
      <c r="E3" s="1562"/>
      <c r="F3" s="1562"/>
      <c r="G3" s="1562"/>
      <c r="H3" s="1562"/>
      <c r="I3" s="1562"/>
      <c r="J3" s="1562"/>
    </row>
    <row r="4" spans="1:10" ht="16.5" thickBot="1">
      <c r="A4" s="238"/>
      <c r="B4" s="238"/>
      <c r="C4" s="238"/>
      <c r="D4" s="238"/>
    </row>
    <row r="5" spans="1:10" ht="21" customHeight="1" thickTop="1">
      <c r="A5" s="1563" t="s">
        <v>215</v>
      </c>
      <c r="B5" s="1565" t="s">
        <v>6</v>
      </c>
      <c r="C5" s="1565"/>
      <c r="D5" s="1566"/>
      <c r="E5" s="1565" t="s">
        <v>7</v>
      </c>
      <c r="F5" s="1565"/>
      <c r="G5" s="1566"/>
      <c r="H5" s="1565" t="s">
        <v>54</v>
      </c>
      <c r="I5" s="1565"/>
      <c r="J5" s="1567"/>
    </row>
    <row r="6" spans="1:10" ht="21" customHeight="1">
      <c r="A6" s="1564"/>
      <c r="B6" s="239" t="s">
        <v>216</v>
      </c>
      <c r="C6" s="239" t="s">
        <v>217</v>
      </c>
      <c r="D6" s="239" t="s">
        <v>218</v>
      </c>
      <c r="E6" s="239" t="s">
        <v>216</v>
      </c>
      <c r="F6" s="239" t="s">
        <v>217</v>
      </c>
      <c r="G6" s="239" t="s">
        <v>218</v>
      </c>
      <c r="H6" s="239" t="s">
        <v>216</v>
      </c>
      <c r="I6" s="239" t="s">
        <v>217</v>
      </c>
      <c r="J6" s="250" t="s">
        <v>218</v>
      </c>
    </row>
    <row r="7" spans="1:10" ht="21" customHeight="1">
      <c r="A7" s="251" t="s">
        <v>200</v>
      </c>
      <c r="B7" s="240">
        <v>6.9</v>
      </c>
      <c r="C7" s="99">
        <v>3.7</v>
      </c>
      <c r="D7" s="241">
        <v>3.2</v>
      </c>
      <c r="E7" s="240">
        <v>8.6</v>
      </c>
      <c r="F7" s="99">
        <v>5.0999999999999996</v>
      </c>
      <c r="G7" s="242">
        <v>3.5</v>
      </c>
      <c r="H7" s="243">
        <v>2.29</v>
      </c>
      <c r="I7" s="100">
        <v>3.4</v>
      </c>
      <c r="J7" s="252">
        <v>-1.1099999999999999</v>
      </c>
    </row>
    <row r="8" spans="1:10" ht="21" customHeight="1">
      <c r="A8" s="251" t="s">
        <v>201</v>
      </c>
      <c r="B8" s="244">
        <v>7.2</v>
      </c>
      <c r="C8" s="101">
        <v>4.4000000000000004</v>
      </c>
      <c r="D8" s="241">
        <v>2.8</v>
      </c>
      <c r="E8" s="244">
        <v>7.9</v>
      </c>
      <c r="F8" s="101">
        <v>4.3</v>
      </c>
      <c r="G8" s="245">
        <v>3.6000000000000005</v>
      </c>
      <c r="H8" s="246">
        <v>3.39</v>
      </c>
      <c r="I8" s="102">
        <v>3.3</v>
      </c>
      <c r="J8" s="253">
        <v>9.0000000000000302E-2</v>
      </c>
    </row>
    <row r="9" spans="1:10" ht="21" customHeight="1">
      <c r="A9" s="251" t="s">
        <v>202</v>
      </c>
      <c r="B9" s="247">
        <v>8.1999999999999993</v>
      </c>
      <c r="C9" s="101">
        <v>5</v>
      </c>
      <c r="D9" s="241">
        <v>3.1999999999999993</v>
      </c>
      <c r="E9" s="247">
        <v>6.7</v>
      </c>
      <c r="F9" s="101">
        <v>4.2</v>
      </c>
      <c r="G9" s="245">
        <v>2.5</v>
      </c>
      <c r="H9" s="246">
        <v>3.1</v>
      </c>
      <c r="I9" s="101">
        <v>3.6</v>
      </c>
      <c r="J9" s="253">
        <v>-0.5</v>
      </c>
    </row>
    <row r="10" spans="1:10" ht="21" customHeight="1">
      <c r="A10" s="251" t="s">
        <v>203</v>
      </c>
      <c r="B10" s="247">
        <v>10.4</v>
      </c>
      <c r="C10" s="101">
        <v>5.4</v>
      </c>
      <c r="D10" s="241">
        <v>5</v>
      </c>
      <c r="E10" s="247">
        <v>4.8</v>
      </c>
      <c r="F10" s="101">
        <v>3.6</v>
      </c>
      <c r="G10" s="245">
        <v>1.1999999999999997</v>
      </c>
      <c r="H10" s="246">
        <v>3.85</v>
      </c>
      <c r="I10" s="101">
        <v>4.88</v>
      </c>
      <c r="J10" s="253">
        <v>-1.0299999999999998</v>
      </c>
    </row>
    <row r="11" spans="1:10" ht="21" customHeight="1">
      <c r="A11" s="251" t="s">
        <v>204</v>
      </c>
      <c r="B11" s="247">
        <v>11.6</v>
      </c>
      <c r="C11" s="101">
        <v>5.6</v>
      </c>
      <c r="D11" s="241">
        <v>6</v>
      </c>
      <c r="E11" s="247">
        <v>3.8</v>
      </c>
      <c r="F11" s="101">
        <v>3.4</v>
      </c>
      <c r="G11" s="241">
        <v>0.39999999999999991</v>
      </c>
      <c r="H11" s="246"/>
      <c r="I11" s="102"/>
      <c r="J11" s="253"/>
    </row>
    <row r="12" spans="1:10" ht="21" customHeight="1">
      <c r="A12" s="251" t="s">
        <v>205</v>
      </c>
      <c r="B12" s="247">
        <v>12.1</v>
      </c>
      <c r="C12" s="101">
        <v>5.7</v>
      </c>
      <c r="D12" s="241">
        <v>6.3999999999999995</v>
      </c>
      <c r="E12" s="247">
        <v>3.2</v>
      </c>
      <c r="F12" s="101">
        <v>3.2</v>
      </c>
      <c r="G12" s="241">
        <v>0</v>
      </c>
      <c r="H12" s="247"/>
      <c r="I12" s="102"/>
      <c r="J12" s="253"/>
    </row>
    <row r="13" spans="1:10" ht="21" customHeight="1">
      <c r="A13" s="251" t="s">
        <v>206</v>
      </c>
      <c r="B13" s="248">
        <v>11.3</v>
      </c>
      <c r="C13" s="101">
        <v>5.2</v>
      </c>
      <c r="D13" s="241">
        <v>6.1000000000000005</v>
      </c>
      <c r="E13" s="247">
        <v>3.26</v>
      </c>
      <c r="F13" s="101">
        <v>3.7</v>
      </c>
      <c r="G13" s="241">
        <v>-0.44000000000000039</v>
      </c>
      <c r="H13" s="247"/>
      <c r="I13" s="102"/>
      <c r="J13" s="253"/>
    </row>
    <row r="14" spans="1:10" ht="21" customHeight="1">
      <c r="A14" s="251" t="s">
        <v>207</v>
      </c>
      <c r="B14" s="248">
        <v>10.199999999999999</v>
      </c>
      <c r="C14" s="101">
        <v>4.83</v>
      </c>
      <c r="D14" s="241">
        <v>5.3699999999999992</v>
      </c>
      <c r="E14" s="247">
        <v>2.9</v>
      </c>
      <c r="F14" s="101">
        <v>3.8</v>
      </c>
      <c r="G14" s="241">
        <v>-0.89999999999999991</v>
      </c>
      <c r="H14" s="247"/>
      <c r="I14" s="102"/>
      <c r="J14" s="253"/>
    </row>
    <row r="15" spans="1:10" ht="21" customHeight="1">
      <c r="A15" s="251" t="s">
        <v>208</v>
      </c>
      <c r="B15" s="247">
        <v>9.6999999999999993</v>
      </c>
      <c r="C15" s="101">
        <v>5.39</v>
      </c>
      <c r="D15" s="241">
        <v>4.3099999999999996</v>
      </c>
      <c r="E15" s="247">
        <v>3.8</v>
      </c>
      <c r="F15" s="101">
        <v>3</v>
      </c>
      <c r="G15" s="241">
        <v>0.79999999999999982</v>
      </c>
      <c r="H15" s="247"/>
      <c r="I15" s="102"/>
      <c r="J15" s="253"/>
    </row>
    <row r="16" spans="1:10" ht="21" customHeight="1">
      <c r="A16" s="251" t="s">
        <v>209</v>
      </c>
      <c r="B16" s="247">
        <v>10</v>
      </c>
      <c r="C16" s="101">
        <v>5.76</v>
      </c>
      <c r="D16" s="241">
        <v>4.24</v>
      </c>
      <c r="E16" s="247">
        <v>3.36</v>
      </c>
      <c r="F16" s="101">
        <v>2.2000000000000002</v>
      </c>
      <c r="G16" s="241">
        <v>1.1599999999999997</v>
      </c>
      <c r="H16" s="247"/>
      <c r="I16" s="102"/>
      <c r="J16" s="253"/>
    </row>
    <row r="17" spans="1:10" ht="21" customHeight="1">
      <c r="A17" s="251" t="s">
        <v>210</v>
      </c>
      <c r="B17" s="247">
        <v>11.1</v>
      </c>
      <c r="C17" s="101">
        <v>5.8</v>
      </c>
      <c r="D17" s="241">
        <v>5.3</v>
      </c>
      <c r="E17" s="247">
        <v>2.78</v>
      </c>
      <c r="F17" s="101">
        <v>1.54</v>
      </c>
      <c r="G17" s="241">
        <v>1.2399999999999998</v>
      </c>
      <c r="H17" s="247"/>
      <c r="I17" s="102"/>
      <c r="J17" s="253"/>
    </row>
    <row r="18" spans="1:10" ht="21" customHeight="1">
      <c r="A18" s="251" t="s">
        <v>211</v>
      </c>
      <c r="B18" s="240">
        <v>10.4</v>
      </c>
      <c r="C18" s="103">
        <v>6.1</v>
      </c>
      <c r="D18" s="241">
        <v>4.3000000000000007</v>
      </c>
      <c r="E18" s="240">
        <v>2.71</v>
      </c>
      <c r="F18" s="103">
        <v>2.36</v>
      </c>
      <c r="G18" s="249">
        <v>0.35000000000000009</v>
      </c>
      <c r="H18" s="240"/>
      <c r="I18" s="104"/>
      <c r="J18" s="254"/>
    </row>
    <row r="19" spans="1:10" ht="21" customHeight="1" thickBot="1">
      <c r="A19" s="255" t="s">
        <v>212</v>
      </c>
      <c r="B19" s="256">
        <v>9.9250000000000007</v>
      </c>
      <c r="C19" s="256">
        <v>5.2399999999999993</v>
      </c>
      <c r="D19" s="256">
        <v>4.6849999999999996</v>
      </c>
      <c r="E19" s="256">
        <v>4.484166666666666</v>
      </c>
      <c r="F19" s="256">
        <v>3.3666666666666667</v>
      </c>
      <c r="G19" s="256">
        <v>1.1174999999999999</v>
      </c>
      <c r="H19" s="256">
        <v>3.1574999999999998</v>
      </c>
      <c r="I19" s="256">
        <v>3.7949999999999999</v>
      </c>
      <c r="J19" s="257">
        <v>-0.63749999999999984</v>
      </c>
    </row>
    <row r="20" spans="1:10" ht="16.5" thickTop="1">
      <c r="A20" s="106"/>
      <c r="B20" s="106"/>
      <c r="C20" s="106"/>
      <c r="D20" s="106"/>
    </row>
    <row r="23" spans="1:10">
      <c r="J23" s="105" t="s">
        <v>129</v>
      </c>
    </row>
  </sheetData>
  <mergeCells count="7">
    <mergeCell ref="A1:J1"/>
    <mergeCell ref="A2:J2"/>
    <mergeCell ref="A3:J3"/>
    <mergeCell ref="A5:A6"/>
    <mergeCell ref="B5:D5"/>
    <mergeCell ref="E5:G5"/>
    <mergeCell ref="H5:J5"/>
  </mergeCells>
  <printOptions horizontalCentered="1"/>
  <pageMargins left="0.3" right="0.3" top="0.8" bottom="0.8" header="0.3" footer="0.3"/>
  <pageSetup paperSize="9" orientation="landscape" r:id="rId1"/>
</worksheet>
</file>

<file path=xl/worksheets/sheet40.xml><?xml version="1.0" encoding="utf-8"?>
<worksheet xmlns="http://schemas.openxmlformats.org/spreadsheetml/2006/main" xmlns:r="http://schemas.openxmlformats.org/officeDocument/2006/relationships">
  <sheetPr>
    <pageSetUpPr fitToPage="1"/>
  </sheetPr>
  <dimension ref="A1:L37"/>
  <sheetViews>
    <sheetView workbookViewId="0">
      <selection activeCell="N19" sqref="N19"/>
    </sheetView>
  </sheetViews>
  <sheetFormatPr defaultRowHeight="15.75"/>
  <cols>
    <col min="1" max="1" width="9.140625" style="727"/>
    <col min="2" max="2" width="16.140625" style="727" bestFit="1" customWidth="1"/>
    <col min="3" max="5" width="11" style="1393" customWidth="1"/>
    <col min="6" max="7" width="10.7109375" style="1393" customWidth="1"/>
    <col min="8" max="8" width="11.7109375" style="1393" customWidth="1"/>
    <col min="9" max="9" width="10.7109375" style="1393" customWidth="1"/>
    <col min="10" max="10" width="11.28515625" style="1393" customWidth="1"/>
    <col min="11" max="11" width="11.42578125" style="1393" customWidth="1"/>
    <col min="12" max="12" width="12.42578125" style="1393" customWidth="1"/>
    <col min="13" max="16384" width="9.140625" style="1393"/>
  </cols>
  <sheetData>
    <row r="1" spans="1:12">
      <c r="A1" s="1392"/>
      <c r="B1" s="1955" t="s">
        <v>886</v>
      </c>
      <c r="C1" s="1955"/>
      <c r="D1" s="1955"/>
      <c r="E1" s="1955"/>
      <c r="F1" s="1955"/>
      <c r="G1" s="1955"/>
      <c r="H1" s="1955"/>
      <c r="I1" s="1955"/>
      <c r="J1" s="1955"/>
      <c r="K1" s="1955"/>
      <c r="L1" s="1955"/>
    </row>
    <row r="2" spans="1:12">
      <c r="A2" s="1392"/>
      <c r="B2" s="1955" t="s">
        <v>140</v>
      </c>
      <c r="C2" s="1955"/>
      <c r="D2" s="1955"/>
      <c r="E2" s="1955"/>
      <c r="F2" s="1955"/>
      <c r="G2" s="1955"/>
      <c r="H2" s="1955"/>
      <c r="I2" s="1955"/>
      <c r="J2" s="1955"/>
      <c r="K2" s="1955"/>
      <c r="L2" s="1955"/>
    </row>
    <row r="3" spans="1:12">
      <c r="C3" s="1394"/>
      <c r="D3" s="1394"/>
      <c r="E3" s="1394"/>
      <c r="F3" s="1394"/>
      <c r="G3" s="1394"/>
    </row>
    <row r="4" spans="1:12" ht="16.5" thickBot="1">
      <c r="B4" s="1395"/>
      <c r="C4" s="1395"/>
      <c r="D4" s="1395"/>
      <c r="E4" s="1395"/>
      <c r="F4" s="1395"/>
      <c r="G4" s="1395"/>
      <c r="H4" s="1395"/>
      <c r="I4" s="1395"/>
      <c r="J4" s="1395"/>
      <c r="L4" s="1395" t="s">
        <v>1254</v>
      </c>
    </row>
    <row r="5" spans="1:12" ht="15.75" customHeight="1" thickTop="1">
      <c r="B5" s="1956" t="s">
        <v>799</v>
      </c>
      <c r="C5" s="1958" t="s">
        <v>882</v>
      </c>
      <c r="D5" s="1959"/>
      <c r="E5" s="1959"/>
      <c r="F5" s="1959"/>
      <c r="G5" s="1960"/>
      <c r="H5" s="1961" t="s">
        <v>883</v>
      </c>
      <c r="I5" s="1961"/>
      <c r="J5" s="1961"/>
      <c r="K5" s="1961"/>
      <c r="L5" s="1962"/>
    </row>
    <row r="6" spans="1:12">
      <c r="B6" s="1957"/>
      <c r="C6" s="1437" t="s">
        <v>884</v>
      </c>
      <c r="D6" s="1397" t="s">
        <v>885</v>
      </c>
      <c r="E6" s="1397" t="s">
        <v>6</v>
      </c>
      <c r="F6" s="1397" t="s">
        <v>7</v>
      </c>
      <c r="G6" s="1438" t="s">
        <v>54</v>
      </c>
      <c r="H6" s="1398" t="s">
        <v>884</v>
      </c>
      <c r="I6" s="1397" t="s">
        <v>885</v>
      </c>
      <c r="J6" s="1396" t="s">
        <v>6</v>
      </c>
      <c r="K6" s="1398" t="s">
        <v>7</v>
      </c>
      <c r="L6" s="1399" t="s">
        <v>54</v>
      </c>
    </row>
    <row r="7" spans="1:12">
      <c r="B7" s="1433" t="s">
        <v>200</v>
      </c>
      <c r="C7" s="1439">
        <v>0.25</v>
      </c>
      <c r="D7" s="1400">
        <v>4.4000000000000003E-3</v>
      </c>
      <c r="E7" s="1400">
        <v>0.94777795275590537</v>
      </c>
      <c r="F7" s="1401">
        <v>0.43990000000000001</v>
      </c>
      <c r="G7" s="1440">
        <v>0.55069999999999997</v>
      </c>
      <c r="H7" s="1402" t="s">
        <v>717</v>
      </c>
      <c r="I7" s="1403" t="s">
        <v>717</v>
      </c>
      <c r="J7" s="1404" t="s">
        <v>717</v>
      </c>
      <c r="K7" s="1405" t="s">
        <v>717</v>
      </c>
      <c r="L7" s="1406">
        <v>1.3228599999999999</v>
      </c>
    </row>
    <row r="8" spans="1:12">
      <c r="B8" s="1434" t="s">
        <v>201</v>
      </c>
      <c r="C8" s="1441">
        <v>0.14000000000000001</v>
      </c>
      <c r="D8" s="1407">
        <v>6.5600000000000006E-2</v>
      </c>
      <c r="E8" s="1407">
        <v>2.2200000000000002</v>
      </c>
      <c r="F8" s="1408">
        <v>2.0503999999999998</v>
      </c>
      <c r="G8" s="1440">
        <v>0.48</v>
      </c>
      <c r="H8" s="1409">
        <v>1</v>
      </c>
      <c r="I8" s="1410">
        <v>0.54</v>
      </c>
      <c r="J8" s="1407">
        <v>3.04</v>
      </c>
      <c r="K8" s="1409">
        <v>2.6856</v>
      </c>
      <c r="L8" s="1406">
        <v>1.51</v>
      </c>
    </row>
    <row r="9" spans="1:12">
      <c r="B9" s="1434" t="s">
        <v>202</v>
      </c>
      <c r="C9" s="1441">
        <v>7.0000000000000007E-2</v>
      </c>
      <c r="D9" s="1407">
        <v>0.92669999999999997</v>
      </c>
      <c r="E9" s="1407">
        <v>1.1000000000000001</v>
      </c>
      <c r="F9" s="1408">
        <v>2.1162000000000001</v>
      </c>
      <c r="G9" s="1440">
        <v>1.1832</v>
      </c>
      <c r="H9" s="1409">
        <v>0.79</v>
      </c>
      <c r="I9" s="1410">
        <v>0.93489999999999995</v>
      </c>
      <c r="J9" s="1407">
        <v>1.97</v>
      </c>
      <c r="K9" s="1409">
        <v>2.7359</v>
      </c>
      <c r="L9" s="1406">
        <v>2.0476999999999999</v>
      </c>
    </row>
    <row r="10" spans="1:12">
      <c r="B10" s="1434" t="s">
        <v>203</v>
      </c>
      <c r="C10" s="1441">
        <v>0.03</v>
      </c>
      <c r="D10" s="1407">
        <v>0.52349999999999997</v>
      </c>
      <c r="E10" s="1407">
        <v>0.28999999999999998</v>
      </c>
      <c r="F10" s="1408">
        <v>3.0040184818481848</v>
      </c>
      <c r="G10" s="1440">
        <v>2.5548000000000002</v>
      </c>
      <c r="H10" s="1409">
        <v>0.5</v>
      </c>
      <c r="I10" s="1410">
        <v>0.87260000000000004</v>
      </c>
      <c r="J10" s="1407">
        <v>0.97</v>
      </c>
      <c r="K10" s="1409">
        <v>3.6509746666666669</v>
      </c>
      <c r="L10" s="1406">
        <v>3.1175000000000002</v>
      </c>
    </row>
    <row r="11" spans="1:12">
      <c r="B11" s="1434" t="s">
        <v>204</v>
      </c>
      <c r="C11" s="1441">
        <v>0.08</v>
      </c>
      <c r="D11" s="1407">
        <v>0.128</v>
      </c>
      <c r="E11" s="1407">
        <v>0.48370000000000002</v>
      </c>
      <c r="F11" s="1408">
        <v>2.3419982353698852</v>
      </c>
      <c r="G11" s="1440"/>
      <c r="H11" s="1409">
        <v>0.75</v>
      </c>
      <c r="I11" s="1410">
        <v>0.58030000000000004</v>
      </c>
      <c r="J11" s="1407">
        <v>0.95879999999999999</v>
      </c>
      <c r="K11" s="1409">
        <v>3.25</v>
      </c>
      <c r="L11" s="1406"/>
    </row>
    <row r="12" spans="1:12">
      <c r="B12" s="1434" t="s">
        <v>205</v>
      </c>
      <c r="C12" s="1441">
        <v>0.47</v>
      </c>
      <c r="D12" s="1407">
        <v>0.15509999999999999</v>
      </c>
      <c r="E12" s="1407">
        <v>0.67949999999999999</v>
      </c>
      <c r="F12" s="1408">
        <v>1.7373000000000001</v>
      </c>
      <c r="G12" s="1440"/>
      <c r="H12" s="1409">
        <v>1.06</v>
      </c>
      <c r="I12" s="1410">
        <v>0.36899999999999999</v>
      </c>
      <c r="J12" s="1407">
        <v>0.94340000000000002</v>
      </c>
      <c r="K12" s="1409">
        <v>2.6956000000000002</v>
      </c>
      <c r="L12" s="1406"/>
    </row>
    <row r="13" spans="1:12">
      <c r="B13" s="1434" t="s">
        <v>206</v>
      </c>
      <c r="C13" s="1441">
        <v>0.23400000000000001</v>
      </c>
      <c r="D13" s="1407">
        <v>0.7409</v>
      </c>
      <c r="E13" s="1407">
        <v>0.35</v>
      </c>
      <c r="F13" s="1408">
        <v>2.6432000000000002</v>
      </c>
      <c r="G13" s="1440"/>
      <c r="H13" s="1411" t="s">
        <v>717</v>
      </c>
      <c r="I13" s="1412" t="s">
        <v>717</v>
      </c>
      <c r="J13" s="1413" t="s">
        <v>717</v>
      </c>
      <c r="K13" s="1411" t="s">
        <v>717</v>
      </c>
      <c r="L13" s="1406"/>
    </row>
    <row r="14" spans="1:12">
      <c r="B14" s="1434" t="s">
        <v>207</v>
      </c>
      <c r="C14" s="1441">
        <v>0.08</v>
      </c>
      <c r="D14" s="1414">
        <v>1.1286</v>
      </c>
      <c r="E14" s="1414">
        <v>0.5323</v>
      </c>
      <c r="F14" s="1415">
        <v>0.74419999999999997</v>
      </c>
      <c r="G14" s="1440"/>
      <c r="H14" s="1411">
        <v>0.83</v>
      </c>
      <c r="I14" s="1416">
        <v>1.3758999999999999</v>
      </c>
      <c r="J14" s="1414">
        <v>1.3328</v>
      </c>
      <c r="K14" s="1417">
        <v>2.2334999999999998</v>
      </c>
      <c r="L14" s="1406"/>
    </row>
    <row r="15" spans="1:12">
      <c r="B15" s="1434" t="s">
        <v>208</v>
      </c>
      <c r="C15" s="1441">
        <v>0.06</v>
      </c>
      <c r="D15" s="1407">
        <v>0.68700000000000006</v>
      </c>
      <c r="E15" s="1407">
        <v>1.0973999999999999</v>
      </c>
      <c r="F15" s="1408">
        <v>0.92610000000000003</v>
      </c>
      <c r="G15" s="1440"/>
      <c r="H15" s="1411">
        <v>0.68</v>
      </c>
      <c r="I15" s="1410">
        <v>1.1623000000000001</v>
      </c>
      <c r="J15" s="1407">
        <v>1.2907999999999999</v>
      </c>
      <c r="K15" s="1409">
        <v>2.3067000000000002</v>
      </c>
      <c r="L15" s="1406"/>
    </row>
    <row r="16" spans="1:12">
      <c r="B16" s="1434" t="s">
        <v>209</v>
      </c>
      <c r="C16" s="1441">
        <v>0.04</v>
      </c>
      <c r="D16" s="1414">
        <v>0.59040000000000004</v>
      </c>
      <c r="E16" s="1414">
        <v>1.3361000000000001</v>
      </c>
      <c r="F16" s="1415">
        <v>0.77629999999999999</v>
      </c>
      <c r="G16" s="1440"/>
      <c r="H16" s="1411">
        <v>0.64</v>
      </c>
      <c r="I16" s="1410">
        <v>0.98270000000000002</v>
      </c>
      <c r="J16" s="1407">
        <v>0.60160000000000002</v>
      </c>
      <c r="K16" s="1409">
        <v>2.8351000000000002</v>
      </c>
      <c r="L16" s="1406"/>
    </row>
    <row r="17" spans="2:12">
      <c r="B17" s="1434" t="s">
        <v>210</v>
      </c>
      <c r="C17" s="1441">
        <v>0.13</v>
      </c>
      <c r="D17" s="1407">
        <v>0.37190000000000001</v>
      </c>
      <c r="E17" s="1407">
        <v>0.1182</v>
      </c>
      <c r="F17" s="1408">
        <v>1.03</v>
      </c>
      <c r="G17" s="1440"/>
      <c r="H17" s="1411" t="s">
        <v>717</v>
      </c>
      <c r="I17" s="1412" t="s">
        <v>717</v>
      </c>
      <c r="J17" s="1407">
        <v>0.67369999999999997</v>
      </c>
      <c r="K17" s="1409">
        <v>2.1</v>
      </c>
      <c r="L17" s="1406"/>
    </row>
    <row r="18" spans="2:12">
      <c r="B18" s="1435" t="s">
        <v>211</v>
      </c>
      <c r="C18" s="1442">
        <v>0.02</v>
      </c>
      <c r="D18" s="1419">
        <v>0.1739</v>
      </c>
      <c r="E18" s="1418">
        <v>4.5600000000000002E-2</v>
      </c>
      <c r="F18" s="1420">
        <v>0.71033567156063082</v>
      </c>
      <c r="G18" s="1440"/>
      <c r="H18" s="1421">
        <v>0.72</v>
      </c>
      <c r="I18" s="1419">
        <v>0.75790000000000002</v>
      </c>
      <c r="J18" s="1407">
        <v>0.7218</v>
      </c>
      <c r="K18" s="1409" t="s">
        <v>860</v>
      </c>
      <c r="L18" s="1406"/>
    </row>
    <row r="19" spans="2:12" ht="16.5" thickBot="1">
      <c r="B19" s="1436" t="s">
        <v>905</v>
      </c>
      <c r="C19" s="1443">
        <v>0.13277667199723711</v>
      </c>
      <c r="D19" s="1423">
        <v>0.43</v>
      </c>
      <c r="E19" s="1422">
        <v>0.7860129132792667</v>
      </c>
      <c r="F19" s="1424">
        <v>1.4459628150761978</v>
      </c>
      <c r="G19" s="1444"/>
      <c r="H19" s="1425">
        <v>0.76148128800003412</v>
      </c>
      <c r="I19" s="1423">
        <v>0.78</v>
      </c>
      <c r="J19" s="1422">
        <v>1.03</v>
      </c>
      <c r="K19" s="1425">
        <v>2.5409970529741455</v>
      </c>
      <c r="L19" s="1426"/>
    </row>
    <row r="20" spans="2:12" ht="16.5" thickTop="1">
      <c r="K20" s="1427"/>
      <c r="L20" s="1427"/>
    </row>
    <row r="21" spans="2:12">
      <c r="K21" s="1427"/>
      <c r="L21" s="1427"/>
    </row>
    <row r="22" spans="2:12">
      <c r="C22" s="1428"/>
      <c r="D22" s="681"/>
      <c r="E22" s="681"/>
      <c r="F22" s="681"/>
      <c r="G22" s="681"/>
    </row>
    <row r="23" spans="2:12">
      <c r="C23" s="1429"/>
      <c r="D23" s="682"/>
      <c r="E23" s="682"/>
      <c r="F23" s="682"/>
      <c r="G23" s="682"/>
    </row>
    <row r="24" spans="2:12">
      <c r="C24" s="1429"/>
      <c r="D24" s="682"/>
      <c r="E24" s="682"/>
      <c r="F24" s="682"/>
      <c r="G24" s="682"/>
    </row>
    <row r="25" spans="2:12">
      <c r="C25" s="1429"/>
      <c r="D25" s="682"/>
      <c r="E25" s="682"/>
      <c r="F25" s="682"/>
      <c r="G25" s="682"/>
    </row>
    <row r="26" spans="2:12">
      <c r="C26" s="1429"/>
      <c r="D26" s="682"/>
      <c r="E26" s="682"/>
      <c r="F26" s="682"/>
      <c r="G26" s="682"/>
    </row>
    <row r="27" spans="2:12">
      <c r="C27" s="1429"/>
      <c r="D27" s="682"/>
      <c r="E27" s="682"/>
      <c r="F27" s="682"/>
      <c r="G27" s="682"/>
    </row>
    <row r="28" spans="2:12">
      <c r="C28" s="1429"/>
      <c r="D28" s="682"/>
      <c r="E28" s="682"/>
      <c r="F28" s="682"/>
      <c r="G28" s="682"/>
    </row>
    <row r="29" spans="2:12">
      <c r="C29" s="1429"/>
      <c r="D29" s="1391"/>
      <c r="E29" s="1391"/>
      <c r="F29" s="1391"/>
      <c r="G29" s="1391"/>
    </row>
    <row r="30" spans="2:12">
      <c r="C30" s="1428"/>
      <c r="D30" s="682"/>
      <c r="E30" s="682"/>
      <c r="F30" s="682"/>
      <c r="G30" s="682"/>
    </row>
    <row r="31" spans="2:12">
      <c r="C31" s="1429"/>
      <c r="D31" s="683"/>
      <c r="E31" s="683"/>
      <c r="F31" s="683"/>
      <c r="G31" s="683"/>
    </row>
    <row r="32" spans="2:12">
      <c r="C32" s="1428"/>
      <c r="D32" s="684"/>
      <c r="E32" s="684"/>
      <c r="F32" s="684"/>
      <c r="G32" s="684"/>
    </row>
    <row r="33" spans="3:12">
      <c r="C33" s="1429"/>
      <c r="D33" s="683"/>
      <c r="E33" s="683"/>
      <c r="F33" s="683"/>
      <c r="G33" s="683"/>
      <c r="H33" s="4"/>
      <c r="I33" s="4"/>
      <c r="J33" s="4"/>
      <c r="K33" s="4"/>
      <c r="L33" s="4"/>
    </row>
    <row r="34" spans="3:12">
      <c r="C34" s="1429"/>
      <c r="D34" s="684"/>
      <c r="E34" s="684"/>
      <c r="F34" s="684"/>
      <c r="G34" s="684"/>
      <c r="H34" s="1430"/>
      <c r="I34" s="4"/>
      <c r="J34" s="4"/>
      <c r="K34" s="4"/>
      <c r="L34" s="4"/>
    </row>
    <row r="35" spans="3:12">
      <c r="C35" s="1431"/>
      <c r="D35" s="684"/>
      <c r="E35" s="684"/>
      <c r="F35" s="684"/>
      <c r="G35" s="684"/>
    </row>
    <row r="36" spans="3:12">
      <c r="C36" s="1432"/>
      <c r="E36" s="1432"/>
    </row>
    <row r="37" spans="3:12">
      <c r="C37" s="1432"/>
      <c r="E37" s="1432"/>
    </row>
  </sheetData>
  <mergeCells count="5">
    <mergeCell ref="B1:L1"/>
    <mergeCell ref="B2:L2"/>
    <mergeCell ref="B5:B6"/>
    <mergeCell ref="C5:G5"/>
    <mergeCell ref="H5:L5"/>
  </mergeCells>
  <pageMargins left="0.7" right="0.7" top="0.87" bottom="0.75" header="0.3" footer="0.3"/>
  <pageSetup scale="95" orientation="landscape" r:id="rId1"/>
</worksheet>
</file>

<file path=xl/worksheets/sheet41.xml><?xml version="1.0" encoding="utf-8"?>
<worksheet xmlns="http://schemas.openxmlformats.org/spreadsheetml/2006/main" xmlns:r="http://schemas.openxmlformats.org/officeDocument/2006/relationships">
  <sheetPr>
    <pageSetUpPr fitToPage="1"/>
  </sheetPr>
  <dimension ref="A1:J53"/>
  <sheetViews>
    <sheetView workbookViewId="0">
      <selection activeCell="J11" sqref="J11"/>
    </sheetView>
  </sheetViews>
  <sheetFormatPr defaultRowHeight="15.75"/>
  <cols>
    <col min="1" max="1" width="46.140625" style="325" customWidth="1"/>
    <col min="2" max="6" width="12.7109375" style="325" customWidth="1"/>
    <col min="7" max="7" width="9.140625" style="325"/>
    <col min="8" max="8" width="9.5703125" style="325" bestFit="1" customWidth="1"/>
    <col min="9" max="256" width="9.140625" style="325"/>
    <col min="257" max="257" width="46.85546875" style="325" customWidth="1"/>
    <col min="258" max="260" width="8.28515625" style="325" bestFit="1" customWidth="1"/>
    <col min="261" max="262" width="7.7109375" style="325" bestFit="1" customWidth="1"/>
    <col min="263" max="263" width="9.140625" style="325"/>
    <col min="264" max="264" width="9.5703125" style="325" bestFit="1" customWidth="1"/>
    <col min="265" max="512" width="9.140625" style="325"/>
    <col min="513" max="513" width="46.85546875" style="325" customWidth="1"/>
    <col min="514" max="516" width="8.28515625" style="325" bestFit="1" customWidth="1"/>
    <col min="517" max="518" width="7.7109375" style="325" bestFit="1" customWidth="1"/>
    <col min="519" max="519" width="9.140625" style="325"/>
    <col min="520" max="520" width="9.5703125" style="325" bestFit="1" customWidth="1"/>
    <col min="521" max="768" width="9.140625" style="325"/>
    <col min="769" max="769" width="46.85546875" style="325" customWidth="1"/>
    <col min="770" max="772" width="8.28515625" style="325" bestFit="1" customWidth="1"/>
    <col min="773" max="774" width="7.7109375" style="325" bestFit="1" customWidth="1"/>
    <col min="775" max="775" width="9.140625" style="325"/>
    <col min="776" max="776" width="9.5703125" style="325" bestFit="1" customWidth="1"/>
    <col min="777" max="1024" width="9.140625" style="325"/>
    <col min="1025" max="1025" width="46.85546875" style="325" customWidth="1"/>
    <col min="1026" max="1028" width="8.28515625" style="325" bestFit="1" customWidth="1"/>
    <col min="1029" max="1030" width="7.7109375" style="325" bestFit="1" customWidth="1"/>
    <col min="1031" max="1031" width="9.140625" style="325"/>
    <col min="1032" max="1032" width="9.5703125" style="325" bestFit="1" customWidth="1"/>
    <col min="1033" max="1280" width="9.140625" style="325"/>
    <col min="1281" max="1281" width="46.85546875" style="325" customWidth="1"/>
    <col min="1282" max="1284" width="8.28515625" style="325" bestFit="1" customWidth="1"/>
    <col min="1285" max="1286" width="7.7109375" style="325" bestFit="1" customWidth="1"/>
    <col min="1287" max="1287" width="9.140625" style="325"/>
    <col min="1288" max="1288" width="9.5703125" style="325" bestFit="1" customWidth="1"/>
    <col min="1289" max="1536" width="9.140625" style="325"/>
    <col min="1537" max="1537" width="46.85546875" style="325" customWidth="1"/>
    <col min="1538" max="1540" width="8.28515625" style="325" bestFit="1" customWidth="1"/>
    <col min="1541" max="1542" width="7.7109375" style="325" bestFit="1" customWidth="1"/>
    <col min="1543" max="1543" width="9.140625" style="325"/>
    <col min="1544" max="1544" width="9.5703125" style="325" bestFit="1" customWidth="1"/>
    <col min="1545" max="1792" width="9.140625" style="325"/>
    <col min="1793" max="1793" width="46.85546875" style="325" customWidth="1"/>
    <col min="1794" max="1796" width="8.28515625" style="325" bestFit="1" customWidth="1"/>
    <col min="1797" max="1798" width="7.7109375" style="325" bestFit="1" customWidth="1"/>
    <col min="1799" max="1799" width="9.140625" style="325"/>
    <col min="1800" max="1800" width="9.5703125" style="325" bestFit="1" customWidth="1"/>
    <col min="1801" max="2048" width="9.140625" style="325"/>
    <col min="2049" max="2049" width="46.85546875" style="325" customWidth="1"/>
    <col min="2050" max="2052" width="8.28515625" style="325" bestFit="1" customWidth="1"/>
    <col min="2053" max="2054" width="7.7109375" style="325" bestFit="1" customWidth="1"/>
    <col min="2055" max="2055" width="9.140625" style="325"/>
    <col min="2056" max="2056" width="9.5703125" style="325" bestFit="1" customWidth="1"/>
    <col min="2057" max="2304" width="9.140625" style="325"/>
    <col min="2305" max="2305" width="46.85546875" style="325" customWidth="1"/>
    <col min="2306" max="2308" width="8.28515625" style="325" bestFit="1" customWidth="1"/>
    <col min="2309" max="2310" width="7.7109375" style="325" bestFit="1" customWidth="1"/>
    <col min="2311" max="2311" width="9.140625" style="325"/>
    <col min="2312" max="2312" width="9.5703125" style="325" bestFit="1" customWidth="1"/>
    <col min="2313" max="2560" width="9.140625" style="325"/>
    <col min="2561" max="2561" width="46.85546875" style="325" customWidth="1"/>
    <col min="2562" max="2564" width="8.28515625" style="325" bestFit="1" customWidth="1"/>
    <col min="2565" max="2566" width="7.7109375" style="325" bestFit="1" customWidth="1"/>
    <col min="2567" max="2567" width="9.140625" style="325"/>
    <col min="2568" max="2568" width="9.5703125" style="325" bestFit="1" customWidth="1"/>
    <col min="2569" max="2816" width="9.140625" style="325"/>
    <col min="2817" max="2817" width="46.85546875" style="325" customWidth="1"/>
    <col min="2818" max="2820" width="8.28515625" style="325" bestFit="1" customWidth="1"/>
    <col min="2821" max="2822" width="7.7109375" style="325" bestFit="1" customWidth="1"/>
    <col min="2823" max="2823" width="9.140625" style="325"/>
    <col min="2824" max="2824" width="9.5703125" style="325" bestFit="1" customWidth="1"/>
    <col min="2825" max="3072" width="9.140625" style="325"/>
    <col min="3073" max="3073" width="46.85546875" style="325" customWidth="1"/>
    <col min="3074" max="3076" width="8.28515625" style="325" bestFit="1" customWidth="1"/>
    <col min="3077" max="3078" width="7.7109375" style="325" bestFit="1" customWidth="1"/>
    <col min="3079" max="3079" width="9.140625" style="325"/>
    <col min="3080" max="3080" width="9.5703125" style="325" bestFit="1" customWidth="1"/>
    <col min="3081" max="3328" width="9.140625" style="325"/>
    <col min="3329" max="3329" width="46.85546875" style="325" customWidth="1"/>
    <col min="3330" max="3332" width="8.28515625" style="325" bestFit="1" customWidth="1"/>
    <col min="3333" max="3334" width="7.7109375" style="325" bestFit="1" customWidth="1"/>
    <col min="3335" max="3335" width="9.140625" style="325"/>
    <col min="3336" max="3336" width="9.5703125" style="325" bestFit="1" customWidth="1"/>
    <col min="3337" max="3584" width="9.140625" style="325"/>
    <col min="3585" max="3585" width="46.85546875" style="325" customWidth="1"/>
    <col min="3586" max="3588" width="8.28515625" style="325" bestFit="1" customWidth="1"/>
    <col min="3589" max="3590" width="7.7109375" style="325" bestFit="1" customWidth="1"/>
    <col min="3591" max="3591" width="9.140625" style="325"/>
    <col min="3592" max="3592" width="9.5703125" style="325" bestFit="1" customWidth="1"/>
    <col min="3593" max="3840" width="9.140625" style="325"/>
    <col min="3841" max="3841" width="46.85546875" style="325" customWidth="1"/>
    <col min="3842" max="3844" width="8.28515625" style="325" bestFit="1" customWidth="1"/>
    <col min="3845" max="3846" width="7.7109375" style="325" bestFit="1" customWidth="1"/>
    <col min="3847" max="3847" width="9.140625" style="325"/>
    <col min="3848" max="3848" width="9.5703125" style="325" bestFit="1" customWidth="1"/>
    <col min="3849" max="4096" width="9.140625" style="325"/>
    <col min="4097" max="4097" width="46.85546875" style="325" customWidth="1"/>
    <col min="4098" max="4100" width="8.28515625" style="325" bestFit="1" customWidth="1"/>
    <col min="4101" max="4102" width="7.7109375" style="325" bestFit="1" customWidth="1"/>
    <col min="4103" max="4103" width="9.140625" style="325"/>
    <col min="4104" max="4104" width="9.5703125" style="325" bestFit="1" customWidth="1"/>
    <col min="4105" max="4352" width="9.140625" style="325"/>
    <col min="4353" max="4353" width="46.85546875" style="325" customWidth="1"/>
    <col min="4354" max="4356" width="8.28515625" style="325" bestFit="1" customWidth="1"/>
    <col min="4357" max="4358" width="7.7109375" style="325" bestFit="1" customWidth="1"/>
    <col min="4359" max="4359" width="9.140625" style="325"/>
    <col min="4360" max="4360" width="9.5703125" style="325" bestFit="1" customWidth="1"/>
    <col min="4361" max="4608" width="9.140625" style="325"/>
    <col min="4609" max="4609" width="46.85546875" style="325" customWidth="1"/>
    <col min="4610" max="4612" width="8.28515625" style="325" bestFit="1" customWidth="1"/>
    <col min="4613" max="4614" width="7.7109375" style="325" bestFit="1" customWidth="1"/>
    <col min="4615" max="4615" width="9.140625" style="325"/>
    <col min="4616" max="4616" width="9.5703125" style="325" bestFit="1" customWidth="1"/>
    <col min="4617" max="4864" width="9.140625" style="325"/>
    <col min="4865" max="4865" width="46.85546875" style="325" customWidth="1"/>
    <col min="4866" max="4868" width="8.28515625" style="325" bestFit="1" customWidth="1"/>
    <col min="4869" max="4870" width="7.7109375" style="325" bestFit="1" customWidth="1"/>
    <col min="4871" max="4871" width="9.140625" style="325"/>
    <col min="4872" max="4872" width="9.5703125" style="325" bestFit="1" customWidth="1"/>
    <col min="4873" max="5120" width="9.140625" style="325"/>
    <col min="5121" max="5121" width="46.85546875" style="325" customWidth="1"/>
    <col min="5122" max="5124" width="8.28515625" style="325" bestFit="1" customWidth="1"/>
    <col min="5125" max="5126" width="7.7109375" style="325" bestFit="1" customWidth="1"/>
    <col min="5127" max="5127" width="9.140625" style="325"/>
    <col min="5128" max="5128" width="9.5703125" style="325" bestFit="1" customWidth="1"/>
    <col min="5129" max="5376" width="9.140625" style="325"/>
    <col min="5377" max="5377" width="46.85546875" style="325" customWidth="1"/>
    <col min="5378" max="5380" width="8.28515625" style="325" bestFit="1" customWidth="1"/>
    <col min="5381" max="5382" width="7.7109375" style="325" bestFit="1" customWidth="1"/>
    <col min="5383" max="5383" width="9.140625" style="325"/>
    <col min="5384" max="5384" width="9.5703125" style="325" bestFit="1" customWidth="1"/>
    <col min="5385" max="5632" width="9.140625" style="325"/>
    <col min="5633" max="5633" width="46.85546875" style="325" customWidth="1"/>
    <col min="5634" max="5636" width="8.28515625" style="325" bestFit="1" customWidth="1"/>
    <col min="5637" max="5638" width="7.7109375" style="325" bestFit="1" customWidth="1"/>
    <col min="5639" max="5639" width="9.140625" style="325"/>
    <col min="5640" max="5640" width="9.5703125" style="325" bestFit="1" customWidth="1"/>
    <col min="5641" max="5888" width="9.140625" style="325"/>
    <col min="5889" max="5889" width="46.85546875" style="325" customWidth="1"/>
    <col min="5890" max="5892" width="8.28515625" style="325" bestFit="1" customWidth="1"/>
    <col min="5893" max="5894" width="7.7109375" style="325" bestFit="1" customWidth="1"/>
    <col min="5895" max="5895" width="9.140625" style="325"/>
    <col min="5896" max="5896" width="9.5703125" style="325" bestFit="1" customWidth="1"/>
    <col min="5897" max="6144" width="9.140625" style="325"/>
    <col min="6145" max="6145" width="46.85546875" style="325" customWidth="1"/>
    <col min="6146" max="6148" width="8.28515625" style="325" bestFit="1" customWidth="1"/>
    <col min="6149" max="6150" width="7.7109375" style="325" bestFit="1" customWidth="1"/>
    <col min="6151" max="6151" width="9.140625" style="325"/>
    <col min="6152" max="6152" width="9.5703125" style="325" bestFit="1" customWidth="1"/>
    <col min="6153" max="6400" width="9.140625" style="325"/>
    <col min="6401" max="6401" width="46.85546875" style="325" customWidth="1"/>
    <col min="6402" max="6404" width="8.28515625" style="325" bestFit="1" customWidth="1"/>
    <col min="6405" max="6406" width="7.7109375" style="325" bestFit="1" customWidth="1"/>
    <col min="6407" max="6407" width="9.140625" style="325"/>
    <col min="6408" max="6408" width="9.5703125" style="325" bestFit="1" customWidth="1"/>
    <col min="6409" max="6656" width="9.140625" style="325"/>
    <col min="6657" max="6657" width="46.85546875" style="325" customWidth="1"/>
    <col min="6658" max="6660" width="8.28515625" style="325" bestFit="1" customWidth="1"/>
    <col min="6661" max="6662" width="7.7109375" style="325" bestFit="1" customWidth="1"/>
    <col min="6663" max="6663" width="9.140625" style="325"/>
    <col min="6664" max="6664" width="9.5703125" style="325" bestFit="1" customWidth="1"/>
    <col min="6665" max="6912" width="9.140625" style="325"/>
    <col min="6913" max="6913" width="46.85546875" style="325" customWidth="1"/>
    <col min="6914" max="6916" width="8.28515625" style="325" bestFit="1" customWidth="1"/>
    <col min="6917" max="6918" width="7.7109375" style="325" bestFit="1" customWidth="1"/>
    <col min="6919" max="6919" width="9.140625" style="325"/>
    <col min="6920" max="6920" width="9.5703125" style="325" bestFit="1" customWidth="1"/>
    <col min="6921" max="7168" width="9.140625" style="325"/>
    <col min="7169" max="7169" width="46.85546875" style="325" customWidth="1"/>
    <col min="7170" max="7172" width="8.28515625" style="325" bestFit="1" customWidth="1"/>
    <col min="7173" max="7174" width="7.7109375" style="325" bestFit="1" customWidth="1"/>
    <col min="7175" max="7175" width="9.140625" style="325"/>
    <col min="7176" max="7176" width="9.5703125" style="325" bestFit="1" customWidth="1"/>
    <col min="7177" max="7424" width="9.140625" style="325"/>
    <col min="7425" max="7425" width="46.85546875" style="325" customWidth="1"/>
    <col min="7426" max="7428" width="8.28515625" style="325" bestFit="1" customWidth="1"/>
    <col min="7429" max="7430" width="7.7109375" style="325" bestFit="1" customWidth="1"/>
    <col min="7431" max="7431" width="9.140625" style="325"/>
    <col min="7432" max="7432" width="9.5703125" style="325" bestFit="1" customWidth="1"/>
    <col min="7433" max="7680" width="9.140625" style="325"/>
    <col min="7681" max="7681" width="46.85546875" style="325" customWidth="1"/>
    <col min="7682" max="7684" width="8.28515625" style="325" bestFit="1" customWidth="1"/>
    <col min="7685" max="7686" width="7.7109375" style="325" bestFit="1" customWidth="1"/>
    <col min="7687" max="7687" width="9.140625" style="325"/>
    <col min="7688" max="7688" width="9.5703125" style="325" bestFit="1" customWidth="1"/>
    <col min="7689" max="7936" width="9.140625" style="325"/>
    <col min="7937" max="7937" width="46.85546875" style="325" customWidth="1"/>
    <col min="7938" max="7940" width="8.28515625" style="325" bestFit="1" customWidth="1"/>
    <col min="7941" max="7942" width="7.7109375" style="325" bestFit="1" customWidth="1"/>
    <col min="7943" max="7943" width="9.140625" style="325"/>
    <col min="7944" max="7944" width="9.5703125" style="325" bestFit="1" customWidth="1"/>
    <col min="7945" max="8192" width="9.140625" style="325"/>
    <col min="8193" max="8193" width="46.85546875" style="325" customWidth="1"/>
    <col min="8194" max="8196" width="8.28515625" style="325" bestFit="1" customWidth="1"/>
    <col min="8197" max="8198" width="7.7109375" style="325" bestFit="1" customWidth="1"/>
    <col min="8199" max="8199" width="9.140625" style="325"/>
    <col min="8200" max="8200" width="9.5703125" style="325" bestFit="1" customWidth="1"/>
    <col min="8201" max="8448" width="9.140625" style="325"/>
    <col min="8449" max="8449" width="46.85546875" style="325" customWidth="1"/>
    <col min="8450" max="8452" width="8.28515625" style="325" bestFit="1" customWidth="1"/>
    <col min="8453" max="8454" width="7.7109375" style="325" bestFit="1" customWidth="1"/>
    <col min="8455" max="8455" width="9.140625" style="325"/>
    <col min="8456" max="8456" width="9.5703125" style="325" bestFit="1" customWidth="1"/>
    <col min="8457" max="8704" width="9.140625" style="325"/>
    <col min="8705" max="8705" width="46.85546875" style="325" customWidth="1"/>
    <col min="8706" max="8708" width="8.28515625" style="325" bestFit="1" customWidth="1"/>
    <col min="8709" max="8710" width="7.7109375" style="325" bestFit="1" customWidth="1"/>
    <col min="8711" max="8711" width="9.140625" style="325"/>
    <col min="8712" max="8712" width="9.5703125" style="325" bestFit="1" customWidth="1"/>
    <col min="8713" max="8960" width="9.140625" style="325"/>
    <col min="8961" max="8961" width="46.85546875" style="325" customWidth="1"/>
    <col min="8962" max="8964" width="8.28515625" style="325" bestFit="1" customWidth="1"/>
    <col min="8965" max="8966" width="7.7109375" style="325" bestFit="1" customWidth="1"/>
    <col min="8967" max="8967" width="9.140625" style="325"/>
    <col min="8968" max="8968" width="9.5703125" style="325" bestFit="1" customWidth="1"/>
    <col min="8969" max="9216" width="9.140625" style="325"/>
    <col min="9217" max="9217" width="46.85546875" style="325" customWidth="1"/>
    <col min="9218" max="9220" width="8.28515625" style="325" bestFit="1" customWidth="1"/>
    <col min="9221" max="9222" width="7.7109375" style="325" bestFit="1" customWidth="1"/>
    <col min="9223" max="9223" width="9.140625" style="325"/>
    <col min="9224" max="9224" width="9.5703125" style="325" bestFit="1" customWidth="1"/>
    <col min="9225" max="9472" width="9.140625" style="325"/>
    <col min="9473" max="9473" width="46.85546875" style="325" customWidth="1"/>
    <col min="9474" max="9476" width="8.28515625" style="325" bestFit="1" customWidth="1"/>
    <col min="9477" max="9478" width="7.7109375" style="325" bestFit="1" customWidth="1"/>
    <col min="9479" max="9479" width="9.140625" style="325"/>
    <col min="9480" max="9480" width="9.5703125" style="325" bestFit="1" customWidth="1"/>
    <col min="9481" max="9728" width="9.140625" style="325"/>
    <col min="9729" max="9729" width="46.85546875" style="325" customWidth="1"/>
    <col min="9730" max="9732" width="8.28515625" style="325" bestFit="1" customWidth="1"/>
    <col min="9733" max="9734" width="7.7109375" style="325" bestFit="1" customWidth="1"/>
    <col min="9735" max="9735" width="9.140625" style="325"/>
    <col min="9736" max="9736" width="9.5703125" style="325" bestFit="1" customWidth="1"/>
    <col min="9737" max="9984" width="9.140625" style="325"/>
    <col min="9985" max="9985" width="46.85546875" style="325" customWidth="1"/>
    <col min="9986" max="9988" width="8.28515625" style="325" bestFit="1" customWidth="1"/>
    <col min="9989" max="9990" width="7.7109375" style="325" bestFit="1" customWidth="1"/>
    <col min="9991" max="9991" width="9.140625" style="325"/>
    <col min="9992" max="9992" width="9.5703125" style="325" bestFit="1" customWidth="1"/>
    <col min="9993" max="10240" width="9.140625" style="325"/>
    <col min="10241" max="10241" width="46.85546875" style="325" customWidth="1"/>
    <col min="10242" max="10244" width="8.28515625" style="325" bestFit="1" customWidth="1"/>
    <col min="10245" max="10246" width="7.7109375" style="325" bestFit="1" customWidth="1"/>
    <col min="10247" max="10247" width="9.140625" style="325"/>
    <col min="10248" max="10248" width="9.5703125" style="325" bestFit="1" customWidth="1"/>
    <col min="10249" max="10496" width="9.140625" style="325"/>
    <col min="10497" max="10497" width="46.85546875" style="325" customWidth="1"/>
    <col min="10498" max="10500" width="8.28515625" style="325" bestFit="1" customWidth="1"/>
    <col min="10501" max="10502" width="7.7109375" style="325" bestFit="1" customWidth="1"/>
    <col min="10503" max="10503" width="9.140625" style="325"/>
    <col min="10504" max="10504" width="9.5703125" style="325" bestFit="1" customWidth="1"/>
    <col min="10505" max="10752" width="9.140625" style="325"/>
    <col min="10753" max="10753" width="46.85546875" style="325" customWidth="1"/>
    <col min="10754" max="10756" width="8.28515625" style="325" bestFit="1" customWidth="1"/>
    <col min="10757" max="10758" width="7.7109375" style="325" bestFit="1" customWidth="1"/>
    <col min="10759" max="10759" width="9.140625" style="325"/>
    <col min="10760" max="10760" width="9.5703125" style="325" bestFit="1" customWidth="1"/>
    <col min="10761" max="11008" width="9.140625" style="325"/>
    <col min="11009" max="11009" width="46.85546875" style="325" customWidth="1"/>
    <col min="11010" max="11012" width="8.28515625" style="325" bestFit="1" customWidth="1"/>
    <col min="11013" max="11014" width="7.7109375" style="325" bestFit="1" customWidth="1"/>
    <col min="11015" max="11015" width="9.140625" style="325"/>
    <col min="11016" max="11016" width="9.5703125" style="325" bestFit="1" customWidth="1"/>
    <col min="11017" max="11264" width="9.140625" style="325"/>
    <col min="11265" max="11265" width="46.85546875" style="325" customWidth="1"/>
    <col min="11266" max="11268" width="8.28515625" style="325" bestFit="1" customWidth="1"/>
    <col min="11269" max="11270" width="7.7109375" style="325" bestFit="1" customWidth="1"/>
    <col min="11271" max="11271" width="9.140625" style="325"/>
    <col min="11272" max="11272" width="9.5703125" style="325" bestFit="1" customWidth="1"/>
    <col min="11273" max="11520" width="9.140625" style="325"/>
    <col min="11521" max="11521" width="46.85546875" style="325" customWidth="1"/>
    <col min="11522" max="11524" width="8.28515625" style="325" bestFit="1" customWidth="1"/>
    <col min="11525" max="11526" width="7.7109375" style="325" bestFit="1" customWidth="1"/>
    <col min="11527" max="11527" width="9.140625" style="325"/>
    <col min="11528" max="11528" width="9.5703125" style="325" bestFit="1" customWidth="1"/>
    <col min="11529" max="11776" width="9.140625" style="325"/>
    <col min="11777" max="11777" width="46.85546875" style="325" customWidth="1"/>
    <col min="11778" max="11780" width="8.28515625" style="325" bestFit="1" customWidth="1"/>
    <col min="11781" max="11782" width="7.7109375" style="325" bestFit="1" customWidth="1"/>
    <col min="11783" max="11783" width="9.140625" style="325"/>
    <col min="11784" max="11784" width="9.5703125" style="325" bestFit="1" customWidth="1"/>
    <col min="11785" max="12032" width="9.140625" style="325"/>
    <col min="12033" max="12033" width="46.85546875" style="325" customWidth="1"/>
    <col min="12034" max="12036" width="8.28515625" style="325" bestFit="1" customWidth="1"/>
    <col min="12037" max="12038" width="7.7109375" style="325" bestFit="1" customWidth="1"/>
    <col min="12039" max="12039" width="9.140625" style="325"/>
    <col min="12040" max="12040" width="9.5703125" style="325" bestFit="1" customWidth="1"/>
    <col min="12041" max="12288" width="9.140625" style="325"/>
    <col min="12289" max="12289" width="46.85546875" style="325" customWidth="1"/>
    <col min="12290" max="12292" width="8.28515625" style="325" bestFit="1" customWidth="1"/>
    <col min="12293" max="12294" width="7.7109375" style="325" bestFit="1" customWidth="1"/>
    <col min="12295" max="12295" width="9.140625" style="325"/>
    <col min="12296" max="12296" width="9.5703125" style="325" bestFit="1" customWidth="1"/>
    <col min="12297" max="12544" width="9.140625" style="325"/>
    <col min="12545" max="12545" width="46.85546875" style="325" customWidth="1"/>
    <col min="12546" max="12548" width="8.28515625" style="325" bestFit="1" customWidth="1"/>
    <col min="12549" max="12550" width="7.7109375" style="325" bestFit="1" customWidth="1"/>
    <col min="12551" max="12551" width="9.140625" style="325"/>
    <col min="12552" max="12552" width="9.5703125" style="325" bestFit="1" customWidth="1"/>
    <col min="12553" max="12800" width="9.140625" style="325"/>
    <col min="12801" max="12801" width="46.85546875" style="325" customWidth="1"/>
    <col min="12802" max="12804" width="8.28515625" style="325" bestFit="1" customWidth="1"/>
    <col min="12805" max="12806" width="7.7109375" style="325" bestFit="1" customWidth="1"/>
    <col min="12807" max="12807" width="9.140625" style="325"/>
    <col min="12808" max="12808" width="9.5703125" style="325" bestFit="1" customWidth="1"/>
    <col min="12809" max="13056" width="9.140625" style="325"/>
    <col min="13057" max="13057" width="46.85546875" style="325" customWidth="1"/>
    <col min="13058" max="13060" width="8.28515625" style="325" bestFit="1" customWidth="1"/>
    <col min="13061" max="13062" width="7.7109375" style="325" bestFit="1" customWidth="1"/>
    <col min="13063" max="13063" width="9.140625" style="325"/>
    <col min="13064" max="13064" width="9.5703125" style="325" bestFit="1" customWidth="1"/>
    <col min="13065" max="13312" width="9.140625" style="325"/>
    <col min="13313" max="13313" width="46.85546875" style="325" customWidth="1"/>
    <col min="13314" max="13316" width="8.28515625" style="325" bestFit="1" customWidth="1"/>
    <col min="13317" max="13318" width="7.7109375" style="325" bestFit="1" customWidth="1"/>
    <col min="13319" max="13319" width="9.140625" style="325"/>
    <col min="13320" max="13320" width="9.5703125" style="325" bestFit="1" customWidth="1"/>
    <col min="13321" max="13568" width="9.140625" style="325"/>
    <col min="13569" max="13569" width="46.85546875" style="325" customWidth="1"/>
    <col min="13570" max="13572" width="8.28515625" style="325" bestFit="1" customWidth="1"/>
    <col min="13573" max="13574" width="7.7109375" style="325" bestFit="1" customWidth="1"/>
    <col min="13575" max="13575" width="9.140625" style="325"/>
    <col min="13576" max="13576" width="9.5703125" style="325" bestFit="1" customWidth="1"/>
    <col min="13577" max="13824" width="9.140625" style="325"/>
    <col min="13825" max="13825" width="46.85546875" style="325" customWidth="1"/>
    <col min="13826" max="13828" width="8.28515625" style="325" bestFit="1" customWidth="1"/>
    <col min="13829" max="13830" width="7.7109375" style="325" bestFit="1" customWidth="1"/>
    <col min="13831" max="13831" width="9.140625" style="325"/>
    <col min="13832" max="13832" width="9.5703125" style="325" bestFit="1" customWidth="1"/>
    <col min="13833" max="14080" width="9.140625" style="325"/>
    <col min="14081" max="14081" width="46.85546875" style="325" customWidth="1"/>
    <col min="14082" max="14084" width="8.28515625" style="325" bestFit="1" customWidth="1"/>
    <col min="14085" max="14086" width="7.7109375" style="325" bestFit="1" customWidth="1"/>
    <col min="14087" max="14087" width="9.140625" style="325"/>
    <col min="14088" max="14088" width="9.5703125" style="325" bestFit="1" customWidth="1"/>
    <col min="14089" max="14336" width="9.140625" style="325"/>
    <col min="14337" max="14337" width="46.85546875" style="325" customWidth="1"/>
    <col min="14338" max="14340" width="8.28515625" style="325" bestFit="1" customWidth="1"/>
    <col min="14341" max="14342" width="7.7109375" style="325" bestFit="1" customWidth="1"/>
    <col min="14343" max="14343" width="9.140625" style="325"/>
    <col min="14344" max="14344" width="9.5703125" style="325" bestFit="1" customWidth="1"/>
    <col min="14345" max="14592" width="9.140625" style="325"/>
    <col min="14593" max="14593" width="46.85546875" style="325" customWidth="1"/>
    <col min="14594" max="14596" width="8.28515625" style="325" bestFit="1" customWidth="1"/>
    <col min="14597" max="14598" width="7.7109375" style="325" bestFit="1" customWidth="1"/>
    <col min="14599" max="14599" width="9.140625" style="325"/>
    <col min="14600" max="14600" width="9.5703125" style="325" bestFit="1" customWidth="1"/>
    <col min="14601" max="14848" width="9.140625" style="325"/>
    <col min="14849" max="14849" width="46.85546875" style="325" customWidth="1"/>
    <col min="14850" max="14852" width="8.28515625" style="325" bestFit="1" customWidth="1"/>
    <col min="14853" max="14854" width="7.7109375" style="325" bestFit="1" customWidth="1"/>
    <col min="14855" max="14855" width="9.140625" style="325"/>
    <col min="14856" max="14856" width="9.5703125" style="325" bestFit="1" customWidth="1"/>
    <col min="14857" max="15104" width="9.140625" style="325"/>
    <col min="15105" max="15105" width="46.85546875" style="325" customWidth="1"/>
    <col min="15106" max="15108" width="8.28515625" style="325" bestFit="1" customWidth="1"/>
    <col min="15109" max="15110" width="7.7109375" style="325" bestFit="1" customWidth="1"/>
    <col min="15111" max="15111" width="9.140625" style="325"/>
    <col min="15112" max="15112" width="9.5703125" style="325" bestFit="1" customWidth="1"/>
    <col min="15113" max="15360" width="9.140625" style="325"/>
    <col min="15361" max="15361" width="46.85546875" style="325" customWidth="1"/>
    <col min="15362" max="15364" width="8.28515625" style="325" bestFit="1" customWidth="1"/>
    <col min="15365" max="15366" width="7.7109375" style="325" bestFit="1" customWidth="1"/>
    <col min="15367" max="15367" width="9.140625" style="325"/>
    <col min="15368" max="15368" width="9.5703125" style="325" bestFit="1" customWidth="1"/>
    <col min="15369" max="15616" width="9.140625" style="325"/>
    <col min="15617" max="15617" width="46.85546875" style="325" customWidth="1"/>
    <col min="15618" max="15620" width="8.28515625" style="325" bestFit="1" customWidth="1"/>
    <col min="15621" max="15622" width="7.7109375" style="325" bestFit="1" customWidth="1"/>
    <col min="15623" max="15623" width="9.140625" style="325"/>
    <col min="15624" max="15624" width="9.5703125" style="325" bestFit="1" customWidth="1"/>
    <col min="15625" max="15872" width="9.140625" style="325"/>
    <col min="15873" max="15873" width="46.85546875" style="325" customWidth="1"/>
    <col min="15874" max="15876" width="8.28515625" style="325" bestFit="1" customWidth="1"/>
    <col min="15877" max="15878" width="7.7109375" style="325" bestFit="1" customWidth="1"/>
    <col min="15879" max="15879" width="9.140625" style="325"/>
    <col min="15880" max="15880" width="9.5703125" style="325" bestFit="1" customWidth="1"/>
    <col min="15881" max="16128" width="9.140625" style="325"/>
    <col min="16129" max="16129" width="46.85546875" style="325" customWidth="1"/>
    <col min="16130" max="16132" width="8.28515625" style="325" bestFit="1" customWidth="1"/>
    <col min="16133" max="16134" width="7.7109375" style="325" bestFit="1" customWidth="1"/>
    <col min="16135" max="16135" width="9.140625" style="325"/>
    <col min="16136" max="16136" width="9.5703125" style="325" bestFit="1" customWidth="1"/>
    <col min="16137" max="16384" width="9.140625" style="325"/>
  </cols>
  <sheetData>
    <row r="1" spans="1:10">
      <c r="A1" s="1820" t="s">
        <v>754</v>
      </c>
      <c r="B1" s="1820"/>
      <c r="C1" s="1820"/>
      <c r="D1" s="1820"/>
      <c r="E1" s="1820"/>
      <c r="F1" s="1820"/>
    </row>
    <row r="2" spans="1:10">
      <c r="A2" s="1963" t="s">
        <v>142</v>
      </c>
      <c r="B2" s="1963"/>
      <c r="C2" s="1963"/>
      <c r="D2" s="1963"/>
      <c r="E2" s="1963"/>
      <c r="F2" s="1963"/>
    </row>
    <row r="3" spans="1:10" ht="16.5" thickBot="1">
      <c r="A3" s="327"/>
      <c r="B3" s="327"/>
      <c r="C3" s="327"/>
      <c r="D3" s="327"/>
      <c r="E3" s="327"/>
      <c r="F3" s="327"/>
      <c r="G3" s="208"/>
      <c r="J3" s="325" t="s">
        <v>129</v>
      </c>
    </row>
    <row r="4" spans="1:10" ht="25.5" customHeight="1" thickTop="1">
      <c r="A4" s="1964" t="s">
        <v>633</v>
      </c>
      <c r="B4" s="1966" t="s">
        <v>92</v>
      </c>
      <c r="C4" s="1966"/>
      <c r="D4" s="1966"/>
      <c r="E4" s="1966" t="s">
        <v>5</v>
      </c>
      <c r="F4" s="1967"/>
    </row>
    <row r="5" spans="1:10" ht="25.5" customHeight="1">
      <c r="A5" s="1965"/>
      <c r="B5" s="508">
        <v>2015</v>
      </c>
      <c r="C5" s="508">
        <v>2016</v>
      </c>
      <c r="D5" s="508">
        <v>2017</v>
      </c>
      <c r="E5" s="1968" t="s">
        <v>634</v>
      </c>
      <c r="F5" s="1969" t="s">
        <v>635</v>
      </c>
    </row>
    <row r="6" spans="1:10" ht="25.5" customHeight="1">
      <c r="A6" s="1965"/>
      <c r="B6" s="508">
        <v>1</v>
      </c>
      <c r="C6" s="508">
        <v>2</v>
      </c>
      <c r="D6" s="508">
        <v>3</v>
      </c>
      <c r="E6" s="1968"/>
      <c r="F6" s="1969"/>
    </row>
    <row r="7" spans="1:10" ht="25.5" customHeight="1">
      <c r="A7" s="535" t="s">
        <v>636</v>
      </c>
      <c r="B7" s="509">
        <v>1094.18</v>
      </c>
      <c r="C7" s="509">
        <v>1701.91</v>
      </c>
      <c r="D7" s="509">
        <v>1489.06</v>
      </c>
      <c r="E7" s="510">
        <v>55.542049754153794</v>
      </c>
      <c r="F7" s="536">
        <v>-12.506536773389911</v>
      </c>
    </row>
    <row r="8" spans="1:10" ht="25.5" customHeight="1">
      <c r="A8" s="535" t="s">
        <v>637</v>
      </c>
      <c r="B8" s="509">
        <v>236.16</v>
      </c>
      <c r="C8" s="509">
        <v>368.28</v>
      </c>
      <c r="D8" s="509">
        <v>313.12</v>
      </c>
      <c r="E8" s="510">
        <v>55.945121951219505</v>
      </c>
      <c r="F8" s="536">
        <v>-14.977734332573036</v>
      </c>
    </row>
    <row r="9" spans="1:10" ht="25.5" customHeight="1">
      <c r="A9" s="537" t="s">
        <v>638</v>
      </c>
      <c r="B9" s="509">
        <v>78.010000000000005</v>
      </c>
      <c r="C9" s="509">
        <v>127.12</v>
      </c>
      <c r="D9" s="509">
        <v>106.9</v>
      </c>
      <c r="E9" s="510">
        <v>62.953467504166127</v>
      </c>
      <c r="F9" s="536">
        <v>-15.906230333543107</v>
      </c>
    </row>
    <row r="10" spans="1:10" ht="25.5" customHeight="1">
      <c r="A10" s="537" t="s">
        <v>639</v>
      </c>
      <c r="B10" s="509">
        <v>1015.5</v>
      </c>
      <c r="C10" s="509">
        <v>1597.2</v>
      </c>
      <c r="D10" s="509">
        <v>1270.7</v>
      </c>
      <c r="E10" s="510">
        <v>57.282127031019229</v>
      </c>
      <c r="F10" s="536">
        <v>-20.442023541197102</v>
      </c>
    </row>
    <row r="11" spans="1:10" ht="25.5" customHeight="1">
      <c r="A11" s="535" t="s">
        <v>640</v>
      </c>
      <c r="B11" s="511">
        <v>1156123.7</v>
      </c>
      <c r="C11" s="511">
        <v>1891353.88</v>
      </c>
      <c r="D11" s="511">
        <v>1728681.89</v>
      </c>
      <c r="E11" s="510">
        <v>63.594421600387562</v>
      </c>
      <c r="F11" s="536">
        <v>-8.6008224965282523</v>
      </c>
    </row>
    <row r="12" spans="1:10" ht="25.5" customHeight="1">
      <c r="A12" s="538" t="s">
        <v>641</v>
      </c>
      <c r="B12" s="511">
        <v>171414.37</v>
      </c>
      <c r="C12" s="511">
        <v>227201.92000000001</v>
      </c>
      <c r="D12" s="511">
        <v>303295.05</v>
      </c>
      <c r="E12" s="510">
        <v>32.545433617963312</v>
      </c>
      <c r="F12" s="536">
        <v>33.491411516240703</v>
      </c>
    </row>
    <row r="13" spans="1:10" ht="25.5" customHeight="1">
      <c r="A13" s="539" t="s">
        <v>642</v>
      </c>
      <c r="B13" s="511">
        <v>224</v>
      </c>
      <c r="C13" s="511">
        <v>220</v>
      </c>
      <c r="D13" s="511">
        <v>197</v>
      </c>
      <c r="E13" s="512">
        <v>-1.7857142857142918</v>
      </c>
      <c r="F13" s="536">
        <v>-10.454545454545467</v>
      </c>
    </row>
    <row r="14" spans="1:10" ht="25.5" customHeight="1">
      <c r="A14" s="539" t="s">
        <v>643</v>
      </c>
      <c r="B14" s="511">
        <v>1769907</v>
      </c>
      <c r="C14" s="513">
        <v>2337260</v>
      </c>
      <c r="D14" s="511">
        <v>3102930</v>
      </c>
      <c r="E14" s="512">
        <v>32.055526081313872</v>
      </c>
      <c r="F14" s="536">
        <v>32.759299350521559</v>
      </c>
      <c r="H14" s="337"/>
    </row>
    <row r="15" spans="1:10" ht="25.5" customHeight="1">
      <c r="A15" s="540" t="s">
        <v>644</v>
      </c>
      <c r="B15" s="509">
        <v>54.274296693229807</v>
      </c>
      <c r="C15" s="509">
        <v>84.156426112545674</v>
      </c>
      <c r="D15" s="509">
        <v>66.507366624285709</v>
      </c>
      <c r="E15" s="514">
        <v>55.05760781796252</v>
      </c>
      <c r="F15" s="541">
        <v>-20.971731219499731</v>
      </c>
    </row>
    <row r="16" spans="1:10" ht="25.5" customHeight="1">
      <c r="A16" s="542" t="s">
        <v>645</v>
      </c>
      <c r="B16" s="509">
        <v>100.49808564436347</v>
      </c>
      <c r="C16" s="509">
        <v>248.58240245104508</v>
      </c>
      <c r="D16" s="509">
        <v>121.97740438294298</v>
      </c>
      <c r="E16" s="515">
        <v>147.35038568865224</v>
      </c>
      <c r="F16" s="536">
        <v>-50.930796717613688</v>
      </c>
    </row>
    <row r="17" spans="1:8" ht="25.5" customHeight="1">
      <c r="A17" s="542" t="s">
        <v>646</v>
      </c>
      <c r="B17" s="509">
        <v>3.8420046929019436</v>
      </c>
      <c r="C17" s="509">
        <v>6.1521585103925105</v>
      </c>
      <c r="D17" s="509">
        <v>3.9394588340697339</v>
      </c>
      <c r="E17" s="515">
        <v>60.128865062516638</v>
      </c>
      <c r="F17" s="541">
        <v>-35.966233194170499</v>
      </c>
    </row>
    <row r="18" spans="1:8" ht="25.5" customHeight="1">
      <c r="A18" s="542" t="s">
        <v>647</v>
      </c>
      <c r="B18" s="509">
        <v>2.9432378213507779</v>
      </c>
      <c r="C18" s="509">
        <v>4.6166992292314957</v>
      </c>
      <c r="D18" s="509">
        <v>2.9952613201726779</v>
      </c>
      <c r="E18" s="515">
        <v>56.857838525352122</v>
      </c>
      <c r="F18" s="541">
        <v>-35.121151033456542</v>
      </c>
    </row>
    <row r="19" spans="1:8" ht="25.5" customHeight="1" thickBot="1">
      <c r="A19" s="543" t="s">
        <v>648</v>
      </c>
      <c r="B19" s="544">
        <v>46.687299118597778</v>
      </c>
      <c r="C19" s="544">
        <v>39.85846741700184</v>
      </c>
      <c r="D19" s="544">
        <v>39.507294196273449</v>
      </c>
      <c r="E19" s="545">
        <v>-14.626743955029269</v>
      </c>
      <c r="F19" s="546">
        <v>-0.88105048559543775</v>
      </c>
    </row>
    <row r="20" spans="1:8" ht="16.5" thickTop="1">
      <c r="A20" s="516"/>
      <c r="B20" s="450"/>
      <c r="C20" s="450"/>
      <c r="D20" s="450"/>
      <c r="E20" s="517"/>
      <c r="F20" s="518"/>
    </row>
    <row r="21" spans="1:8">
      <c r="A21" s="1970" t="s">
        <v>649</v>
      </c>
      <c r="B21" s="1970"/>
      <c r="C21" s="1970"/>
      <c r="D21" s="1970"/>
      <c r="E21" s="1970"/>
      <c r="F21" s="1970"/>
      <c r="H21" s="325" t="s">
        <v>650</v>
      </c>
    </row>
    <row r="22" spans="1:8">
      <c r="A22" s="1970" t="s">
        <v>651</v>
      </c>
      <c r="B22" s="1970"/>
      <c r="C22" s="1970"/>
      <c r="D22" s="1970"/>
      <c r="E22" s="1970"/>
      <c r="F22" s="1970"/>
    </row>
    <row r="23" spans="1:8">
      <c r="A23" s="1970" t="s">
        <v>652</v>
      </c>
      <c r="B23" s="1970"/>
      <c r="C23" s="1970"/>
      <c r="D23" s="1970"/>
      <c r="E23" s="1970"/>
      <c r="F23" s="1970"/>
    </row>
    <row r="24" spans="1:8">
      <c r="A24" s="1970" t="s">
        <v>653</v>
      </c>
      <c r="B24" s="1970"/>
      <c r="C24" s="1970"/>
      <c r="D24" s="1970"/>
      <c r="E24" s="1970"/>
      <c r="F24" s="1970"/>
    </row>
    <row r="25" spans="1:8">
      <c r="A25" s="1970" t="s">
        <v>654</v>
      </c>
      <c r="B25" s="1970"/>
      <c r="C25" s="1970"/>
      <c r="D25" s="1970"/>
      <c r="E25" s="1970"/>
      <c r="F25" s="1970"/>
    </row>
    <row r="26" spans="1:8" ht="30.75" customHeight="1"/>
    <row r="27" spans="1:8" s="208" customFormat="1" ht="33" customHeight="1">
      <c r="A27" s="325"/>
      <c r="B27" s="325"/>
      <c r="C27" s="325"/>
      <c r="D27" s="325"/>
      <c r="E27" s="325"/>
      <c r="F27" s="325"/>
    </row>
    <row r="28" spans="1:8" ht="28.5" customHeight="1"/>
    <row r="29" spans="1:8" ht="9" customHeight="1"/>
    <row r="53" spans="1:6" ht="16.5" thickBot="1">
      <c r="A53" s="520" t="s">
        <v>655</v>
      </c>
      <c r="B53" s="521">
        <v>1193679</v>
      </c>
      <c r="C53" s="521">
        <v>1369430</v>
      </c>
      <c r="D53" s="521">
        <v>1558174</v>
      </c>
      <c r="E53" s="522">
        <f>C53/B53%-100</f>
        <v>14.72347255836786</v>
      </c>
      <c r="F53" s="523">
        <f>D53/C53%-100</f>
        <v>13.782668701576569</v>
      </c>
    </row>
  </sheetData>
  <mergeCells count="12">
    <mergeCell ref="A21:F21"/>
    <mergeCell ref="A22:F22"/>
    <mergeCell ref="A23:F23"/>
    <mergeCell ref="A24:F24"/>
    <mergeCell ref="A25:F25"/>
    <mergeCell ref="A1:F1"/>
    <mergeCell ref="A2:F2"/>
    <mergeCell ref="A4:A6"/>
    <mergeCell ref="B4:D4"/>
    <mergeCell ref="E4:F4"/>
    <mergeCell ref="E5:E6"/>
    <mergeCell ref="F5:F6"/>
  </mergeCells>
  <pageMargins left="0.7" right="0.7" top="0.75" bottom="0.75" header="0.3" footer="0.3"/>
  <pageSetup paperSize="9" scale="79" orientation="portrait" r:id="rId1"/>
</worksheet>
</file>

<file path=xl/worksheets/sheet42.xml><?xml version="1.0" encoding="utf-8"?>
<worksheet xmlns="http://schemas.openxmlformats.org/spreadsheetml/2006/main" xmlns:r="http://schemas.openxmlformats.org/officeDocument/2006/relationships">
  <dimension ref="A1:G44"/>
  <sheetViews>
    <sheetView workbookViewId="0">
      <selection activeCell="E8" sqref="E8"/>
    </sheetView>
  </sheetViews>
  <sheetFormatPr defaultRowHeight="15.75"/>
  <cols>
    <col min="1" max="1" width="44.28515625" style="325" bestFit="1" customWidth="1"/>
    <col min="2" max="2" width="25.85546875" style="325" customWidth="1"/>
    <col min="3" max="3" width="17.28515625" style="325" customWidth="1"/>
    <col min="4" max="256" width="9.140625" style="325"/>
    <col min="257" max="257" width="39.85546875" style="325" customWidth="1"/>
    <col min="258" max="258" width="14" style="325" customWidth="1"/>
    <col min="259" max="259" width="12.5703125" style="325" customWidth="1"/>
    <col min="260" max="512" width="9.140625" style="325"/>
    <col min="513" max="513" width="39.85546875" style="325" customWidth="1"/>
    <col min="514" max="514" width="14" style="325" customWidth="1"/>
    <col min="515" max="515" width="12.5703125" style="325" customWidth="1"/>
    <col min="516" max="768" width="9.140625" style="325"/>
    <col min="769" max="769" width="39.85546875" style="325" customWidth="1"/>
    <col min="770" max="770" width="14" style="325" customWidth="1"/>
    <col min="771" max="771" width="12.5703125" style="325" customWidth="1"/>
    <col min="772" max="1024" width="9.140625" style="325"/>
    <col min="1025" max="1025" width="39.85546875" style="325" customWidth="1"/>
    <col min="1026" max="1026" width="14" style="325" customWidth="1"/>
    <col min="1027" max="1027" width="12.5703125" style="325" customWidth="1"/>
    <col min="1028" max="1280" width="9.140625" style="325"/>
    <col min="1281" max="1281" width="39.85546875" style="325" customWidth="1"/>
    <col min="1282" max="1282" width="14" style="325" customWidth="1"/>
    <col min="1283" max="1283" width="12.5703125" style="325" customWidth="1"/>
    <col min="1284" max="1536" width="9.140625" style="325"/>
    <col min="1537" max="1537" width="39.85546875" style="325" customWidth="1"/>
    <col min="1538" max="1538" width="14" style="325" customWidth="1"/>
    <col min="1539" max="1539" width="12.5703125" style="325" customWidth="1"/>
    <col min="1540" max="1792" width="9.140625" style="325"/>
    <col min="1793" max="1793" width="39.85546875" style="325" customWidth="1"/>
    <col min="1794" max="1794" width="14" style="325" customWidth="1"/>
    <col min="1795" max="1795" width="12.5703125" style="325" customWidth="1"/>
    <col min="1796" max="2048" width="9.140625" style="325"/>
    <col min="2049" max="2049" width="39.85546875" style="325" customWidth="1"/>
    <col min="2050" max="2050" width="14" style="325" customWidth="1"/>
    <col min="2051" max="2051" width="12.5703125" style="325" customWidth="1"/>
    <col min="2052" max="2304" width="9.140625" style="325"/>
    <col min="2305" max="2305" width="39.85546875" style="325" customWidth="1"/>
    <col min="2306" max="2306" width="14" style="325" customWidth="1"/>
    <col min="2307" max="2307" width="12.5703125" style="325" customWidth="1"/>
    <col min="2308" max="2560" width="9.140625" style="325"/>
    <col min="2561" max="2561" width="39.85546875" style="325" customWidth="1"/>
    <col min="2562" max="2562" width="14" style="325" customWidth="1"/>
    <col min="2563" max="2563" width="12.5703125" style="325" customWidth="1"/>
    <col min="2564" max="2816" width="9.140625" style="325"/>
    <col min="2817" max="2817" width="39.85546875" style="325" customWidth="1"/>
    <col min="2818" max="2818" width="14" style="325" customWidth="1"/>
    <col min="2819" max="2819" width="12.5703125" style="325" customWidth="1"/>
    <col min="2820" max="3072" width="9.140625" style="325"/>
    <col min="3073" max="3073" width="39.85546875" style="325" customWidth="1"/>
    <col min="3074" max="3074" width="14" style="325" customWidth="1"/>
    <col min="3075" max="3075" width="12.5703125" style="325" customWidth="1"/>
    <col min="3076" max="3328" width="9.140625" style="325"/>
    <col min="3329" max="3329" width="39.85546875" style="325" customWidth="1"/>
    <col min="3330" max="3330" width="14" style="325" customWidth="1"/>
    <col min="3331" max="3331" width="12.5703125" style="325" customWidth="1"/>
    <col min="3332" max="3584" width="9.140625" style="325"/>
    <col min="3585" max="3585" width="39.85546875" style="325" customWidth="1"/>
    <col min="3586" max="3586" width="14" style="325" customWidth="1"/>
    <col min="3587" max="3587" width="12.5703125" style="325" customWidth="1"/>
    <col min="3588" max="3840" width="9.140625" style="325"/>
    <col min="3841" max="3841" width="39.85546875" style="325" customWidth="1"/>
    <col min="3842" max="3842" width="14" style="325" customWidth="1"/>
    <col min="3843" max="3843" width="12.5703125" style="325" customWidth="1"/>
    <col min="3844" max="4096" width="9.140625" style="325"/>
    <col min="4097" max="4097" width="39.85546875" style="325" customWidth="1"/>
    <col min="4098" max="4098" width="14" style="325" customWidth="1"/>
    <col min="4099" max="4099" width="12.5703125" style="325" customWidth="1"/>
    <col min="4100" max="4352" width="9.140625" style="325"/>
    <col min="4353" max="4353" width="39.85546875" style="325" customWidth="1"/>
    <col min="4354" max="4354" width="14" style="325" customWidth="1"/>
    <col min="4355" max="4355" width="12.5703125" style="325" customWidth="1"/>
    <col min="4356" max="4608" width="9.140625" style="325"/>
    <col min="4609" max="4609" width="39.85546875" style="325" customWidth="1"/>
    <col min="4610" max="4610" width="14" style="325" customWidth="1"/>
    <col min="4611" max="4611" width="12.5703125" style="325" customWidth="1"/>
    <col min="4612" max="4864" width="9.140625" style="325"/>
    <col min="4865" max="4865" width="39.85546875" style="325" customWidth="1"/>
    <col min="4866" max="4866" width="14" style="325" customWidth="1"/>
    <col min="4867" max="4867" width="12.5703125" style="325" customWidth="1"/>
    <col min="4868" max="5120" width="9.140625" style="325"/>
    <col min="5121" max="5121" width="39.85546875" style="325" customWidth="1"/>
    <col min="5122" max="5122" width="14" style="325" customWidth="1"/>
    <col min="5123" max="5123" width="12.5703125" style="325" customWidth="1"/>
    <col min="5124" max="5376" width="9.140625" style="325"/>
    <col min="5377" max="5377" width="39.85546875" style="325" customWidth="1"/>
    <col min="5378" max="5378" width="14" style="325" customWidth="1"/>
    <col min="5379" max="5379" width="12.5703125" style="325" customWidth="1"/>
    <col min="5380" max="5632" width="9.140625" style="325"/>
    <col min="5633" max="5633" width="39.85546875" style="325" customWidth="1"/>
    <col min="5634" max="5634" width="14" style="325" customWidth="1"/>
    <col min="5635" max="5635" width="12.5703125" style="325" customWidth="1"/>
    <col min="5636" max="5888" width="9.140625" style="325"/>
    <col min="5889" max="5889" width="39.85546875" style="325" customWidth="1"/>
    <col min="5890" max="5890" width="14" style="325" customWidth="1"/>
    <col min="5891" max="5891" width="12.5703125" style="325" customWidth="1"/>
    <col min="5892" max="6144" width="9.140625" style="325"/>
    <col min="6145" max="6145" width="39.85546875" style="325" customWidth="1"/>
    <col min="6146" max="6146" width="14" style="325" customWidth="1"/>
    <col min="6147" max="6147" width="12.5703125" style="325" customWidth="1"/>
    <col min="6148" max="6400" width="9.140625" style="325"/>
    <col min="6401" max="6401" width="39.85546875" style="325" customWidth="1"/>
    <col min="6402" max="6402" width="14" style="325" customWidth="1"/>
    <col min="6403" max="6403" width="12.5703125" style="325" customWidth="1"/>
    <col min="6404" max="6656" width="9.140625" style="325"/>
    <col min="6657" max="6657" width="39.85546875" style="325" customWidth="1"/>
    <col min="6658" max="6658" width="14" style="325" customWidth="1"/>
    <col min="6659" max="6659" width="12.5703125" style="325" customWidth="1"/>
    <col min="6660" max="6912" width="9.140625" style="325"/>
    <col min="6913" max="6913" width="39.85546875" style="325" customWidth="1"/>
    <col min="6914" max="6914" width="14" style="325" customWidth="1"/>
    <col min="6915" max="6915" width="12.5703125" style="325" customWidth="1"/>
    <col min="6916" max="7168" width="9.140625" style="325"/>
    <col min="7169" max="7169" width="39.85546875" style="325" customWidth="1"/>
    <col min="7170" max="7170" width="14" style="325" customWidth="1"/>
    <col min="7171" max="7171" width="12.5703125" style="325" customWidth="1"/>
    <col min="7172" max="7424" width="9.140625" style="325"/>
    <col min="7425" max="7425" width="39.85546875" style="325" customWidth="1"/>
    <col min="7426" max="7426" width="14" style="325" customWidth="1"/>
    <col min="7427" max="7427" width="12.5703125" style="325" customWidth="1"/>
    <col min="7428" max="7680" width="9.140625" style="325"/>
    <col min="7681" max="7681" width="39.85546875" style="325" customWidth="1"/>
    <col min="7682" max="7682" width="14" style="325" customWidth="1"/>
    <col min="7683" max="7683" width="12.5703125" style="325" customWidth="1"/>
    <col min="7684" max="7936" width="9.140625" style="325"/>
    <col min="7937" max="7937" width="39.85546875" style="325" customWidth="1"/>
    <col min="7938" max="7938" width="14" style="325" customWidth="1"/>
    <col min="7939" max="7939" width="12.5703125" style="325" customWidth="1"/>
    <col min="7940" max="8192" width="9.140625" style="325"/>
    <col min="8193" max="8193" width="39.85546875" style="325" customWidth="1"/>
    <col min="8194" max="8194" width="14" style="325" customWidth="1"/>
    <col min="8195" max="8195" width="12.5703125" style="325" customWidth="1"/>
    <col min="8196" max="8448" width="9.140625" style="325"/>
    <col min="8449" max="8449" width="39.85546875" style="325" customWidth="1"/>
    <col min="8450" max="8450" width="14" style="325" customWidth="1"/>
    <col min="8451" max="8451" width="12.5703125" style="325" customWidth="1"/>
    <col min="8452" max="8704" width="9.140625" style="325"/>
    <col min="8705" max="8705" width="39.85546875" style="325" customWidth="1"/>
    <col min="8706" max="8706" width="14" style="325" customWidth="1"/>
    <col min="8707" max="8707" width="12.5703125" style="325" customWidth="1"/>
    <col min="8708" max="8960" width="9.140625" style="325"/>
    <col min="8961" max="8961" width="39.85546875" style="325" customWidth="1"/>
    <col min="8962" max="8962" width="14" style="325" customWidth="1"/>
    <col min="8963" max="8963" width="12.5703125" style="325" customWidth="1"/>
    <col min="8964" max="9216" width="9.140625" style="325"/>
    <col min="9217" max="9217" width="39.85546875" style="325" customWidth="1"/>
    <col min="9218" max="9218" width="14" style="325" customWidth="1"/>
    <col min="9219" max="9219" width="12.5703125" style="325" customWidth="1"/>
    <col min="9220" max="9472" width="9.140625" style="325"/>
    <col min="9473" max="9473" width="39.85546875" style="325" customWidth="1"/>
    <col min="9474" max="9474" width="14" style="325" customWidth="1"/>
    <col min="9475" max="9475" width="12.5703125" style="325" customWidth="1"/>
    <col min="9476" max="9728" width="9.140625" style="325"/>
    <col min="9729" max="9729" width="39.85546875" style="325" customWidth="1"/>
    <col min="9730" max="9730" width="14" style="325" customWidth="1"/>
    <col min="9731" max="9731" width="12.5703125" style="325" customWidth="1"/>
    <col min="9732" max="9984" width="9.140625" style="325"/>
    <col min="9985" max="9985" width="39.85546875" style="325" customWidth="1"/>
    <col min="9986" max="9986" width="14" style="325" customWidth="1"/>
    <col min="9987" max="9987" width="12.5703125" style="325" customWidth="1"/>
    <col min="9988" max="10240" width="9.140625" style="325"/>
    <col min="10241" max="10241" width="39.85546875" style="325" customWidth="1"/>
    <col min="10242" max="10242" width="14" style="325" customWidth="1"/>
    <col min="10243" max="10243" width="12.5703125" style="325" customWidth="1"/>
    <col min="10244" max="10496" width="9.140625" style="325"/>
    <col min="10497" max="10497" width="39.85546875" style="325" customWidth="1"/>
    <col min="10498" max="10498" width="14" style="325" customWidth="1"/>
    <col min="10499" max="10499" width="12.5703125" style="325" customWidth="1"/>
    <col min="10500" max="10752" width="9.140625" style="325"/>
    <col min="10753" max="10753" width="39.85546875" style="325" customWidth="1"/>
    <col min="10754" max="10754" width="14" style="325" customWidth="1"/>
    <col min="10755" max="10755" width="12.5703125" style="325" customWidth="1"/>
    <col min="10756" max="11008" width="9.140625" style="325"/>
    <col min="11009" max="11009" width="39.85546875" style="325" customWidth="1"/>
    <col min="11010" max="11010" width="14" style="325" customWidth="1"/>
    <col min="11011" max="11011" width="12.5703125" style="325" customWidth="1"/>
    <col min="11012" max="11264" width="9.140625" style="325"/>
    <col min="11265" max="11265" width="39.85546875" style="325" customWidth="1"/>
    <col min="11266" max="11266" width="14" style="325" customWidth="1"/>
    <col min="11267" max="11267" width="12.5703125" style="325" customWidth="1"/>
    <col min="11268" max="11520" width="9.140625" style="325"/>
    <col min="11521" max="11521" width="39.85546875" style="325" customWidth="1"/>
    <col min="11522" max="11522" width="14" style="325" customWidth="1"/>
    <col min="11523" max="11523" width="12.5703125" style="325" customWidth="1"/>
    <col min="11524" max="11776" width="9.140625" style="325"/>
    <col min="11777" max="11777" width="39.85546875" style="325" customWidth="1"/>
    <col min="11778" max="11778" width="14" style="325" customWidth="1"/>
    <col min="11779" max="11779" width="12.5703125" style="325" customWidth="1"/>
    <col min="11780" max="12032" width="9.140625" style="325"/>
    <col min="12033" max="12033" width="39.85546875" style="325" customWidth="1"/>
    <col min="12034" max="12034" width="14" style="325" customWidth="1"/>
    <col min="12035" max="12035" width="12.5703125" style="325" customWidth="1"/>
    <col min="12036" max="12288" width="9.140625" style="325"/>
    <col min="12289" max="12289" width="39.85546875" style="325" customWidth="1"/>
    <col min="12290" max="12290" width="14" style="325" customWidth="1"/>
    <col min="12291" max="12291" width="12.5703125" style="325" customWidth="1"/>
    <col min="12292" max="12544" width="9.140625" style="325"/>
    <col min="12545" max="12545" width="39.85546875" style="325" customWidth="1"/>
    <col min="12546" max="12546" width="14" style="325" customWidth="1"/>
    <col min="12547" max="12547" width="12.5703125" style="325" customWidth="1"/>
    <col min="12548" max="12800" width="9.140625" style="325"/>
    <col min="12801" max="12801" width="39.85546875" style="325" customWidth="1"/>
    <col min="12802" max="12802" width="14" style="325" customWidth="1"/>
    <col min="12803" max="12803" width="12.5703125" style="325" customWidth="1"/>
    <col min="12804" max="13056" width="9.140625" style="325"/>
    <col min="13057" max="13057" width="39.85546875" style="325" customWidth="1"/>
    <col min="13058" max="13058" width="14" style="325" customWidth="1"/>
    <col min="13059" max="13059" width="12.5703125" style="325" customWidth="1"/>
    <col min="13060" max="13312" width="9.140625" style="325"/>
    <col min="13313" max="13313" width="39.85546875" style="325" customWidth="1"/>
    <col min="13314" max="13314" width="14" style="325" customWidth="1"/>
    <col min="13315" max="13315" width="12.5703125" style="325" customWidth="1"/>
    <col min="13316" max="13568" width="9.140625" style="325"/>
    <col min="13569" max="13569" width="39.85546875" style="325" customWidth="1"/>
    <col min="13570" max="13570" width="14" style="325" customWidth="1"/>
    <col min="13571" max="13571" width="12.5703125" style="325" customWidth="1"/>
    <col min="13572" max="13824" width="9.140625" style="325"/>
    <col min="13825" max="13825" width="39.85546875" style="325" customWidth="1"/>
    <col min="13826" max="13826" width="14" style="325" customWidth="1"/>
    <col min="13827" max="13827" width="12.5703125" style="325" customWidth="1"/>
    <col min="13828" max="14080" width="9.140625" style="325"/>
    <col min="14081" max="14081" width="39.85546875" style="325" customWidth="1"/>
    <col min="14082" max="14082" width="14" style="325" customWidth="1"/>
    <col min="14083" max="14083" width="12.5703125" style="325" customWidth="1"/>
    <col min="14084" max="14336" width="9.140625" style="325"/>
    <col min="14337" max="14337" width="39.85546875" style="325" customWidth="1"/>
    <col min="14338" max="14338" width="14" style="325" customWidth="1"/>
    <col min="14339" max="14339" width="12.5703125" style="325" customWidth="1"/>
    <col min="14340" max="14592" width="9.140625" style="325"/>
    <col min="14593" max="14593" width="39.85546875" style="325" customWidth="1"/>
    <col min="14594" max="14594" width="14" style="325" customWidth="1"/>
    <col min="14595" max="14595" width="12.5703125" style="325" customWidth="1"/>
    <col min="14596" max="14848" width="9.140625" style="325"/>
    <col min="14849" max="14849" width="39.85546875" style="325" customWidth="1"/>
    <col min="14850" max="14850" width="14" style="325" customWidth="1"/>
    <col min="14851" max="14851" width="12.5703125" style="325" customWidth="1"/>
    <col min="14852" max="15104" width="9.140625" style="325"/>
    <col min="15105" max="15105" width="39.85546875" style="325" customWidth="1"/>
    <col min="15106" max="15106" width="14" style="325" customWidth="1"/>
    <col min="15107" max="15107" width="12.5703125" style="325" customWidth="1"/>
    <col min="15108" max="15360" width="9.140625" style="325"/>
    <col min="15361" max="15361" width="39.85546875" style="325" customWidth="1"/>
    <col min="15362" max="15362" width="14" style="325" customWidth="1"/>
    <col min="15363" max="15363" width="12.5703125" style="325" customWidth="1"/>
    <col min="15364" max="15616" width="9.140625" style="325"/>
    <col min="15617" max="15617" width="39.85546875" style="325" customWidth="1"/>
    <col min="15618" max="15618" width="14" style="325" customWidth="1"/>
    <col min="15619" max="15619" width="12.5703125" style="325" customWidth="1"/>
    <col min="15620" max="15872" width="9.140625" style="325"/>
    <col min="15873" max="15873" width="39.85546875" style="325" customWidth="1"/>
    <col min="15874" max="15874" width="14" style="325" customWidth="1"/>
    <col min="15875" max="15875" width="12.5703125" style="325" customWidth="1"/>
    <col min="15876" max="16128" width="9.140625" style="325"/>
    <col min="16129" max="16129" width="39.85546875" style="325" customWidth="1"/>
    <col min="16130" max="16130" width="14" style="325" customWidth="1"/>
    <col min="16131" max="16131" width="12.5703125" style="325" customWidth="1"/>
    <col min="16132" max="16384" width="9.140625" style="325"/>
  </cols>
  <sheetData>
    <row r="1" spans="1:7">
      <c r="A1" s="1971" t="s">
        <v>755</v>
      </c>
      <c r="B1" s="1971"/>
      <c r="C1" s="1971"/>
    </row>
    <row r="2" spans="1:7">
      <c r="A2" s="1963" t="s">
        <v>143</v>
      </c>
      <c r="B2" s="1963"/>
      <c r="C2" s="1963"/>
    </row>
    <row r="3" spans="1:7">
      <c r="A3" s="1972" t="s">
        <v>761</v>
      </c>
      <c r="B3" s="1972"/>
      <c r="C3" s="1972"/>
    </row>
    <row r="4" spans="1:7" ht="16.5" thickBot="1">
      <c r="A4" s="524"/>
      <c r="B4" s="524"/>
      <c r="C4" s="525" t="s">
        <v>656</v>
      </c>
    </row>
    <row r="5" spans="1:7" ht="16.5" thickTop="1">
      <c r="A5" s="547" t="s">
        <v>657</v>
      </c>
      <c r="B5" s="548" t="s">
        <v>658</v>
      </c>
      <c r="C5" s="573" t="s">
        <v>659</v>
      </c>
    </row>
    <row r="6" spans="1:7">
      <c r="A6" s="549" t="s">
        <v>660</v>
      </c>
      <c r="B6" s="526">
        <f>SUM(B7:B24)</f>
        <v>9355.6242939999993</v>
      </c>
      <c r="C6" s="550"/>
      <c r="D6" s="527"/>
    </row>
    <row r="7" spans="1:7">
      <c r="A7" s="558" t="s">
        <v>661</v>
      </c>
      <c r="B7" s="559">
        <v>617.08650399999999</v>
      </c>
      <c r="C7" s="560">
        <v>63646</v>
      </c>
      <c r="D7" s="528"/>
      <c r="E7" s="529"/>
    </row>
    <row r="8" spans="1:7">
      <c r="A8" s="561" t="s">
        <v>662</v>
      </c>
      <c r="B8" s="562">
        <v>288.95625000000001</v>
      </c>
      <c r="C8" s="563">
        <v>63648</v>
      </c>
      <c r="D8" s="528"/>
      <c r="E8" s="529"/>
      <c r="G8" s="337"/>
    </row>
    <row r="9" spans="1:7">
      <c r="A9" s="561" t="s">
        <v>663</v>
      </c>
      <c r="B9" s="562">
        <v>230</v>
      </c>
      <c r="C9" s="563">
        <v>63649</v>
      </c>
      <c r="D9" s="528"/>
      <c r="E9" s="529"/>
      <c r="G9" s="337"/>
    </row>
    <row r="10" spans="1:7">
      <c r="A10" s="561" t="s">
        <v>664</v>
      </c>
      <c r="B10" s="562">
        <v>165.285</v>
      </c>
      <c r="C10" s="563">
        <v>63650</v>
      </c>
      <c r="D10" s="528"/>
      <c r="E10" s="529"/>
      <c r="G10" s="337"/>
    </row>
    <row r="11" spans="1:7">
      <c r="A11" s="561" t="s">
        <v>665</v>
      </c>
      <c r="B11" s="562">
        <v>7.8</v>
      </c>
      <c r="C11" s="563">
        <v>63664</v>
      </c>
      <c r="D11" s="528"/>
      <c r="E11" s="529"/>
      <c r="G11" s="337"/>
    </row>
    <row r="12" spans="1:7">
      <c r="A12" s="561" t="s">
        <v>666</v>
      </c>
      <c r="B12" s="562">
        <v>72.5</v>
      </c>
      <c r="C12" s="563">
        <v>63667</v>
      </c>
      <c r="D12" s="528"/>
      <c r="E12" s="529"/>
      <c r="G12" s="337"/>
    </row>
    <row r="13" spans="1:7">
      <c r="A13" s="561" t="s">
        <v>667</v>
      </c>
      <c r="B13" s="562">
        <v>192.28125</v>
      </c>
      <c r="C13" s="564">
        <v>63667</v>
      </c>
      <c r="D13" s="530"/>
      <c r="E13" s="529"/>
      <c r="F13" s="346"/>
      <c r="G13" s="531"/>
    </row>
    <row r="14" spans="1:7">
      <c r="A14" s="561" t="s">
        <v>668</v>
      </c>
      <c r="B14" s="562">
        <v>2978.503463</v>
      </c>
      <c r="C14" s="564">
        <v>63670</v>
      </c>
      <c r="D14" s="530"/>
      <c r="E14" s="529"/>
      <c r="F14" s="346"/>
      <c r="G14" s="531"/>
    </row>
    <row r="15" spans="1:7">
      <c r="A15" s="561" t="s">
        <v>669</v>
      </c>
      <c r="B15" s="562">
        <v>493.18349999999998</v>
      </c>
      <c r="C15" s="564" t="s">
        <v>670</v>
      </c>
      <c r="D15" s="530"/>
      <c r="E15" s="529"/>
      <c r="F15" s="532"/>
      <c r="G15" s="531"/>
    </row>
    <row r="16" spans="1:7">
      <c r="A16" s="561" t="s">
        <v>671</v>
      </c>
      <c r="B16" s="562">
        <v>19.739287000000001</v>
      </c>
      <c r="C16" s="564">
        <v>63699</v>
      </c>
      <c r="E16" s="519"/>
      <c r="F16" s="532"/>
      <c r="G16" s="531"/>
    </row>
    <row r="17" spans="1:7">
      <c r="A17" s="561" t="s">
        <v>672</v>
      </c>
      <c r="B17" s="562">
        <v>264.35388</v>
      </c>
      <c r="C17" s="564">
        <v>63699</v>
      </c>
      <c r="D17" s="528"/>
      <c r="E17" s="519"/>
      <c r="F17" s="532"/>
      <c r="G17" s="531"/>
    </row>
    <row r="18" spans="1:7">
      <c r="A18" s="561" t="s">
        <v>673</v>
      </c>
      <c r="B18" s="562">
        <v>211.2</v>
      </c>
      <c r="C18" s="564">
        <v>63699</v>
      </c>
      <c r="D18" s="528"/>
      <c r="E18" s="519"/>
      <c r="F18" s="532"/>
      <c r="G18" s="531"/>
    </row>
    <row r="19" spans="1:7">
      <c r="A19" s="561" t="s">
        <v>674</v>
      </c>
      <c r="B19" s="562">
        <v>34.58</v>
      </c>
      <c r="C19" s="564">
        <v>63728</v>
      </c>
      <c r="D19" s="528"/>
      <c r="E19" s="519"/>
      <c r="F19" s="532"/>
      <c r="G19" s="531"/>
    </row>
    <row r="20" spans="1:7">
      <c r="A20" s="561" t="s">
        <v>675</v>
      </c>
      <c r="B20" s="562">
        <v>230.65716</v>
      </c>
      <c r="C20" s="564">
        <v>63730</v>
      </c>
      <c r="D20" s="528"/>
      <c r="E20" s="519"/>
      <c r="F20" s="532"/>
      <c r="G20" s="531"/>
    </row>
    <row r="21" spans="1:7">
      <c r="A21" s="561" t="s">
        <v>676</v>
      </c>
      <c r="B21" s="562">
        <v>2074.0880000000002</v>
      </c>
      <c r="C21" s="564">
        <v>63736</v>
      </c>
      <c r="D21" s="528"/>
      <c r="E21" s="519"/>
      <c r="F21" s="532"/>
      <c r="G21" s="531"/>
    </row>
    <row r="22" spans="1:7">
      <c r="A22" s="561" t="s">
        <v>677</v>
      </c>
      <c r="B22" s="562">
        <v>260.33</v>
      </c>
      <c r="C22" s="564">
        <v>63758</v>
      </c>
      <c r="D22" s="528"/>
      <c r="E22" s="519"/>
      <c r="F22" s="532"/>
      <c r="G22" s="531"/>
    </row>
    <row r="23" spans="1:7">
      <c r="A23" s="561" t="s">
        <v>678</v>
      </c>
      <c r="B23" s="562">
        <v>128.30000000000001</v>
      </c>
      <c r="C23" s="564">
        <v>63758</v>
      </c>
      <c r="D23" s="528"/>
      <c r="E23" s="519"/>
      <c r="F23" s="532"/>
      <c r="G23" s="531"/>
    </row>
    <row r="24" spans="1:7">
      <c r="A24" s="565" t="s">
        <v>679</v>
      </c>
      <c r="B24" s="533">
        <v>1086.78</v>
      </c>
      <c r="C24" s="566">
        <v>63758</v>
      </c>
      <c r="D24" s="528"/>
      <c r="E24" s="519"/>
      <c r="F24" s="532"/>
      <c r="G24" s="531"/>
    </row>
    <row r="25" spans="1:7">
      <c r="A25" s="551" t="s">
        <v>680</v>
      </c>
      <c r="B25" s="552">
        <f>SUM(B26:B28)</f>
        <v>191.95999999999998</v>
      </c>
      <c r="C25" s="550"/>
      <c r="E25" s="529"/>
      <c r="F25" s="527"/>
    </row>
    <row r="26" spans="1:7">
      <c r="A26" s="558" t="s">
        <v>681</v>
      </c>
      <c r="B26" s="567">
        <v>18</v>
      </c>
      <c r="C26" s="568">
        <v>63664</v>
      </c>
      <c r="D26" s="528"/>
      <c r="E26" s="529"/>
      <c r="F26" s="527"/>
    </row>
    <row r="27" spans="1:7">
      <c r="A27" s="561" t="s">
        <v>682</v>
      </c>
      <c r="B27" s="569">
        <v>97.5</v>
      </c>
      <c r="C27" s="564">
        <v>63667</v>
      </c>
      <c r="D27" s="528"/>
      <c r="E27" s="529"/>
      <c r="F27" s="337"/>
    </row>
    <row r="28" spans="1:7">
      <c r="A28" s="565" t="s">
        <v>683</v>
      </c>
      <c r="B28" s="570">
        <v>76.459999999999994</v>
      </c>
      <c r="C28" s="566">
        <v>63742</v>
      </c>
      <c r="D28" s="528"/>
      <c r="E28" s="529"/>
      <c r="F28" s="337"/>
    </row>
    <row r="29" spans="1:7">
      <c r="A29" s="553" t="s">
        <v>684</v>
      </c>
      <c r="B29" s="526">
        <f>SUM(B30:B31)</f>
        <v>2700</v>
      </c>
      <c r="C29" s="554"/>
      <c r="D29" s="534"/>
      <c r="E29" s="346"/>
      <c r="F29" s="531"/>
    </row>
    <row r="30" spans="1:7">
      <c r="A30" s="558" t="s">
        <v>685</v>
      </c>
      <c r="B30" s="571">
        <v>1500</v>
      </c>
      <c r="C30" s="568">
        <v>63688</v>
      </c>
      <c r="D30" s="528"/>
      <c r="E30" s="346"/>
      <c r="F30" s="531"/>
    </row>
    <row r="31" spans="1:7">
      <c r="A31" s="565" t="s">
        <v>686</v>
      </c>
      <c r="B31" s="572">
        <v>1200</v>
      </c>
      <c r="C31" s="566">
        <v>63762</v>
      </c>
      <c r="D31" s="528"/>
      <c r="E31" s="346"/>
      <c r="F31" s="531"/>
    </row>
    <row r="32" spans="1:7" ht="16.5" thickBot="1">
      <c r="A32" s="555" t="s">
        <v>421</v>
      </c>
      <c r="B32" s="556">
        <f>SUM(B25+B6+B29)</f>
        <v>12247.584293999998</v>
      </c>
      <c r="C32" s="557"/>
      <c r="D32" s="346"/>
      <c r="E32" s="534"/>
      <c r="F32" s="531"/>
    </row>
    <row r="33" spans="1:7" ht="16.5" thickTop="1">
      <c r="A33" s="1973" t="s">
        <v>687</v>
      </c>
      <c r="B33" s="1973"/>
      <c r="C33" s="1973"/>
      <c r="D33" s="346"/>
      <c r="E33" s="534"/>
      <c r="F33" s="531"/>
    </row>
    <row r="34" spans="1:7">
      <c r="D34" s="346"/>
      <c r="E34" s="534"/>
      <c r="F34" s="531"/>
    </row>
    <row r="35" spans="1:7">
      <c r="E35" s="527"/>
      <c r="F35" s="527"/>
    </row>
    <row r="36" spans="1:7">
      <c r="D36" s="527"/>
      <c r="E36" s="527"/>
    </row>
    <row r="37" spans="1:7">
      <c r="D37" s="527"/>
      <c r="E37" s="527"/>
    </row>
    <row r="38" spans="1:7">
      <c r="D38" s="527"/>
      <c r="E38" s="527"/>
    </row>
    <row r="39" spans="1:7">
      <c r="D39" s="527"/>
      <c r="E39" s="527"/>
    </row>
    <row r="40" spans="1:7">
      <c r="D40" s="527"/>
      <c r="E40" s="527"/>
    </row>
    <row r="41" spans="1:7">
      <c r="D41" s="527"/>
      <c r="E41" s="527"/>
    </row>
    <row r="42" spans="1:7">
      <c r="D42" s="527"/>
      <c r="E42" s="527"/>
      <c r="F42" s="527"/>
      <c r="G42" s="527"/>
    </row>
    <row r="43" spans="1:7">
      <c r="D43" s="527"/>
      <c r="E43" s="527"/>
    </row>
    <row r="44" spans="1:7">
      <c r="F44" s="527"/>
    </row>
  </sheetData>
  <mergeCells count="4">
    <mergeCell ref="A1:C1"/>
    <mergeCell ref="A2:C2"/>
    <mergeCell ref="A3:C3"/>
    <mergeCell ref="A33:C33"/>
  </mergeCells>
  <pageMargins left="0.7" right="0.7" top="0.75" bottom="0.75" header="0.3" footer="0.3"/>
  <pageSetup paperSize="9" orientation="portrait" horizontalDpi="300" verticalDpi="300" r:id="rId1"/>
</worksheet>
</file>

<file path=xl/worksheets/sheet43.xml><?xml version="1.0" encoding="utf-8"?>
<worksheet xmlns="http://schemas.openxmlformats.org/spreadsheetml/2006/main" xmlns:r="http://schemas.openxmlformats.org/officeDocument/2006/relationships">
  <sheetPr>
    <pageSetUpPr fitToPage="1"/>
  </sheetPr>
  <dimension ref="A1:M37"/>
  <sheetViews>
    <sheetView workbookViewId="0">
      <selection activeCell="O18" sqref="O18"/>
    </sheetView>
  </sheetViews>
  <sheetFormatPr defaultColWidth="12" defaultRowHeight="15.75"/>
  <cols>
    <col min="1" max="1" width="30" style="325" customWidth="1"/>
    <col min="2" max="4" width="8.7109375" style="325" customWidth="1"/>
    <col min="5" max="12" width="10.7109375" style="325" customWidth="1"/>
    <col min="13" max="256" width="12" style="325"/>
    <col min="257" max="257" width="24.85546875" style="325" customWidth="1"/>
    <col min="258" max="258" width="10.140625" style="325" customWidth="1"/>
    <col min="259" max="259" width="6.7109375" style="325" customWidth="1"/>
    <col min="260" max="260" width="7.140625" style="325" customWidth="1"/>
    <col min="261" max="261" width="8" style="325" bestFit="1" customWidth="1"/>
    <col min="262" max="262" width="8.28515625" style="325" bestFit="1" customWidth="1"/>
    <col min="263" max="263" width="8" style="325" bestFit="1" customWidth="1"/>
    <col min="264" max="264" width="8.28515625" style="325" bestFit="1" customWidth="1"/>
    <col min="265" max="265" width="8" style="325" bestFit="1" customWidth="1"/>
    <col min="266" max="266" width="8.28515625" style="325" bestFit="1" customWidth="1"/>
    <col min="267" max="267" width="6.28515625" style="325" bestFit="1" customWidth="1"/>
    <col min="268" max="268" width="6.7109375" style="325" bestFit="1" customWidth="1"/>
    <col min="269" max="512" width="12" style="325"/>
    <col min="513" max="513" width="24.85546875" style="325" customWidth="1"/>
    <col min="514" max="514" width="10.140625" style="325" customWidth="1"/>
    <col min="515" max="515" width="6.7109375" style="325" customWidth="1"/>
    <col min="516" max="516" width="7.140625" style="325" customWidth="1"/>
    <col min="517" max="517" width="8" style="325" bestFit="1" customWidth="1"/>
    <col min="518" max="518" width="8.28515625" style="325" bestFit="1" customWidth="1"/>
    <col min="519" max="519" width="8" style="325" bestFit="1" customWidth="1"/>
    <col min="520" max="520" width="8.28515625" style="325" bestFit="1" customWidth="1"/>
    <col min="521" max="521" width="8" style="325" bestFit="1" customWidth="1"/>
    <col min="522" max="522" width="8.28515625" style="325" bestFit="1" customWidth="1"/>
    <col min="523" max="523" width="6.28515625" style="325" bestFit="1" customWidth="1"/>
    <col min="524" max="524" width="6.7109375" style="325" bestFit="1" customWidth="1"/>
    <col min="525" max="768" width="12" style="325"/>
    <col min="769" max="769" width="24.85546875" style="325" customWidth="1"/>
    <col min="770" max="770" width="10.140625" style="325" customWidth="1"/>
    <col min="771" max="771" width="6.7109375" style="325" customWidth="1"/>
    <col min="772" max="772" width="7.140625" style="325" customWidth="1"/>
    <col min="773" max="773" width="8" style="325" bestFit="1" customWidth="1"/>
    <col min="774" max="774" width="8.28515625" style="325" bestFit="1" customWidth="1"/>
    <col min="775" max="775" width="8" style="325" bestFit="1" customWidth="1"/>
    <col min="776" max="776" width="8.28515625" style="325" bestFit="1" customWidth="1"/>
    <col min="777" max="777" width="8" style="325" bestFit="1" customWidth="1"/>
    <col min="778" max="778" width="8.28515625" style="325" bestFit="1" customWidth="1"/>
    <col min="779" max="779" width="6.28515625" style="325" bestFit="1" customWidth="1"/>
    <col min="780" max="780" width="6.7109375" style="325" bestFit="1" customWidth="1"/>
    <col min="781" max="1024" width="12" style="325"/>
    <col min="1025" max="1025" width="24.85546875" style="325" customWidth="1"/>
    <col min="1026" max="1026" width="10.140625" style="325" customWidth="1"/>
    <col min="1027" max="1027" width="6.7109375" style="325" customWidth="1"/>
    <col min="1028" max="1028" width="7.140625" style="325" customWidth="1"/>
    <col min="1029" max="1029" width="8" style="325" bestFit="1" customWidth="1"/>
    <col min="1030" max="1030" width="8.28515625" style="325" bestFit="1" customWidth="1"/>
    <col min="1031" max="1031" width="8" style="325" bestFit="1" customWidth="1"/>
    <col min="1032" max="1032" width="8.28515625" style="325" bestFit="1" customWidth="1"/>
    <col min="1033" max="1033" width="8" style="325" bestFit="1" customWidth="1"/>
    <col min="1034" max="1034" width="8.28515625" style="325" bestFit="1" customWidth="1"/>
    <col min="1035" max="1035" width="6.28515625" style="325" bestFit="1" customWidth="1"/>
    <col min="1036" max="1036" width="6.7109375" style="325" bestFit="1" customWidth="1"/>
    <col min="1037" max="1280" width="12" style="325"/>
    <col min="1281" max="1281" width="24.85546875" style="325" customWidth="1"/>
    <col min="1282" max="1282" width="10.140625" style="325" customWidth="1"/>
    <col min="1283" max="1283" width="6.7109375" style="325" customWidth="1"/>
    <col min="1284" max="1284" width="7.140625" style="325" customWidth="1"/>
    <col min="1285" max="1285" width="8" style="325" bestFit="1" customWidth="1"/>
    <col min="1286" max="1286" width="8.28515625" style="325" bestFit="1" customWidth="1"/>
    <col min="1287" max="1287" width="8" style="325" bestFit="1" customWidth="1"/>
    <col min="1288" max="1288" width="8.28515625" style="325" bestFit="1" customWidth="1"/>
    <col min="1289" max="1289" width="8" style="325" bestFit="1" customWidth="1"/>
    <col min="1290" max="1290" width="8.28515625" style="325" bestFit="1" customWidth="1"/>
    <col min="1291" max="1291" width="6.28515625" style="325" bestFit="1" customWidth="1"/>
    <col min="1292" max="1292" width="6.7109375" style="325" bestFit="1" customWidth="1"/>
    <col min="1293" max="1536" width="12" style="325"/>
    <col min="1537" max="1537" width="24.85546875" style="325" customWidth="1"/>
    <col min="1538" max="1538" width="10.140625" style="325" customWidth="1"/>
    <col min="1539" max="1539" width="6.7109375" style="325" customWidth="1"/>
    <col min="1540" max="1540" width="7.140625" style="325" customWidth="1"/>
    <col min="1541" max="1541" width="8" style="325" bestFit="1" customWidth="1"/>
    <col min="1542" max="1542" width="8.28515625" style="325" bestFit="1" customWidth="1"/>
    <col min="1543" max="1543" width="8" style="325" bestFit="1" customWidth="1"/>
    <col min="1544" max="1544" width="8.28515625" style="325" bestFit="1" customWidth="1"/>
    <col min="1545" max="1545" width="8" style="325" bestFit="1" customWidth="1"/>
    <col min="1546" max="1546" width="8.28515625" style="325" bestFit="1" customWidth="1"/>
    <col min="1547" max="1547" width="6.28515625" style="325" bestFit="1" customWidth="1"/>
    <col min="1548" max="1548" width="6.7109375" style="325" bestFit="1" customWidth="1"/>
    <col min="1549" max="1792" width="12" style="325"/>
    <col min="1793" max="1793" width="24.85546875" style="325" customWidth="1"/>
    <col min="1794" max="1794" width="10.140625" style="325" customWidth="1"/>
    <col min="1795" max="1795" width="6.7109375" style="325" customWidth="1"/>
    <col min="1796" max="1796" width="7.140625" style="325" customWidth="1"/>
    <col min="1797" max="1797" width="8" style="325" bestFit="1" customWidth="1"/>
    <col min="1798" max="1798" width="8.28515625" style="325" bestFit="1" customWidth="1"/>
    <col min="1799" max="1799" width="8" style="325" bestFit="1" customWidth="1"/>
    <col min="1800" max="1800" width="8.28515625" style="325" bestFit="1" customWidth="1"/>
    <col min="1801" max="1801" width="8" style="325" bestFit="1" customWidth="1"/>
    <col min="1802" max="1802" width="8.28515625" style="325" bestFit="1" customWidth="1"/>
    <col min="1803" max="1803" width="6.28515625" style="325" bestFit="1" customWidth="1"/>
    <col min="1804" max="1804" width="6.7109375" style="325" bestFit="1" customWidth="1"/>
    <col min="1805" max="2048" width="12" style="325"/>
    <col min="2049" max="2049" width="24.85546875" style="325" customWidth="1"/>
    <col min="2050" max="2050" width="10.140625" style="325" customWidth="1"/>
    <col min="2051" max="2051" width="6.7109375" style="325" customWidth="1"/>
    <col min="2052" max="2052" width="7.140625" style="325" customWidth="1"/>
    <col min="2053" max="2053" width="8" style="325" bestFit="1" customWidth="1"/>
    <col min="2054" max="2054" width="8.28515625" style="325" bestFit="1" customWidth="1"/>
    <col min="2055" max="2055" width="8" style="325" bestFit="1" customWidth="1"/>
    <col min="2056" max="2056" width="8.28515625" style="325" bestFit="1" customWidth="1"/>
    <col min="2057" max="2057" width="8" style="325" bestFit="1" customWidth="1"/>
    <col min="2058" max="2058" width="8.28515625" style="325" bestFit="1" customWidth="1"/>
    <col min="2059" max="2059" width="6.28515625" style="325" bestFit="1" customWidth="1"/>
    <col min="2060" max="2060" width="6.7109375" style="325" bestFit="1" customWidth="1"/>
    <col min="2061" max="2304" width="12" style="325"/>
    <col min="2305" max="2305" width="24.85546875" style="325" customWidth="1"/>
    <col min="2306" max="2306" width="10.140625" style="325" customWidth="1"/>
    <col min="2307" max="2307" width="6.7109375" style="325" customWidth="1"/>
    <col min="2308" max="2308" width="7.140625" style="325" customWidth="1"/>
    <col min="2309" max="2309" width="8" style="325" bestFit="1" customWidth="1"/>
    <col min="2310" max="2310" width="8.28515625" style="325" bestFit="1" customWidth="1"/>
    <col min="2311" max="2311" width="8" style="325" bestFit="1" customWidth="1"/>
    <col min="2312" max="2312" width="8.28515625" style="325" bestFit="1" customWidth="1"/>
    <col min="2313" max="2313" width="8" style="325" bestFit="1" customWidth="1"/>
    <col min="2314" max="2314" width="8.28515625" style="325" bestFit="1" customWidth="1"/>
    <col min="2315" max="2315" width="6.28515625" style="325" bestFit="1" customWidth="1"/>
    <col min="2316" max="2316" width="6.7109375" style="325" bestFit="1" customWidth="1"/>
    <col min="2317" max="2560" width="12" style="325"/>
    <col min="2561" max="2561" width="24.85546875" style="325" customWidth="1"/>
    <col min="2562" max="2562" width="10.140625" style="325" customWidth="1"/>
    <col min="2563" max="2563" width="6.7109375" style="325" customWidth="1"/>
    <col min="2564" max="2564" width="7.140625" style="325" customWidth="1"/>
    <col min="2565" max="2565" width="8" style="325" bestFit="1" customWidth="1"/>
    <col min="2566" max="2566" width="8.28515625" style="325" bestFit="1" customWidth="1"/>
    <col min="2567" max="2567" width="8" style="325" bestFit="1" customWidth="1"/>
    <col min="2568" max="2568" width="8.28515625" style="325" bestFit="1" customWidth="1"/>
    <col min="2569" max="2569" width="8" style="325" bestFit="1" customWidth="1"/>
    <col min="2570" max="2570" width="8.28515625" style="325" bestFit="1" customWidth="1"/>
    <col min="2571" max="2571" width="6.28515625" style="325" bestFit="1" customWidth="1"/>
    <col min="2572" max="2572" width="6.7109375" style="325" bestFit="1" customWidth="1"/>
    <col min="2573" max="2816" width="12" style="325"/>
    <col min="2817" max="2817" width="24.85546875" style="325" customWidth="1"/>
    <col min="2818" max="2818" width="10.140625" style="325" customWidth="1"/>
    <col min="2819" max="2819" width="6.7109375" style="325" customWidth="1"/>
    <col min="2820" max="2820" width="7.140625" style="325" customWidth="1"/>
    <col min="2821" max="2821" width="8" style="325" bestFit="1" customWidth="1"/>
    <col min="2822" max="2822" width="8.28515625" style="325" bestFit="1" customWidth="1"/>
    <col min="2823" max="2823" width="8" style="325" bestFit="1" customWidth="1"/>
    <col min="2824" max="2824" width="8.28515625" style="325" bestFit="1" customWidth="1"/>
    <col min="2825" max="2825" width="8" style="325" bestFit="1" customWidth="1"/>
    <col min="2826" max="2826" width="8.28515625" style="325" bestFit="1" customWidth="1"/>
    <col min="2827" max="2827" width="6.28515625" style="325" bestFit="1" customWidth="1"/>
    <col min="2828" max="2828" width="6.7109375" style="325" bestFit="1" customWidth="1"/>
    <col min="2829" max="3072" width="12" style="325"/>
    <col min="3073" max="3073" width="24.85546875" style="325" customWidth="1"/>
    <col min="3074" max="3074" width="10.140625" style="325" customWidth="1"/>
    <col min="3075" max="3075" width="6.7109375" style="325" customWidth="1"/>
    <col min="3076" max="3076" width="7.140625" style="325" customWidth="1"/>
    <col min="3077" max="3077" width="8" style="325" bestFit="1" customWidth="1"/>
    <col min="3078" max="3078" width="8.28515625" style="325" bestFit="1" customWidth="1"/>
    <col min="3079" max="3079" width="8" style="325" bestFit="1" customWidth="1"/>
    <col min="3080" max="3080" width="8.28515625" style="325" bestFit="1" customWidth="1"/>
    <col min="3081" max="3081" width="8" style="325" bestFit="1" customWidth="1"/>
    <col min="3082" max="3082" width="8.28515625" style="325" bestFit="1" customWidth="1"/>
    <col min="3083" max="3083" width="6.28515625" style="325" bestFit="1" customWidth="1"/>
    <col min="3084" max="3084" width="6.7109375" style="325" bestFit="1" customWidth="1"/>
    <col min="3085" max="3328" width="12" style="325"/>
    <col min="3329" max="3329" width="24.85546875" style="325" customWidth="1"/>
    <col min="3330" max="3330" width="10.140625" style="325" customWidth="1"/>
    <col min="3331" max="3331" width="6.7109375" style="325" customWidth="1"/>
    <col min="3332" max="3332" width="7.140625" style="325" customWidth="1"/>
    <col min="3333" max="3333" width="8" style="325" bestFit="1" customWidth="1"/>
    <col min="3334" max="3334" width="8.28515625" style="325" bestFit="1" customWidth="1"/>
    <col min="3335" max="3335" width="8" style="325" bestFit="1" customWidth="1"/>
    <col min="3336" max="3336" width="8.28515625" style="325" bestFit="1" customWidth="1"/>
    <col min="3337" max="3337" width="8" style="325" bestFit="1" customWidth="1"/>
    <col min="3338" max="3338" width="8.28515625" style="325" bestFit="1" customWidth="1"/>
    <col min="3339" max="3339" width="6.28515625" style="325" bestFit="1" customWidth="1"/>
    <col min="3340" max="3340" width="6.7109375" style="325" bestFit="1" customWidth="1"/>
    <col min="3341" max="3584" width="12" style="325"/>
    <col min="3585" max="3585" width="24.85546875" style="325" customWidth="1"/>
    <col min="3586" max="3586" width="10.140625" style="325" customWidth="1"/>
    <col min="3587" max="3587" width="6.7109375" style="325" customWidth="1"/>
    <col min="3588" max="3588" width="7.140625" style="325" customWidth="1"/>
    <col min="3589" max="3589" width="8" style="325" bestFit="1" customWidth="1"/>
    <col min="3590" max="3590" width="8.28515625" style="325" bestFit="1" customWidth="1"/>
    <col min="3591" max="3591" width="8" style="325" bestFit="1" customWidth="1"/>
    <col min="3592" max="3592" width="8.28515625" style="325" bestFit="1" customWidth="1"/>
    <col min="3593" max="3593" width="8" style="325" bestFit="1" customWidth="1"/>
    <col min="3594" max="3594" width="8.28515625" style="325" bestFit="1" customWidth="1"/>
    <col min="3595" max="3595" width="6.28515625" style="325" bestFit="1" customWidth="1"/>
    <col min="3596" max="3596" width="6.7109375" style="325" bestFit="1" customWidth="1"/>
    <col min="3597" max="3840" width="12" style="325"/>
    <col min="3841" max="3841" width="24.85546875" style="325" customWidth="1"/>
    <col min="3842" max="3842" width="10.140625" style="325" customWidth="1"/>
    <col min="3843" max="3843" width="6.7109375" style="325" customWidth="1"/>
    <col min="3844" max="3844" width="7.140625" style="325" customWidth="1"/>
    <col min="3845" max="3845" width="8" style="325" bestFit="1" customWidth="1"/>
    <col min="3846" max="3846" width="8.28515625" style="325" bestFit="1" customWidth="1"/>
    <col min="3847" max="3847" width="8" style="325" bestFit="1" customWidth="1"/>
    <col min="3848" max="3848" width="8.28515625" style="325" bestFit="1" customWidth="1"/>
    <col min="3849" max="3849" width="8" style="325" bestFit="1" customWidth="1"/>
    <col min="3850" max="3850" width="8.28515625" style="325" bestFit="1" customWidth="1"/>
    <col min="3851" max="3851" width="6.28515625" style="325" bestFit="1" customWidth="1"/>
    <col min="3852" max="3852" width="6.7109375" style="325" bestFit="1" customWidth="1"/>
    <col min="3853" max="4096" width="12" style="325"/>
    <col min="4097" max="4097" width="24.85546875" style="325" customWidth="1"/>
    <col min="4098" max="4098" width="10.140625" style="325" customWidth="1"/>
    <col min="4099" max="4099" width="6.7109375" style="325" customWidth="1"/>
    <col min="4100" max="4100" width="7.140625" style="325" customWidth="1"/>
    <col min="4101" max="4101" width="8" style="325" bestFit="1" customWidth="1"/>
    <col min="4102" max="4102" width="8.28515625" style="325" bestFit="1" customWidth="1"/>
    <col min="4103" max="4103" width="8" style="325" bestFit="1" customWidth="1"/>
    <col min="4104" max="4104" width="8.28515625" style="325" bestFit="1" customWidth="1"/>
    <col min="4105" max="4105" width="8" style="325" bestFit="1" customWidth="1"/>
    <col min="4106" max="4106" width="8.28515625" style="325" bestFit="1" customWidth="1"/>
    <col min="4107" max="4107" width="6.28515625" style="325" bestFit="1" customWidth="1"/>
    <col min="4108" max="4108" width="6.7109375" style="325" bestFit="1" customWidth="1"/>
    <col min="4109" max="4352" width="12" style="325"/>
    <col min="4353" max="4353" width="24.85546875" style="325" customWidth="1"/>
    <col min="4354" max="4354" width="10.140625" style="325" customWidth="1"/>
    <col min="4355" max="4355" width="6.7109375" style="325" customWidth="1"/>
    <col min="4356" max="4356" width="7.140625" style="325" customWidth="1"/>
    <col min="4357" max="4357" width="8" style="325" bestFit="1" customWidth="1"/>
    <col min="4358" max="4358" width="8.28515625" style="325" bestFit="1" customWidth="1"/>
    <col min="4359" max="4359" width="8" style="325" bestFit="1" customWidth="1"/>
    <col min="4360" max="4360" width="8.28515625" style="325" bestFit="1" customWidth="1"/>
    <col min="4361" max="4361" width="8" style="325" bestFit="1" customWidth="1"/>
    <col min="4362" max="4362" width="8.28515625" style="325" bestFit="1" customWidth="1"/>
    <col min="4363" max="4363" width="6.28515625" style="325" bestFit="1" customWidth="1"/>
    <col min="4364" max="4364" width="6.7109375" style="325" bestFit="1" customWidth="1"/>
    <col min="4365" max="4608" width="12" style="325"/>
    <col min="4609" max="4609" width="24.85546875" style="325" customWidth="1"/>
    <col min="4610" max="4610" width="10.140625" style="325" customWidth="1"/>
    <col min="4611" max="4611" width="6.7109375" style="325" customWidth="1"/>
    <col min="4612" max="4612" width="7.140625" style="325" customWidth="1"/>
    <col min="4613" max="4613" width="8" style="325" bestFit="1" customWidth="1"/>
    <col min="4614" max="4614" width="8.28515625" style="325" bestFit="1" customWidth="1"/>
    <col min="4615" max="4615" width="8" style="325" bestFit="1" customWidth="1"/>
    <col min="4616" max="4616" width="8.28515625" style="325" bestFit="1" customWidth="1"/>
    <col min="4617" max="4617" width="8" style="325" bestFit="1" customWidth="1"/>
    <col min="4618" max="4618" width="8.28515625" style="325" bestFit="1" customWidth="1"/>
    <col min="4619" max="4619" width="6.28515625" style="325" bestFit="1" customWidth="1"/>
    <col min="4620" max="4620" width="6.7109375" style="325" bestFit="1" customWidth="1"/>
    <col min="4621" max="4864" width="12" style="325"/>
    <col min="4865" max="4865" width="24.85546875" style="325" customWidth="1"/>
    <col min="4866" max="4866" width="10.140625" style="325" customWidth="1"/>
    <col min="4867" max="4867" width="6.7109375" style="325" customWidth="1"/>
    <col min="4868" max="4868" width="7.140625" style="325" customWidth="1"/>
    <col min="4869" max="4869" width="8" style="325" bestFit="1" customWidth="1"/>
    <col min="4870" max="4870" width="8.28515625" style="325" bestFit="1" customWidth="1"/>
    <col min="4871" max="4871" width="8" style="325" bestFit="1" customWidth="1"/>
    <col min="4872" max="4872" width="8.28515625" style="325" bestFit="1" customWidth="1"/>
    <col min="4873" max="4873" width="8" style="325" bestFit="1" customWidth="1"/>
    <col min="4874" max="4874" width="8.28515625" style="325" bestFit="1" customWidth="1"/>
    <col min="4875" max="4875" width="6.28515625" style="325" bestFit="1" customWidth="1"/>
    <col min="4876" max="4876" width="6.7109375" style="325" bestFit="1" customWidth="1"/>
    <col min="4877" max="5120" width="12" style="325"/>
    <col min="5121" max="5121" width="24.85546875" style="325" customWidth="1"/>
    <col min="5122" max="5122" width="10.140625" style="325" customWidth="1"/>
    <col min="5123" max="5123" width="6.7109375" style="325" customWidth="1"/>
    <col min="5124" max="5124" width="7.140625" style="325" customWidth="1"/>
    <col min="5125" max="5125" width="8" style="325" bestFit="1" customWidth="1"/>
    <col min="5126" max="5126" width="8.28515625" style="325" bestFit="1" customWidth="1"/>
    <col min="5127" max="5127" width="8" style="325" bestFit="1" customWidth="1"/>
    <col min="5128" max="5128" width="8.28515625" style="325" bestFit="1" customWidth="1"/>
    <col min="5129" max="5129" width="8" style="325" bestFit="1" customWidth="1"/>
    <col min="5130" max="5130" width="8.28515625" style="325" bestFit="1" customWidth="1"/>
    <col min="5131" max="5131" width="6.28515625" style="325" bestFit="1" customWidth="1"/>
    <col min="5132" max="5132" width="6.7109375" style="325" bestFit="1" customWidth="1"/>
    <col min="5133" max="5376" width="12" style="325"/>
    <col min="5377" max="5377" width="24.85546875" style="325" customWidth="1"/>
    <col min="5378" max="5378" width="10.140625" style="325" customWidth="1"/>
    <col min="5379" max="5379" width="6.7109375" style="325" customWidth="1"/>
    <col min="5380" max="5380" width="7.140625" style="325" customWidth="1"/>
    <col min="5381" max="5381" width="8" style="325" bestFit="1" customWidth="1"/>
    <col min="5382" max="5382" width="8.28515625" style="325" bestFit="1" customWidth="1"/>
    <col min="5383" max="5383" width="8" style="325" bestFit="1" customWidth="1"/>
    <col min="5384" max="5384" width="8.28515625" style="325" bestFit="1" customWidth="1"/>
    <col min="5385" max="5385" width="8" style="325" bestFit="1" customWidth="1"/>
    <col min="5386" max="5386" width="8.28515625" style="325" bestFit="1" customWidth="1"/>
    <col min="5387" max="5387" width="6.28515625" style="325" bestFit="1" customWidth="1"/>
    <col min="5388" max="5388" width="6.7109375" style="325" bestFit="1" customWidth="1"/>
    <col min="5389" max="5632" width="12" style="325"/>
    <col min="5633" max="5633" width="24.85546875" style="325" customWidth="1"/>
    <col min="5634" max="5634" width="10.140625" style="325" customWidth="1"/>
    <col min="5635" max="5635" width="6.7109375" style="325" customWidth="1"/>
    <col min="5636" max="5636" width="7.140625" style="325" customWidth="1"/>
    <col min="5637" max="5637" width="8" style="325" bestFit="1" customWidth="1"/>
    <col min="5638" max="5638" width="8.28515625" style="325" bestFit="1" customWidth="1"/>
    <col min="5639" max="5639" width="8" style="325" bestFit="1" customWidth="1"/>
    <col min="5640" max="5640" width="8.28515625" style="325" bestFit="1" customWidth="1"/>
    <col min="5641" max="5641" width="8" style="325" bestFit="1" customWidth="1"/>
    <col min="5642" max="5642" width="8.28515625" style="325" bestFit="1" customWidth="1"/>
    <col min="5643" max="5643" width="6.28515625" style="325" bestFit="1" customWidth="1"/>
    <col min="5644" max="5644" width="6.7109375" style="325" bestFit="1" customWidth="1"/>
    <col min="5645" max="5888" width="12" style="325"/>
    <col min="5889" max="5889" width="24.85546875" style="325" customWidth="1"/>
    <col min="5890" max="5890" width="10.140625" style="325" customWidth="1"/>
    <col min="5891" max="5891" width="6.7109375" style="325" customWidth="1"/>
    <col min="5892" max="5892" width="7.140625" style="325" customWidth="1"/>
    <col min="5893" max="5893" width="8" style="325" bestFit="1" customWidth="1"/>
    <col min="5894" max="5894" width="8.28515625" style="325" bestFit="1" customWidth="1"/>
    <col min="5895" max="5895" width="8" style="325" bestFit="1" customWidth="1"/>
    <col min="5896" max="5896" width="8.28515625" style="325" bestFit="1" customWidth="1"/>
    <col min="5897" max="5897" width="8" style="325" bestFit="1" customWidth="1"/>
    <col min="5898" max="5898" width="8.28515625" style="325" bestFit="1" customWidth="1"/>
    <col min="5899" max="5899" width="6.28515625" style="325" bestFit="1" customWidth="1"/>
    <col min="5900" max="5900" width="6.7109375" style="325" bestFit="1" customWidth="1"/>
    <col min="5901" max="6144" width="12" style="325"/>
    <col min="6145" max="6145" width="24.85546875" style="325" customWidth="1"/>
    <col min="6146" max="6146" width="10.140625" style="325" customWidth="1"/>
    <col min="6147" max="6147" width="6.7109375" style="325" customWidth="1"/>
    <col min="6148" max="6148" width="7.140625" style="325" customWidth="1"/>
    <col min="6149" max="6149" width="8" style="325" bestFit="1" customWidth="1"/>
    <col min="6150" max="6150" width="8.28515625" style="325" bestFit="1" customWidth="1"/>
    <col min="6151" max="6151" width="8" style="325" bestFit="1" customWidth="1"/>
    <col min="6152" max="6152" width="8.28515625" style="325" bestFit="1" customWidth="1"/>
    <col min="6153" max="6153" width="8" style="325" bestFit="1" customWidth="1"/>
    <col min="6154" max="6154" width="8.28515625" style="325" bestFit="1" customWidth="1"/>
    <col min="6155" max="6155" width="6.28515625" style="325" bestFit="1" customWidth="1"/>
    <col min="6156" max="6156" width="6.7109375" style="325" bestFit="1" customWidth="1"/>
    <col min="6157" max="6400" width="12" style="325"/>
    <col min="6401" max="6401" width="24.85546875" style="325" customWidth="1"/>
    <col min="6402" max="6402" width="10.140625" style="325" customWidth="1"/>
    <col min="6403" max="6403" width="6.7109375" style="325" customWidth="1"/>
    <col min="6404" max="6404" width="7.140625" style="325" customWidth="1"/>
    <col min="6405" max="6405" width="8" style="325" bestFit="1" customWidth="1"/>
    <col min="6406" max="6406" width="8.28515625" style="325" bestFit="1" customWidth="1"/>
    <col min="6407" max="6407" width="8" style="325" bestFit="1" customWidth="1"/>
    <col min="6408" max="6408" width="8.28515625" style="325" bestFit="1" customWidth="1"/>
    <col min="6409" max="6409" width="8" style="325" bestFit="1" customWidth="1"/>
    <col min="6410" max="6410" width="8.28515625" style="325" bestFit="1" customWidth="1"/>
    <col min="6411" max="6411" width="6.28515625" style="325" bestFit="1" customWidth="1"/>
    <col min="6412" max="6412" width="6.7109375" style="325" bestFit="1" customWidth="1"/>
    <col min="6413" max="6656" width="12" style="325"/>
    <col min="6657" max="6657" width="24.85546875" style="325" customWidth="1"/>
    <col min="6658" max="6658" width="10.140625" style="325" customWidth="1"/>
    <col min="6659" max="6659" width="6.7109375" style="325" customWidth="1"/>
    <col min="6660" max="6660" width="7.140625" style="325" customWidth="1"/>
    <col min="6661" max="6661" width="8" style="325" bestFit="1" customWidth="1"/>
    <col min="6662" max="6662" width="8.28515625" style="325" bestFit="1" customWidth="1"/>
    <col min="6663" max="6663" width="8" style="325" bestFit="1" customWidth="1"/>
    <col min="6664" max="6664" width="8.28515625" style="325" bestFit="1" customWidth="1"/>
    <col min="6665" max="6665" width="8" style="325" bestFit="1" customWidth="1"/>
    <col min="6666" max="6666" width="8.28515625" style="325" bestFit="1" customWidth="1"/>
    <col min="6667" max="6667" width="6.28515625" style="325" bestFit="1" customWidth="1"/>
    <col min="6668" max="6668" width="6.7109375" style="325" bestFit="1" customWidth="1"/>
    <col min="6669" max="6912" width="12" style="325"/>
    <col min="6913" max="6913" width="24.85546875" style="325" customWidth="1"/>
    <col min="6914" max="6914" width="10.140625" style="325" customWidth="1"/>
    <col min="6915" max="6915" width="6.7109375" style="325" customWidth="1"/>
    <col min="6916" max="6916" width="7.140625" style="325" customWidth="1"/>
    <col min="6917" max="6917" width="8" style="325" bestFit="1" customWidth="1"/>
    <col min="6918" max="6918" width="8.28515625" style="325" bestFit="1" customWidth="1"/>
    <col min="6919" max="6919" width="8" style="325" bestFit="1" customWidth="1"/>
    <col min="6920" max="6920" width="8.28515625" style="325" bestFit="1" customWidth="1"/>
    <col min="6921" max="6921" width="8" style="325" bestFit="1" customWidth="1"/>
    <col min="6922" max="6922" width="8.28515625" style="325" bestFit="1" customWidth="1"/>
    <col min="6923" max="6923" width="6.28515625" style="325" bestFit="1" customWidth="1"/>
    <col min="6924" max="6924" width="6.7109375" style="325" bestFit="1" customWidth="1"/>
    <col min="6925" max="7168" width="12" style="325"/>
    <col min="7169" max="7169" width="24.85546875" style="325" customWidth="1"/>
    <col min="7170" max="7170" width="10.140625" style="325" customWidth="1"/>
    <col min="7171" max="7171" width="6.7109375" style="325" customWidth="1"/>
    <col min="7172" max="7172" width="7.140625" style="325" customWidth="1"/>
    <col min="7173" max="7173" width="8" style="325" bestFit="1" customWidth="1"/>
    <col min="7174" max="7174" width="8.28515625" style="325" bestFit="1" customWidth="1"/>
    <col min="7175" max="7175" width="8" style="325" bestFit="1" customWidth="1"/>
    <col min="7176" max="7176" width="8.28515625" style="325" bestFit="1" customWidth="1"/>
    <col min="7177" max="7177" width="8" style="325" bestFit="1" customWidth="1"/>
    <col min="7178" max="7178" width="8.28515625" style="325" bestFit="1" customWidth="1"/>
    <col min="7179" max="7179" width="6.28515625" style="325" bestFit="1" customWidth="1"/>
    <col min="7180" max="7180" width="6.7109375" style="325" bestFit="1" customWidth="1"/>
    <col min="7181" max="7424" width="12" style="325"/>
    <col min="7425" max="7425" width="24.85546875" style="325" customWidth="1"/>
    <col min="7426" max="7426" width="10.140625" style="325" customWidth="1"/>
    <col min="7427" max="7427" width="6.7109375" style="325" customWidth="1"/>
    <col min="7428" max="7428" width="7.140625" style="325" customWidth="1"/>
    <col min="7429" max="7429" width="8" style="325" bestFit="1" customWidth="1"/>
    <col min="7430" max="7430" width="8.28515625" style="325" bestFit="1" customWidth="1"/>
    <col min="7431" max="7431" width="8" style="325" bestFit="1" customWidth="1"/>
    <col min="7432" max="7432" width="8.28515625" style="325" bestFit="1" customWidth="1"/>
    <col min="7433" max="7433" width="8" style="325" bestFit="1" customWidth="1"/>
    <col min="7434" max="7434" width="8.28515625" style="325" bestFit="1" customWidth="1"/>
    <col min="7435" max="7435" width="6.28515625" style="325" bestFit="1" customWidth="1"/>
    <col min="7436" max="7436" width="6.7109375" style="325" bestFit="1" customWidth="1"/>
    <col min="7437" max="7680" width="12" style="325"/>
    <col min="7681" max="7681" width="24.85546875" style="325" customWidth="1"/>
    <col min="7682" max="7682" width="10.140625" style="325" customWidth="1"/>
    <col min="7683" max="7683" width="6.7109375" style="325" customWidth="1"/>
    <col min="7684" max="7684" width="7.140625" style="325" customWidth="1"/>
    <col min="7685" max="7685" width="8" style="325" bestFit="1" customWidth="1"/>
    <col min="7686" max="7686" width="8.28515625" style="325" bestFit="1" customWidth="1"/>
    <col min="7687" max="7687" width="8" style="325" bestFit="1" customWidth="1"/>
    <col min="7688" max="7688" width="8.28515625" style="325" bestFit="1" customWidth="1"/>
    <col min="7689" max="7689" width="8" style="325" bestFit="1" customWidth="1"/>
    <col min="7690" max="7690" width="8.28515625" style="325" bestFit="1" customWidth="1"/>
    <col min="7691" max="7691" width="6.28515625" style="325" bestFit="1" customWidth="1"/>
    <col min="7692" max="7692" width="6.7109375" style="325" bestFit="1" customWidth="1"/>
    <col min="7693" max="7936" width="12" style="325"/>
    <col min="7937" max="7937" width="24.85546875" style="325" customWidth="1"/>
    <col min="7938" max="7938" width="10.140625" style="325" customWidth="1"/>
    <col min="7939" max="7939" width="6.7109375" style="325" customWidth="1"/>
    <col min="7940" max="7940" width="7.140625" style="325" customWidth="1"/>
    <col min="7941" max="7941" width="8" style="325" bestFit="1" customWidth="1"/>
    <col min="7942" max="7942" width="8.28515625" style="325" bestFit="1" customWidth="1"/>
    <col min="7943" max="7943" width="8" style="325" bestFit="1" customWidth="1"/>
    <col min="7944" max="7944" width="8.28515625" style="325" bestFit="1" customWidth="1"/>
    <col min="7945" max="7945" width="8" style="325" bestFit="1" customWidth="1"/>
    <col min="7946" max="7946" width="8.28515625" style="325" bestFit="1" customWidth="1"/>
    <col min="7947" max="7947" width="6.28515625" style="325" bestFit="1" customWidth="1"/>
    <col min="7948" max="7948" width="6.7109375" style="325" bestFit="1" customWidth="1"/>
    <col min="7949" max="8192" width="12" style="325"/>
    <col min="8193" max="8193" width="24.85546875" style="325" customWidth="1"/>
    <col min="8194" max="8194" width="10.140625" style="325" customWidth="1"/>
    <col min="8195" max="8195" width="6.7109375" style="325" customWidth="1"/>
    <col min="8196" max="8196" width="7.140625" style="325" customWidth="1"/>
    <col min="8197" max="8197" width="8" style="325" bestFit="1" customWidth="1"/>
    <col min="8198" max="8198" width="8.28515625" style="325" bestFit="1" customWidth="1"/>
    <col min="8199" max="8199" width="8" style="325" bestFit="1" customWidth="1"/>
    <col min="8200" max="8200" width="8.28515625" style="325" bestFit="1" customWidth="1"/>
    <col min="8201" max="8201" width="8" style="325" bestFit="1" customWidth="1"/>
    <col min="8202" max="8202" width="8.28515625" style="325" bestFit="1" customWidth="1"/>
    <col min="8203" max="8203" width="6.28515625" style="325" bestFit="1" customWidth="1"/>
    <col min="8204" max="8204" width="6.7109375" style="325" bestFit="1" customWidth="1"/>
    <col min="8205" max="8448" width="12" style="325"/>
    <col min="8449" max="8449" width="24.85546875" style="325" customWidth="1"/>
    <col min="8450" max="8450" width="10.140625" style="325" customWidth="1"/>
    <col min="8451" max="8451" width="6.7109375" style="325" customWidth="1"/>
    <col min="8452" max="8452" width="7.140625" style="325" customWidth="1"/>
    <col min="8453" max="8453" width="8" style="325" bestFit="1" customWidth="1"/>
    <col min="8454" max="8454" width="8.28515625" style="325" bestFit="1" customWidth="1"/>
    <col min="8455" max="8455" width="8" style="325" bestFit="1" customWidth="1"/>
    <col min="8456" max="8456" width="8.28515625" style="325" bestFit="1" customWidth="1"/>
    <col min="8457" max="8457" width="8" style="325" bestFit="1" customWidth="1"/>
    <col min="8458" max="8458" width="8.28515625" style="325" bestFit="1" customWidth="1"/>
    <col min="8459" max="8459" width="6.28515625" style="325" bestFit="1" customWidth="1"/>
    <col min="8460" max="8460" width="6.7109375" style="325" bestFit="1" customWidth="1"/>
    <col min="8461" max="8704" width="12" style="325"/>
    <col min="8705" max="8705" width="24.85546875" style="325" customWidth="1"/>
    <col min="8706" max="8706" width="10.140625" style="325" customWidth="1"/>
    <col min="8707" max="8707" width="6.7109375" style="325" customWidth="1"/>
    <col min="8708" max="8708" width="7.140625" style="325" customWidth="1"/>
    <col min="8709" max="8709" width="8" style="325" bestFit="1" customWidth="1"/>
    <col min="8710" max="8710" width="8.28515625" style="325" bestFit="1" customWidth="1"/>
    <col min="8711" max="8711" width="8" style="325" bestFit="1" customWidth="1"/>
    <col min="8712" max="8712" width="8.28515625" style="325" bestFit="1" customWidth="1"/>
    <col min="8713" max="8713" width="8" style="325" bestFit="1" customWidth="1"/>
    <col min="8714" max="8714" width="8.28515625" style="325" bestFit="1" customWidth="1"/>
    <col min="8715" max="8715" width="6.28515625" style="325" bestFit="1" customWidth="1"/>
    <col min="8716" max="8716" width="6.7109375" style="325" bestFit="1" customWidth="1"/>
    <col min="8717" max="8960" width="12" style="325"/>
    <col min="8961" max="8961" width="24.85546875" style="325" customWidth="1"/>
    <col min="8962" max="8962" width="10.140625" style="325" customWidth="1"/>
    <col min="8963" max="8963" width="6.7109375" style="325" customWidth="1"/>
    <col min="8964" max="8964" width="7.140625" style="325" customWidth="1"/>
    <col min="8965" max="8965" width="8" style="325" bestFit="1" customWidth="1"/>
    <col min="8966" max="8966" width="8.28515625" style="325" bestFit="1" customWidth="1"/>
    <col min="8967" max="8967" width="8" style="325" bestFit="1" customWidth="1"/>
    <col min="8968" max="8968" width="8.28515625" style="325" bestFit="1" customWidth="1"/>
    <col min="8969" max="8969" width="8" style="325" bestFit="1" customWidth="1"/>
    <col min="8970" max="8970" width="8.28515625" style="325" bestFit="1" customWidth="1"/>
    <col min="8971" max="8971" width="6.28515625" style="325" bestFit="1" customWidth="1"/>
    <col min="8972" max="8972" width="6.7109375" style="325" bestFit="1" customWidth="1"/>
    <col min="8973" max="9216" width="12" style="325"/>
    <col min="9217" max="9217" width="24.85546875" style="325" customWidth="1"/>
    <col min="9218" max="9218" width="10.140625" style="325" customWidth="1"/>
    <col min="9219" max="9219" width="6.7109375" style="325" customWidth="1"/>
    <col min="9220" max="9220" width="7.140625" style="325" customWidth="1"/>
    <col min="9221" max="9221" width="8" style="325" bestFit="1" customWidth="1"/>
    <col min="9222" max="9222" width="8.28515625" style="325" bestFit="1" customWidth="1"/>
    <col min="9223" max="9223" width="8" style="325" bestFit="1" customWidth="1"/>
    <col min="9224" max="9224" width="8.28515625" style="325" bestFit="1" customWidth="1"/>
    <col min="9225" max="9225" width="8" style="325" bestFit="1" customWidth="1"/>
    <col min="9226" max="9226" width="8.28515625" style="325" bestFit="1" customWidth="1"/>
    <col min="9227" max="9227" width="6.28515625" style="325" bestFit="1" customWidth="1"/>
    <col min="9228" max="9228" width="6.7109375" style="325" bestFit="1" customWidth="1"/>
    <col min="9229" max="9472" width="12" style="325"/>
    <col min="9473" max="9473" width="24.85546875" style="325" customWidth="1"/>
    <col min="9474" max="9474" width="10.140625" style="325" customWidth="1"/>
    <col min="9475" max="9475" width="6.7109375" style="325" customWidth="1"/>
    <col min="9476" max="9476" width="7.140625" style="325" customWidth="1"/>
    <col min="9477" max="9477" width="8" style="325" bestFit="1" customWidth="1"/>
    <col min="9478" max="9478" width="8.28515625" style="325" bestFit="1" customWidth="1"/>
    <col min="9479" max="9479" width="8" style="325" bestFit="1" customWidth="1"/>
    <col min="9480" max="9480" width="8.28515625" style="325" bestFit="1" customWidth="1"/>
    <col min="9481" max="9481" width="8" style="325" bestFit="1" customWidth="1"/>
    <col min="9482" max="9482" width="8.28515625" style="325" bestFit="1" customWidth="1"/>
    <col min="9483" max="9483" width="6.28515625" style="325" bestFit="1" customWidth="1"/>
    <col min="9484" max="9484" width="6.7109375" style="325" bestFit="1" customWidth="1"/>
    <col min="9485" max="9728" width="12" style="325"/>
    <col min="9729" max="9729" width="24.85546875" style="325" customWidth="1"/>
    <col min="9730" max="9730" width="10.140625" style="325" customWidth="1"/>
    <col min="9731" max="9731" width="6.7109375" style="325" customWidth="1"/>
    <col min="9732" max="9732" width="7.140625" style="325" customWidth="1"/>
    <col min="9733" max="9733" width="8" style="325" bestFit="1" customWidth="1"/>
    <col min="9734" max="9734" width="8.28515625" style="325" bestFit="1" customWidth="1"/>
    <col min="9735" max="9735" width="8" style="325" bestFit="1" customWidth="1"/>
    <col min="9736" max="9736" width="8.28515625" style="325" bestFit="1" customWidth="1"/>
    <col min="9737" max="9737" width="8" style="325" bestFit="1" customWidth="1"/>
    <col min="9738" max="9738" width="8.28515625" style="325" bestFit="1" customWidth="1"/>
    <col min="9739" max="9739" width="6.28515625" style="325" bestFit="1" customWidth="1"/>
    <col min="9740" max="9740" width="6.7109375" style="325" bestFit="1" customWidth="1"/>
    <col min="9741" max="9984" width="12" style="325"/>
    <col min="9985" max="9985" width="24.85546875" style="325" customWidth="1"/>
    <col min="9986" max="9986" width="10.140625" style="325" customWidth="1"/>
    <col min="9987" max="9987" width="6.7109375" style="325" customWidth="1"/>
    <col min="9988" max="9988" width="7.140625" style="325" customWidth="1"/>
    <col min="9989" max="9989" width="8" style="325" bestFit="1" customWidth="1"/>
    <col min="9990" max="9990" width="8.28515625" style="325" bestFit="1" customWidth="1"/>
    <col min="9991" max="9991" width="8" style="325" bestFit="1" customWidth="1"/>
    <col min="9992" max="9992" width="8.28515625" style="325" bestFit="1" customWidth="1"/>
    <col min="9993" max="9993" width="8" style="325" bestFit="1" customWidth="1"/>
    <col min="9994" max="9994" width="8.28515625" style="325" bestFit="1" customWidth="1"/>
    <col min="9995" max="9995" width="6.28515625" style="325" bestFit="1" customWidth="1"/>
    <col min="9996" max="9996" width="6.7109375" style="325" bestFit="1" customWidth="1"/>
    <col min="9997" max="10240" width="12" style="325"/>
    <col min="10241" max="10241" width="24.85546875" style="325" customWidth="1"/>
    <col min="10242" max="10242" width="10.140625" style="325" customWidth="1"/>
    <col min="10243" max="10243" width="6.7109375" style="325" customWidth="1"/>
    <col min="10244" max="10244" width="7.140625" style="325" customWidth="1"/>
    <col min="10245" max="10245" width="8" style="325" bestFit="1" customWidth="1"/>
    <col min="10246" max="10246" width="8.28515625" style="325" bestFit="1" customWidth="1"/>
    <col min="10247" max="10247" width="8" style="325" bestFit="1" customWidth="1"/>
    <col min="10248" max="10248" width="8.28515625" style="325" bestFit="1" customWidth="1"/>
    <col min="10249" max="10249" width="8" style="325" bestFit="1" customWidth="1"/>
    <col min="10250" max="10250" width="8.28515625" style="325" bestFit="1" customWidth="1"/>
    <col min="10251" max="10251" width="6.28515625" style="325" bestFit="1" customWidth="1"/>
    <col min="10252" max="10252" width="6.7109375" style="325" bestFit="1" customWidth="1"/>
    <col min="10253" max="10496" width="12" style="325"/>
    <col min="10497" max="10497" width="24.85546875" style="325" customWidth="1"/>
    <col min="10498" max="10498" width="10.140625" style="325" customWidth="1"/>
    <col min="10499" max="10499" width="6.7109375" style="325" customWidth="1"/>
    <col min="10500" max="10500" width="7.140625" style="325" customWidth="1"/>
    <col min="10501" max="10501" width="8" style="325" bestFit="1" customWidth="1"/>
    <col min="10502" max="10502" width="8.28515625" style="325" bestFit="1" customWidth="1"/>
    <col min="10503" max="10503" width="8" style="325" bestFit="1" customWidth="1"/>
    <col min="10504" max="10504" width="8.28515625" style="325" bestFit="1" customWidth="1"/>
    <col min="10505" max="10505" width="8" style="325" bestFit="1" customWidth="1"/>
    <col min="10506" max="10506" width="8.28515625" style="325" bestFit="1" customWidth="1"/>
    <col min="10507" max="10507" width="6.28515625" style="325" bestFit="1" customWidth="1"/>
    <col min="10508" max="10508" width="6.7109375" style="325" bestFit="1" customWidth="1"/>
    <col min="10509" max="10752" width="12" style="325"/>
    <col min="10753" max="10753" width="24.85546875" style="325" customWidth="1"/>
    <col min="10754" max="10754" width="10.140625" style="325" customWidth="1"/>
    <col min="10755" max="10755" width="6.7109375" style="325" customWidth="1"/>
    <col min="10756" max="10756" width="7.140625" style="325" customWidth="1"/>
    <col min="10757" max="10757" width="8" style="325" bestFit="1" customWidth="1"/>
    <col min="10758" max="10758" width="8.28515625" style="325" bestFit="1" customWidth="1"/>
    <col min="10759" max="10759" width="8" style="325" bestFit="1" customWidth="1"/>
    <col min="10760" max="10760" width="8.28515625" style="325" bestFit="1" customWidth="1"/>
    <col min="10761" max="10761" width="8" style="325" bestFit="1" customWidth="1"/>
    <col min="10762" max="10762" width="8.28515625" style="325" bestFit="1" customWidth="1"/>
    <col min="10763" max="10763" width="6.28515625" style="325" bestFit="1" customWidth="1"/>
    <col min="10764" max="10764" width="6.7109375" style="325" bestFit="1" customWidth="1"/>
    <col min="10765" max="11008" width="12" style="325"/>
    <col min="11009" max="11009" width="24.85546875" style="325" customWidth="1"/>
    <col min="11010" max="11010" width="10.140625" style="325" customWidth="1"/>
    <col min="11011" max="11011" width="6.7109375" style="325" customWidth="1"/>
    <col min="11012" max="11012" width="7.140625" style="325" customWidth="1"/>
    <col min="11013" max="11013" width="8" style="325" bestFit="1" customWidth="1"/>
    <col min="11014" max="11014" width="8.28515625" style="325" bestFit="1" customWidth="1"/>
    <col min="11015" max="11015" width="8" style="325" bestFit="1" customWidth="1"/>
    <col min="11016" max="11016" width="8.28515625" style="325" bestFit="1" customWidth="1"/>
    <col min="11017" max="11017" width="8" style="325" bestFit="1" customWidth="1"/>
    <col min="11018" max="11018" width="8.28515625" style="325" bestFit="1" customWidth="1"/>
    <col min="11019" max="11019" width="6.28515625" style="325" bestFit="1" customWidth="1"/>
    <col min="11020" max="11020" width="6.7109375" style="325" bestFit="1" customWidth="1"/>
    <col min="11021" max="11264" width="12" style="325"/>
    <col min="11265" max="11265" width="24.85546875" style="325" customWidth="1"/>
    <col min="11266" max="11266" width="10.140625" style="325" customWidth="1"/>
    <col min="11267" max="11267" width="6.7109375" style="325" customWidth="1"/>
    <col min="11268" max="11268" width="7.140625" style="325" customWidth="1"/>
    <col min="11269" max="11269" width="8" style="325" bestFit="1" customWidth="1"/>
    <col min="11270" max="11270" width="8.28515625" style="325" bestFit="1" customWidth="1"/>
    <col min="11271" max="11271" width="8" style="325" bestFit="1" customWidth="1"/>
    <col min="11272" max="11272" width="8.28515625" style="325" bestFit="1" customWidth="1"/>
    <col min="11273" max="11273" width="8" style="325" bestFit="1" customWidth="1"/>
    <col min="11274" max="11274" width="8.28515625" style="325" bestFit="1" customWidth="1"/>
    <col min="11275" max="11275" width="6.28515625" style="325" bestFit="1" customWidth="1"/>
    <col min="11276" max="11276" width="6.7109375" style="325" bestFit="1" customWidth="1"/>
    <col min="11277" max="11520" width="12" style="325"/>
    <col min="11521" max="11521" width="24.85546875" style="325" customWidth="1"/>
    <col min="11522" max="11522" width="10.140625" style="325" customWidth="1"/>
    <col min="11523" max="11523" width="6.7109375" style="325" customWidth="1"/>
    <col min="11524" max="11524" width="7.140625" style="325" customWidth="1"/>
    <col min="11525" max="11525" width="8" style="325" bestFit="1" customWidth="1"/>
    <col min="11526" max="11526" width="8.28515625" style="325" bestFit="1" customWidth="1"/>
    <col min="11527" max="11527" width="8" style="325" bestFit="1" customWidth="1"/>
    <col min="11528" max="11528" width="8.28515625" style="325" bestFit="1" customWidth="1"/>
    <col min="11529" max="11529" width="8" style="325" bestFit="1" customWidth="1"/>
    <col min="11530" max="11530" width="8.28515625" style="325" bestFit="1" customWidth="1"/>
    <col min="11531" max="11531" width="6.28515625" style="325" bestFit="1" customWidth="1"/>
    <col min="11532" max="11532" width="6.7109375" style="325" bestFit="1" customWidth="1"/>
    <col min="11533" max="11776" width="12" style="325"/>
    <col min="11777" max="11777" width="24.85546875" style="325" customWidth="1"/>
    <col min="11778" max="11778" width="10.140625" style="325" customWidth="1"/>
    <col min="11779" max="11779" width="6.7109375" style="325" customWidth="1"/>
    <col min="11780" max="11780" width="7.140625" style="325" customWidth="1"/>
    <col min="11781" max="11781" width="8" style="325" bestFit="1" customWidth="1"/>
    <col min="11782" max="11782" width="8.28515625" style="325" bestFit="1" customWidth="1"/>
    <col min="11783" max="11783" width="8" style="325" bestFit="1" customWidth="1"/>
    <col min="11784" max="11784" width="8.28515625" style="325" bestFit="1" customWidth="1"/>
    <col min="11785" max="11785" width="8" style="325" bestFit="1" customWidth="1"/>
    <col min="11786" max="11786" width="8.28515625" style="325" bestFit="1" customWidth="1"/>
    <col min="11787" max="11787" width="6.28515625" style="325" bestFit="1" customWidth="1"/>
    <col min="11788" max="11788" width="6.7109375" style="325" bestFit="1" customWidth="1"/>
    <col min="11789" max="12032" width="12" style="325"/>
    <col min="12033" max="12033" width="24.85546875" style="325" customWidth="1"/>
    <col min="12034" max="12034" width="10.140625" style="325" customWidth="1"/>
    <col min="12035" max="12035" width="6.7109375" style="325" customWidth="1"/>
    <col min="12036" max="12036" width="7.140625" style="325" customWidth="1"/>
    <col min="12037" max="12037" width="8" style="325" bestFit="1" customWidth="1"/>
    <col min="12038" max="12038" width="8.28515625" style="325" bestFit="1" customWidth="1"/>
    <col min="12039" max="12039" width="8" style="325" bestFit="1" customWidth="1"/>
    <col min="12040" max="12040" width="8.28515625" style="325" bestFit="1" customWidth="1"/>
    <col min="12041" max="12041" width="8" style="325" bestFit="1" customWidth="1"/>
    <col min="12042" max="12042" width="8.28515625" style="325" bestFit="1" customWidth="1"/>
    <col min="12043" max="12043" width="6.28515625" style="325" bestFit="1" customWidth="1"/>
    <col min="12044" max="12044" width="6.7109375" style="325" bestFit="1" customWidth="1"/>
    <col min="12045" max="12288" width="12" style="325"/>
    <col min="12289" max="12289" width="24.85546875" style="325" customWidth="1"/>
    <col min="12290" max="12290" width="10.140625" style="325" customWidth="1"/>
    <col min="12291" max="12291" width="6.7109375" style="325" customWidth="1"/>
    <col min="12292" max="12292" width="7.140625" style="325" customWidth="1"/>
    <col min="12293" max="12293" width="8" style="325" bestFit="1" customWidth="1"/>
    <col min="12294" max="12294" width="8.28515625" style="325" bestFit="1" customWidth="1"/>
    <col min="12295" max="12295" width="8" style="325" bestFit="1" customWidth="1"/>
    <col min="12296" max="12296" width="8.28515625" style="325" bestFit="1" customWidth="1"/>
    <col min="12297" max="12297" width="8" style="325" bestFit="1" customWidth="1"/>
    <col min="12298" max="12298" width="8.28515625" style="325" bestFit="1" customWidth="1"/>
    <col min="12299" max="12299" width="6.28515625" style="325" bestFit="1" customWidth="1"/>
    <col min="12300" max="12300" width="6.7109375" style="325" bestFit="1" customWidth="1"/>
    <col min="12301" max="12544" width="12" style="325"/>
    <col min="12545" max="12545" width="24.85546875" style="325" customWidth="1"/>
    <col min="12546" max="12546" width="10.140625" style="325" customWidth="1"/>
    <col min="12547" max="12547" width="6.7109375" style="325" customWidth="1"/>
    <col min="12548" max="12548" width="7.140625" style="325" customWidth="1"/>
    <col min="12549" max="12549" width="8" style="325" bestFit="1" customWidth="1"/>
    <col min="12550" max="12550" width="8.28515625" style="325" bestFit="1" customWidth="1"/>
    <col min="12551" max="12551" width="8" style="325" bestFit="1" customWidth="1"/>
    <col min="12552" max="12552" width="8.28515625" style="325" bestFit="1" customWidth="1"/>
    <col min="12553" max="12553" width="8" style="325" bestFit="1" customWidth="1"/>
    <col min="12554" max="12554" width="8.28515625" style="325" bestFit="1" customWidth="1"/>
    <col min="12555" max="12555" width="6.28515625" style="325" bestFit="1" customWidth="1"/>
    <col min="12556" max="12556" width="6.7109375" style="325" bestFit="1" customWidth="1"/>
    <col min="12557" max="12800" width="12" style="325"/>
    <col min="12801" max="12801" width="24.85546875" style="325" customWidth="1"/>
    <col min="12802" max="12802" width="10.140625" style="325" customWidth="1"/>
    <col min="12803" max="12803" width="6.7109375" style="325" customWidth="1"/>
    <col min="12804" max="12804" width="7.140625" style="325" customWidth="1"/>
    <col min="12805" max="12805" width="8" style="325" bestFit="1" customWidth="1"/>
    <col min="12806" max="12806" width="8.28515625" style="325" bestFit="1" customWidth="1"/>
    <col min="12807" max="12807" width="8" style="325" bestFit="1" customWidth="1"/>
    <col min="12808" max="12808" width="8.28515625" style="325" bestFit="1" customWidth="1"/>
    <col min="12809" max="12809" width="8" style="325" bestFit="1" customWidth="1"/>
    <col min="12810" max="12810" width="8.28515625" style="325" bestFit="1" customWidth="1"/>
    <col min="12811" max="12811" width="6.28515625" style="325" bestFit="1" customWidth="1"/>
    <col min="12812" max="12812" width="6.7109375" style="325" bestFit="1" customWidth="1"/>
    <col min="12813" max="13056" width="12" style="325"/>
    <col min="13057" max="13057" width="24.85546875" style="325" customWidth="1"/>
    <col min="13058" max="13058" width="10.140625" style="325" customWidth="1"/>
    <col min="13059" max="13059" width="6.7109375" style="325" customWidth="1"/>
    <col min="13060" max="13060" width="7.140625" style="325" customWidth="1"/>
    <col min="13061" max="13061" width="8" style="325" bestFit="1" customWidth="1"/>
    <col min="13062" max="13062" width="8.28515625" style="325" bestFit="1" customWidth="1"/>
    <col min="13063" max="13063" width="8" style="325" bestFit="1" customWidth="1"/>
    <col min="13064" max="13064" width="8.28515625" style="325" bestFit="1" customWidth="1"/>
    <col min="13065" max="13065" width="8" style="325" bestFit="1" customWidth="1"/>
    <col min="13066" max="13066" width="8.28515625" style="325" bestFit="1" customWidth="1"/>
    <col min="13067" max="13067" width="6.28515625" style="325" bestFit="1" customWidth="1"/>
    <col min="13068" max="13068" width="6.7109375" style="325" bestFit="1" customWidth="1"/>
    <col min="13069" max="13312" width="12" style="325"/>
    <col min="13313" max="13313" width="24.85546875" style="325" customWidth="1"/>
    <col min="13314" max="13314" width="10.140625" style="325" customWidth="1"/>
    <col min="13315" max="13315" width="6.7109375" style="325" customWidth="1"/>
    <col min="13316" max="13316" width="7.140625" style="325" customWidth="1"/>
    <col min="13317" max="13317" width="8" style="325" bestFit="1" customWidth="1"/>
    <col min="13318" max="13318" width="8.28515625" style="325" bestFit="1" customWidth="1"/>
    <col min="13319" max="13319" width="8" style="325" bestFit="1" customWidth="1"/>
    <col min="13320" max="13320" width="8.28515625" style="325" bestFit="1" customWidth="1"/>
    <col min="13321" max="13321" width="8" style="325" bestFit="1" customWidth="1"/>
    <col min="13322" max="13322" width="8.28515625" style="325" bestFit="1" customWidth="1"/>
    <col min="13323" max="13323" width="6.28515625" style="325" bestFit="1" customWidth="1"/>
    <col min="13324" max="13324" width="6.7109375" style="325" bestFit="1" customWidth="1"/>
    <col min="13325" max="13568" width="12" style="325"/>
    <col min="13569" max="13569" width="24.85546875" style="325" customWidth="1"/>
    <col min="13570" max="13570" width="10.140625" style="325" customWidth="1"/>
    <col min="13571" max="13571" width="6.7109375" style="325" customWidth="1"/>
    <col min="13572" max="13572" width="7.140625" style="325" customWidth="1"/>
    <col min="13573" max="13573" width="8" style="325" bestFit="1" customWidth="1"/>
    <col min="13574" max="13574" width="8.28515625" style="325" bestFit="1" customWidth="1"/>
    <col min="13575" max="13575" width="8" style="325" bestFit="1" customWidth="1"/>
    <col min="13576" max="13576" width="8.28515625" style="325" bestFit="1" customWidth="1"/>
    <col min="13577" max="13577" width="8" style="325" bestFit="1" customWidth="1"/>
    <col min="13578" max="13578" width="8.28515625" style="325" bestFit="1" customWidth="1"/>
    <col min="13579" max="13579" width="6.28515625" style="325" bestFit="1" customWidth="1"/>
    <col min="13580" max="13580" width="6.7109375" style="325" bestFit="1" customWidth="1"/>
    <col min="13581" max="13824" width="12" style="325"/>
    <col min="13825" max="13825" width="24.85546875" style="325" customWidth="1"/>
    <col min="13826" max="13826" width="10.140625" style="325" customWidth="1"/>
    <col min="13827" max="13827" width="6.7109375" style="325" customWidth="1"/>
    <col min="13828" max="13828" width="7.140625" style="325" customWidth="1"/>
    <col min="13829" max="13829" width="8" style="325" bestFit="1" customWidth="1"/>
    <col min="13830" max="13830" width="8.28515625" style="325" bestFit="1" customWidth="1"/>
    <col min="13831" max="13831" width="8" style="325" bestFit="1" customWidth="1"/>
    <col min="13832" max="13832" width="8.28515625" style="325" bestFit="1" customWidth="1"/>
    <col min="13833" max="13833" width="8" style="325" bestFit="1" customWidth="1"/>
    <col min="13834" max="13834" width="8.28515625" style="325" bestFit="1" customWidth="1"/>
    <col min="13835" max="13835" width="6.28515625" style="325" bestFit="1" customWidth="1"/>
    <col min="13836" max="13836" width="6.7109375" style="325" bestFit="1" customWidth="1"/>
    <col min="13837" max="14080" width="12" style="325"/>
    <col min="14081" max="14081" width="24.85546875" style="325" customWidth="1"/>
    <col min="14082" max="14082" width="10.140625" style="325" customWidth="1"/>
    <col min="14083" max="14083" width="6.7109375" style="325" customWidth="1"/>
    <col min="14084" max="14084" width="7.140625" style="325" customWidth="1"/>
    <col min="14085" max="14085" width="8" style="325" bestFit="1" customWidth="1"/>
    <col min="14086" max="14086" width="8.28515625" style="325" bestFit="1" customWidth="1"/>
    <col min="14087" max="14087" width="8" style="325" bestFit="1" customWidth="1"/>
    <col min="14088" max="14088" width="8.28515625" style="325" bestFit="1" customWidth="1"/>
    <col min="14089" max="14089" width="8" style="325" bestFit="1" customWidth="1"/>
    <col min="14090" max="14090" width="8.28515625" style="325" bestFit="1" customWidth="1"/>
    <col min="14091" max="14091" width="6.28515625" style="325" bestFit="1" customWidth="1"/>
    <col min="14092" max="14092" width="6.7109375" style="325" bestFit="1" customWidth="1"/>
    <col min="14093" max="14336" width="12" style="325"/>
    <col min="14337" max="14337" width="24.85546875" style="325" customWidth="1"/>
    <col min="14338" max="14338" width="10.140625" style="325" customWidth="1"/>
    <col min="14339" max="14339" width="6.7109375" style="325" customWidth="1"/>
    <col min="14340" max="14340" width="7.140625" style="325" customWidth="1"/>
    <col min="14341" max="14341" width="8" style="325" bestFit="1" customWidth="1"/>
    <col min="14342" max="14342" width="8.28515625" style="325" bestFit="1" customWidth="1"/>
    <col min="14343" max="14343" width="8" style="325" bestFit="1" customWidth="1"/>
    <col min="14344" max="14344" width="8.28515625" style="325" bestFit="1" customWidth="1"/>
    <col min="14345" max="14345" width="8" style="325" bestFit="1" customWidth="1"/>
    <col min="14346" max="14346" width="8.28515625" style="325" bestFit="1" customWidth="1"/>
    <col min="14347" max="14347" width="6.28515625" style="325" bestFit="1" customWidth="1"/>
    <col min="14348" max="14348" width="6.7109375" style="325" bestFit="1" customWidth="1"/>
    <col min="14349" max="14592" width="12" style="325"/>
    <col min="14593" max="14593" width="24.85546875" style="325" customWidth="1"/>
    <col min="14594" max="14594" width="10.140625" style="325" customWidth="1"/>
    <col min="14595" max="14595" width="6.7109375" style="325" customWidth="1"/>
    <col min="14596" max="14596" width="7.140625" style="325" customWidth="1"/>
    <col min="14597" max="14597" width="8" style="325" bestFit="1" customWidth="1"/>
    <col min="14598" max="14598" width="8.28515625" style="325" bestFit="1" customWidth="1"/>
    <col min="14599" max="14599" width="8" style="325" bestFit="1" customWidth="1"/>
    <col min="14600" max="14600" width="8.28515625" style="325" bestFit="1" customWidth="1"/>
    <col min="14601" max="14601" width="8" style="325" bestFit="1" customWidth="1"/>
    <col min="14602" max="14602" width="8.28515625" style="325" bestFit="1" customWidth="1"/>
    <col min="14603" max="14603" width="6.28515625" style="325" bestFit="1" customWidth="1"/>
    <col min="14604" max="14604" width="6.7109375" style="325" bestFit="1" customWidth="1"/>
    <col min="14605" max="14848" width="12" style="325"/>
    <col min="14849" max="14849" width="24.85546875" style="325" customWidth="1"/>
    <col min="14850" max="14850" width="10.140625" style="325" customWidth="1"/>
    <col min="14851" max="14851" width="6.7109375" style="325" customWidth="1"/>
    <col min="14852" max="14852" width="7.140625" style="325" customWidth="1"/>
    <col min="14853" max="14853" width="8" style="325" bestFit="1" customWidth="1"/>
    <col min="14854" max="14854" width="8.28515625" style="325" bestFit="1" customWidth="1"/>
    <col min="14855" max="14855" width="8" style="325" bestFit="1" customWidth="1"/>
    <col min="14856" max="14856" width="8.28515625" style="325" bestFit="1" customWidth="1"/>
    <col min="14857" max="14857" width="8" style="325" bestFit="1" customWidth="1"/>
    <col min="14858" max="14858" width="8.28515625" style="325" bestFit="1" customWidth="1"/>
    <col min="14859" max="14859" width="6.28515625" style="325" bestFit="1" customWidth="1"/>
    <col min="14860" max="14860" width="6.7109375" style="325" bestFit="1" customWidth="1"/>
    <col min="14861" max="15104" width="12" style="325"/>
    <col min="15105" max="15105" width="24.85546875" style="325" customWidth="1"/>
    <col min="15106" max="15106" width="10.140625" style="325" customWidth="1"/>
    <col min="15107" max="15107" width="6.7109375" style="325" customWidth="1"/>
    <col min="15108" max="15108" width="7.140625" style="325" customWidth="1"/>
    <col min="15109" max="15109" width="8" style="325" bestFit="1" customWidth="1"/>
    <col min="15110" max="15110" width="8.28515625" style="325" bestFit="1" customWidth="1"/>
    <col min="15111" max="15111" width="8" style="325" bestFit="1" customWidth="1"/>
    <col min="15112" max="15112" width="8.28515625" style="325" bestFit="1" customWidth="1"/>
    <col min="15113" max="15113" width="8" style="325" bestFit="1" customWidth="1"/>
    <col min="15114" max="15114" width="8.28515625" style="325" bestFit="1" customWidth="1"/>
    <col min="15115" max="15115" width="6.28515625" style="325" bestFit="1" customWidth="1"/>
    <col min="15116" max="15116" width="6.7109375" style="325" bestFit="1" customWidth="1"/>
    <col min="15117" max="15360" width="12" style="325"/>
    <col min="15361" max="15361" width="24.85546875" style="325" customWidth="1"/>
    <col min="15362" max="15362" width="10.140625" style="325" customWidth="1"/>
    <col min="15363" max="15363" width="6.7109375" style="325" customWidth="1"/>
    <col min="15364" max="15364" width="7.140625" style="325" customWidth="1"/>
    <col min="15365" max="15365" width="8" style="325" bestFit="1" customWidth="1"/>
    <col min="15366" max="15366" width="8.28515625" style="325" bestFit="1" customWidth="1"/>
    <col min="15367" max="15367" width="8" style="325" bestFit="1" customWidth="1"/>
    <col min="15368" max="15368" width="8.28515625" style="325" bestFit="1" customWidth="1"/>
    <col min="15369" max="15369" width="8" style="325" bestFit="1" customWidth="1"/>
    <col min="15370" max="15370" width="8.28515625" style="325" bestFit="1" customWidth="1"/>
    <col min="15371" max="15371" width="6.28515625" style="325" bestFit="1" customWidth="1"/>
    <col min="15372" max="15372" width="6.7109375" style="325" bestFit="1" customWidth="1"/>
    <col min="15373" max="15616" width="12" style="325"/>
    <col min="15617" max="15617" width="24.85546875" style="325" customWidth="1"/>
    <col min="15618" max="15618" width="10.140625" style="325" customWidth="1"/>
    <col min="15619" max="15619" width="6.7109375" style="325" customWidth="1"/>
    <col min="15620" max="15620" width="7.140625" style="325" customWidth="1"/>
    <col min="15621" max="15621" width="8" style="325" bestFit="1" customWidth="1"/>
    <col min="15622" max="15622" width="8.28515625" style="325" bestFit="1" customWidth="1"/>
    <col min="15623" max="15623" width="8" style="325" bestFit="1" customWidth="1"/>
    <col min="15624" max="15624" width="8.28515625" style="325" bestFit="1" customWidth="1"/>
    <col min="15625" max="15625" width="8" style="325" bestFit="1" customWidth="1"/>
    <col min="15626" max="15626" width="8.28515625" style="325" bestFit="1" customWidth="1"/>
    <col min="15627" max="15627" width="6.28515625" style="325" bestFit="1" customWidth="1"/>
    <col min="15628" max="15628" width="6.7109375" style="325" bestFit="1" customWidth="1"/>
    <col min="15629" max="15872" width="12" style="325"/>
    <col min="15873" max="15873" width="24.85546875" style="325" customWidth="1"/>
    <col min="15874" max="15874" width="10.140625" style="325" customWidth="1"/>
    <col min="15875" max="15875" width="6.7109375" style="325" customWidth="1"/>
    <col min="15876" max="15876" width="7.140625" style="325" customWidth="1"/>
    <col min="15877" max="15877" width="8" style="325" bestFit="1" customWidth="1"/>
    <col min="15878" max="15878" width="8.28515625" style="325" bestFit="1" customWidth="1"/>
    <col min="15879" max="15879" width="8" style="325" bestFit="1" customWidth="1"/>
    <col min="15880" max="15880" width="8.28515625" style="325" bestFit="1" customWidth="1"/>
    <col min="15881" max="15881" width="8" style="325" bestFit="1" customWidth="1"/>
    <col min="15882" max="15882" width="8.28515625" style="325" bestFit="1" customWidth="1"/>
    <col min="15883" max="15883" width="6.28515625" style="325" bestFit="1" customWidth="1"/>
    <col min="15884" max="15884" width="6.7109375" style="325" bestFit="1" customWidth="1"/>
    <col min="15885" max="16128" width="12" style="325"/>
    <col min="16129" max="16129" width="24.85546875" style="325" customWidth="1"/>
    <col min="16130" max="16130" width="10.140625" style="325" customWidth="1"/>
    <col min="16131" max="16131" width="6.7109375" style="325" customWidth="1"/>
    <col min="16132" max="16132" width="7.140625" style="325" customWidth="1"/>
    <col min="16133" max="16133" width="8" style="325" bestFit="1" customWidth="1"/>
    <col min="16134" max="16134" width="8.28515625" style="325" bestFit="1" customWidth="1"/>
    <col min="16135" max="16135" width="8" style="325" bestFit="1" customWidth="1"/>
    <col min="16136" max="16136" width="8.28515625" style="325" bestFit="1" customWidth="1"/>
    <col min="16137" max="16137" width="8" style="325" bestFit="1" customWidth="1"/>
    <col min="16138" max="16138" width="8.28515625" style="325" bestFit="1" customWidth="1"/>
    <col min="16139" max="16139" width="6.28515625" style="325" bestFit="1" customWidth="1"/>
    <col min="16140" max="16140" width="6.7109375" style="325" bestFit="1" customWidth="1"/>
    <col min="16141" max="16384" width="12" style="325"/>
  </cols>
  <sheetData>
    <row r="1" spans="1:13">
      <c r="A1" s="1780" t="s">
        <v>756</v>
      </c>
      <c r="B1" s="1780"/>
      <c r="C1" s="1780"/>
      <c r="D1" s="1780"/>
      <c r="E1" s="1780"/>
      <c r="F1" s="1780"/>
      <c r="G1" s="1780"/>
      <c r="H1" s="1780"/>
      <c r="I1" s="1780"/>
      <c r="J1" s="1780"/>
      <c r="K1" s="1780"/>
      <c r="L1" s="1780"/>
    </row>
    <row r="2" spans="1:13">
      <c r="A2" s="1974" t="s">
        <v>688</v>
      </c>
      <c r="B2" s="1974"/>
      <c r="C2" s="1974"/>
      <c r="D2" s="1974"/>
      <c r="E2" s="1974"/>
      <c r="F2" s="1974"/>
      <c r="G2" s="1974"/>
      <c r="H2" s="1974"/>
      <c r="I2" s="1974"/>
      <c r="J2" s="1974"/>
      <c r="K2" s="1974"/>
      <c r="L2" s="1974"/>
    </row>
    <row r="3" spans="1:13" ht="16.5" thickBot="1">
      <c r="A3" s="1974"/>
      <c r="B3" s="1974"/>
      <c r="C3" s="1974"/>
      <c r="D3" s="1974"/>
      <c r="E3" s="1974"/>
      <c r="F3" s="1974"/>
      <c r="G3" s="1974"/>
      <c r="H3" s="1974"/>
      <c r="I3" s="1974"/>
      <c r="J3" s="1974"/>
      <c r="K3" s="1974"/>
      <c r="L3" s="1974"/>
      <c r="M3" s="208"/>
    </row>
    <row r="4" spans="1:13" ht="21" customHeight="1" thickTop="1">
      <c r="A4" s="1975" t="s">
        <v>689</v>
      </c>
      <c r="B4" s="1978" t="s">
        <v>690</v>
      </c>
      <c r="C4" s="1979"/>
      <c r="D4" s="1980"/>
      <c r="E4" s="1979" t="s">
        <v>691</v>
      </c>
      <c r="F4" s="1979"/>
      <c r="G4" s="1979"/>
      <c r="H4" s="1979"/>
      <c r="I4" s="1979"/>
      <c r="J4" s="1979"/>
      <c r="K4" s="1979"/>
      <c r="L4" s="1981"/>
    </row>
    <row r="5" spans="1:13" ht="21" customHeight="1">
      <c r="A5" s="1976"/>
      <c r="B5" s="1982" t="s">
        <v>92</v>
      </c>
      <c r="C5" s="1983"/>
      <c r="D5" s="1984"/>
      <c r="E5" s="1985" t="s">
        <v>92</v>
      </c>
      <c r="F5" s="1986"/>
      <c r="G5" s="1986"/>
      <c r="H5" s="1986"/>
      <c r="I5" s="1986"/>
      <c r="J5" s="1986"/>
      <c r="K5" s="1986"/>
      <c r="L5" s="1987"/>
    </row>
    <row r="6" spans="1:13" ht="21" customHeight="1">
      <c r="A6" s="1976"/>
      <c r="B6" s="574"/>
      <c r="C6" s="574"/>
      <c r="D6" s="574"/>
      <c r="E6" s="1985">
        <v>2015</v>
      </c>
      <c r="F6" s="1988"/>
      <c r="G6" s="1968">
        <v>2016</v>
      </c>
      <c r="H6" s="1968"/>
      <c r="I6" s="1968">
        <v>2017</v>
      </c>
      <c r="J6" s="1968"/>
      <c r="K6" s="1968" t="s">
        <v>5</v>
      </c>
      <c r="L6" s="1969"/>
    </row>
    <row r="7" spans="1:13" ht="21" customHeight="1">
      <c r="A7" s="1976"/>
      <c r="B7" s="575">
        <v>2015</v>
      </c>
      <c r="C7" s="575">
        <v>2016</v>
      </c>
      <c r="D7" s="575">
        <v>2017</v>
      </c>
      <c r="E7" s="576">
        <v>1</v>
      </c>
      <c r="F7" s="577">
        <v>2</v>
      </c>
      <c r="G7" s="508">
        <v>3</v>
      </c>
      <c r="H7" s="578">
        <v>4</v>
      </c>
      <c r="I7" s="508">
        <v>5</v>
      </c>
      <c r="J7" s="508">
        <v>6</v>
      </c>
      <c r="K7" s="579" t="s">
        <v>692</v>
      </c>
      <c r="L7" s="585" t="s">
        <v>693</v>
      </c>
    </row>
    <row r="8" spans="1:13" ht="21" customHeight="1">
      <c r="A8" s="1977"/>
      <c r="B8" s="580"/>
      <c r="C8" s="581"/>
      <c r="D8" s="582"/>
      <c r="E8" s="577" t="s">
        <v>694</v>
      </c>
      <c r="F8" s="576" t="s">
        <v>695</v>
      </c>
      <c r="G8" s="576" t="s">
        <v>694</v>
      </c>
      <c r="H8" s="576" t="s">
        <v>695</v>
      </c>
      <c r="I8" s="576" t="s">
        <v>694</v>
      </c>
      <c r="J8" s="576" t="s">
        <v>695</v>
      </c>
      <c r="K8" s="581">
        <v>1</v>
      </c>
      <c r="L8" s="586">
        <v>3</v>
      </c>
    </row>
    <row r="9" spans="1:13" ht="21" customHeight="1">
      <c r="A9" s="587" t="s">
        <v>696</v>
      </c>
      <c r="B9" s="511">
        <v>189</v>
      </c>
      <c r="C9" s="511">
        <v>185</v>
      </c>
      <c r="D9" s="511">
        <v>151</v>
      </c>
      <c r="E9" s="583">
        <v>939201.72</v>
      </c>
      <c r="F9" s="620">
        <v>81.23708421817183</v>
      </c>
      <c r="G9" s="583">
        <v>1617213.87</v>
      </c>
      <c r="H9" s="620">
        <v>85.505795860099923</v>
      </c>
      <c r="I9" s="583">
        <v>1428962.4300000002</v>
      </c>
      <c r="J9" s="621">
        <v>82.661965165482457</v>
      </c>
      <c r="K9" s="620">
        <v>72.190258552763311</v>
      </c>
      <c r="L9" s="622">
        <v>-11.640478942961323</v>
      </c>
      <c r="M9" s="519"/>
    </row>
    <row r="10" spans="1:13" ht="21" customHeight="1">
      <c r="A10" s="592" t="s">
        <v>697</v>
      </c>
      <c r="B10" s="623">
        <v>29</v>
      </c>
      <c r="C10" s="623">
        <v>28</v>
      </c>
      <c r="D10" s="623">
        <v>27</v>
      </c>
      <c r="E10" s="529">
        <v>628489.96</v>
      </c>
      <c r="F10" s="624">
        <v>54.361795473282825</v>
      </c>
      <c r="G10" s="640">
        <v>1028669.32</v>
      </c>
      <c r="H10" s="640">
        <v>54.388099505644107</v>
      </c>
      <c r="I10" s="529">
        <v>897312.91</v>
      </c>
      <c r="J10" s="625">
        <v>51.907346863526485</v>
      </c>
      <c r="K10" s="624">
        <v>63.673150801008802</v>
      </c>
      <c r="L10" s="626">
        <v>-12.76954677718976</v>
      </c>
      <c r="M10" s="519"/>
    </row>
    <row r="11" spans="1:13" ht="21" customHeight="1">
      <c r="A11" s="593" t="s">
        <v>760</v>
      </c>
      <c r="B11" s="627">
        <v>90</v>
      </c>
      <c r="C11" s="627">
        <v>92</v>
      </c>
      <c r="D11" s="627">
        <v>71</v>
      </c>
      <c r="E11" s="529">
        <v>108165.89</v>
      </c>
      <c r="F11" s="628">
        <v>9.3559044115288792</v>
      </c>
      <c r="G11" s="641">
        <v>240247.13</v>
      </c>
      <c r="H11" s="641">
        <v>12.702415206069736</v>
      </c>
      <c r="I11" s="529">
        <v>196579.97999999998</v>
      </c>
      <c r="J11" s="629">
        <v>11.371668784175966</v>
      </c>
      <c r="K11" s="628">
        <v>122.1098814053118</v>
      </c>
      <c r="L11" s="630">
        <v>-18.17592992682161</v>
      </c>
      <c r="M11" s="519"/>
    </row>
    <row r="12" spans="1:13" ht="21" customHeight="1">
      <c r="A12" s="593" t="s">
        <v>698</v>
      </c>
      <c r="B12" s="627">
        <v>48</v>
      </c>
      <c r="C12" s="627">
        <v>43</v>
      </c>
      <c r="D12" s="627">
        <v>31</v>
      </c>
      <c r="E12" s="529">
        <v>54592.44</v>
      </c>
      <c r="F12" s="628">
        <v>4.7220214268298966</v>
      </c>
      <c r="G12" s="641">
        <v>60566.78</v>
      </c>
      <c r="H12" s="641">
        <v>3.2023041742670575</v>
      </c>
      <c r="I12" s="529">
        <v>49981.33</v>
      </c>
      <c r="J12" s="629">
        <v>2.8912971206559175</v>
      </c>
      <c r="K12" s="628">
        <v>10.943529910002184</v>
      </c>
      <c r="L12" s="630">
        <v>-17.477320075460497</v>
      </c>
      <c r="M12" s="519"/>
    </row>
    <row r="13" spans="1:13" ht="21" customHeight="1">
      <c r="A13" s="594" t="s">
        <v>699</v>
      </c>
      <c r="B13" s="631">
        <v>22</v>
      </c>
      <c r="C13" s="631">
        <v>22</v>
      </c>
      <c r="D13" s="631">
        <v>22</v>
      </c>
      <c r="E13" s="529">
        <v>147953.43</v>
      </c>
      <c r="F13" s="632">
        <v>12.79736290653023</v>
      </c>
      <c r="G13" s="642">
        <v>287730.64</v>
      </c>
      <c r="H13" s="642">
        <v>15.212976974119014</v>
      </c>
      <c r="I13" s="529">
        <v>285088.21000000002</v>
      </c>
      <c r="J13" s="633">
        <v>16.491652397124078</v>
      </c>
      <c r="K13" s="632">
        <v>94.473788137253763</v>
      </c>
      <c r="L13" s="634">
        <v>-0.91836934710880769</v>
      </c>
      <c r="M13" s="519"/>
    </row>
    <row r="14" spans="1:13" ht="21" customHeight="1">
      <c r="A14" s="588" t="s">
        <v>700</v>
      </c>
      <c r="B14" s="511">
        <v>18</v>
      </c>
      <c r="C14" s="511">
        <v>18</v>
      </c>
      <c r="D14" s="511">
        <v>18</v>
      </c>
      <c r="E14" s="583">
        <v>33405.599999999999</v>
      </c>
      <c r="F14" s="620">
        <v>2.8894469449636029</v>
      </c>
      <c r="G14" s="583">
        <v>40136.03</v>
      </c>
      <c r="H14" s="620">
        <v>2.1220836968303058</v>
      </c>
      <c r="I14" s="583">
        <v>43828.7</v>
      </c>
      <c r="J14" s="621">
        <v>2.5353825941024777</v>
      </c>
      <c r="K14" s="620">
        <v>20.147609981559981</v>
      </c>
      <c r="L14" s="622">
        <v>9.2003867846421201</v>
      </c>
      <c r="M14" s="519"/>
    </row>
    <row r="15" spans="1:13" ht="21" customHeight="1">
      <c r="A15" s="588" t="s">
        <v>701</v>
      </c>
      <c r="B15" s="511">
        <v>4</v>
      </c>
      <c r="C15" s="511">
        <v>4</v>
      </c>
      <c r="D15" s="511">
        <v>4</v>
      </c>
      <c r="E15" s="583">
        <v>24207.599999999999</v>
      </c>
      <c r="F15" s="620">
        <v>2.0938577922534218</v>
      </c>
      <c r="G15" s="583">
        <v>28757.82</v>
      </c>
      <c r="H15" s="620">
        <v>1.520491712269014</v>
      </c>
      <c r="I15" s="583">
        <v>28292.52</v>
      </c>
      <c r="J15" s="621">
        <v>1.6366527583819788</v>
      </c>
      <c r="K15" s="620">
        <v>18.796658900510593</v>
      </c>
      <c r="L15" s="622">
        <v>-1.6179946880535425</v>
      </c>
      <c r="M15" s="519"/>
    </row>
    <row r="16" spans="1:13" ht="21" customHeight="1">
      <c r="A16" s="588" t="s">
        <v>702</v>
      </c>
      <c r="B16" s="511">
        <v>4</v>
      </c>
      <c r="C16" s="511">
        <v>4</v>
      </c>
      <c r="D16" s="511">
        <v>4</v>
      </c>
      <c r="E16" s="583">
        <v>1210.2</v>
      </c>
      <c r="F16" s="620">
        <v>0.10467732035332257</v>
      </c>
      <c r="G16" s="583">
        <v>1179.8699999999999</v>
      </c>
      <c r="H16" s="620">
        <v>6.2382425251804256E-2</v>
      </c>
      <c r="I16" s="583">
        <v>1250.68</v>
      </c>
      <c r="J16" s="621">
        <v>7.2348764685972594E-2</v>
      </c>
      <c r="K16" s="620">
        <v>-2.5061973227565915</v>
      </c>
      <c r="L16" s="622">
        <v>6.0015086407824754</v>
      </c>
    </row>
    <row r="17" spans="1:12" ht="21" customHeight="1">
      <c r="A17" s="589" t="s">
        <v>703</v>
      </c>
      <c r="B17" s="511">
        <v>8</v>
      </c>
      <c r="C17" s="511">
        <v>9</v>
      </c>
      <c r="D17" s="511">
        <v>17</v>
      </c>
      <c r="E17" s="583">
        <v>61331.78</v>
      </c>
      <c r="F17" s="620">
        <v>5.304946606263016</v>
      </c>
      <c r="G17" s="583">
        <v>73195.710000000006</v>
      </c>
      <c r="H17" s="620">
        <v>3.8700245856134505</v>
      </c>
      <c r="I17" s="583">
        <v>80830.69</v>
      </c>
      <c r="J17" s="621">
        <v>4.6758567900780363</v>
      </c>
      <c r="K17" s="620">
        <v>19.34385403456416</v>
      </c>
      <c r="L17" s="622">
        <v>10.430911866282869</v>
      </c>
    </row>
    <row r="18" spans="1:12" ht="21" customHeight="1">
      <c r="A18" s="588" t="s">
        <v>704</v>
      </c>
      <c r="B18" s="511">
        <v>2</v>
      </c>
      <c r="C18" s="511">
        <v>3</v>
      </c>
      <c r="D18" s="511">
        <v>3</v>
      </c>
      <c r="E18" s="583">
        <v>96767.46</v>
      </c>
      <c r="F18" s="620">
        <v>8.3699871179948175</v>
      </c>
      <c r="G18" s="583">
        <v>130866.7</v>
      </c>
      <c r="H18" s="620">
        <v>6.9192217199354946</v>
      </c>
      <c r="I18" s="583">
        <v>145516.88</v>
      </c>
      <c r="J18" s="621">
        <v>8.4177939272690949</v>
      </c>
      <c r="K18" s="620">
        <v>35.238333216558544</v>
      </c>
      <c r="L18" s="622">
        <v>11.19473479502426</v>
      </c>
    </row>
    <row r="19" spans="1:12" ht="21" customHeight="1" thickBot="1">
      <c r="A19" s="590" t="s">
        <v>581</v>
      </c>
      <c r="B19" s="635">
        <v>225</v>
      </c>
      <c r="C19" s="635">
        <f>C9+C14+C15+C16+C17+C18</f>
        <v>223</v>
      </c>
      <c r="D19" s="635">
        <v>197</v>
      </c>
      <c r="E19" s="591">
        <v>1156124.3599999999</v>
      </c>
      <c r="F19" s="636">
        <v>100</v>
      </c>
      <c r="G19" s="591">
        <v>1891350.0000000002</v>
      </c>
      <c r="H19" s="636">
        <v>99.999999999999986</v>
      </c>
      <c r="I19" s="591">
        <v>1728681.9</v>
      </c>
      <c r="J19" s="637">
        <v>100</v>
      </c>
      <c r="K19" s="638">
        <v>63.593992604740237</v>
      </c>
      <c r="L19" s="639">
        <v>-8.6006344674438964</v>
      </c>
    </row>
    <row r="20" spans="1:12" ht="16.5" thickTop="1">
      <c r="A20" s="1973" t="s">
        <v>705</v>
      </c>
      <c r="B20" s="1973"/>
      <c r="C20" s="1973"/>
      <c r="D20" s="1973"/>
      <c r="E20" s="1973"/>
      <c r="F20" s="1973"/>
      <c r="G20" s="1973"/>
      <c r="H20" s="1973"/>
      <c r="I20" s="1973"/>
      <c r="J20" s="1973"/>
      <c r="K20" s="1973"/>
      <c r="L20" s="1973"/>
    </row>
    <row r="21" spans="1:12" ht="15" customHeight="1">
      <c r="A21" s="1970" t="s">
        <v>706</v>
      </c>
      <c r="B21" s="1970"/>
      <c r="C21" s="1970"/>
      <c r="D21" s="1970"/>
      <c r="E21" s="1970"/>
      <c r="F21" s="1970"/>
      <c r="G21" s="1970"/>
      <c r="H21" s="1970"/>
      <c r="I21" s="1970"/>
      <c r="J21" s="1970"/>
      <c r="K21" s="1970"/>
      <c r="L21" s="1970"/>
    </row>
    <row r="22" spans="1:12">
      <c r="J22" s="337"/>
    </row>
    <row r="25" spans="1:12">
      <c r="F25" s="584"/>
      <c r="J25" s="337"/>
    </row>
    <row r="26" spans="1:12">
      <c r="J26" s="337"/>
    </row>
    <row r="27" spans="1:12">
      <c r="J27" s="337"/>
    </row>
    <row r="28" spans="1:12">
      <c r="J28" s="337"/>
    </row>
    <row r="29" spans="1:12">
      <c r="J29" s="337"/>
      <c r="K29" s="337"/>
    </row>
    <row r="30" spans="1:12">
      <c r="K30" s="337"/>
    </row>
    <row r="31" spans="1:12">
      <c r="J31" s="337"/>
      <c r="K31" s="337"/>
    </row>
    <row r="32" spans="1:12">
      <c r="J32" s="337"/>
      <c r="K32" s="337"/>
    </row>
    <row r="33" spans="10:11">
      <c r="J33" s="337"/>
      <c r="K33" s="337"/>
    </row>
    <row r="34" spans="10:11">
      <c r="J34" s="337"/>
      <c r="K34" s="337"/>
    </row>
    <row r="35" spans="10:11">
      <c r="K35" s="337"/>
    </row>
    <row r="37" spans="10:11">
      <c r="J37" s="337"/>
    </row>
  </sheetData>
  <mergeCells count="14">
    <mergeCell ref="I6:J6"/>
    <mergeCell ref="K6:L6"/>
    <mergeCell ref="A20:L20"/>
    <mergeCell ref="A21:L21"/>
    <mergeCell ref="A1:L1"/>
    <mergeCell ref="A2:L2"/>
    <mergeCell ref="A3:L3"/>
    <mergeCell ref="A4:A8"/>
    <mergeCell ref="B4:D4"/>
    <mergeCell ref="E4:L4"/>
    <mergeCell ref="B5:D5"/>
    <mergeCell ref="E5:L5"/>
    <mergeCell ref="E6:F6"/>
    <mergeCell ref="G6:H6"/>
  </mergeCells>
  <pageMargins left="0.7" right="0.7" top="1" bottom="1" header="0.3" footer="0.3"/>
  <pageSetup scale="86" orientation="landscape" r:id="rId1"/>
</worksheet>
</file>

<file path=xl/worksheets/sheet44.xml><?xml version="1.0" encoding="utf-8"?>
<worksheet xmlns="http://schemas.openxmlformats.org/spreadsheetml/2006/main" xmlns:r="http://schemas.openxmlformats.org/officeDocument/2006/relationships">
  <sheetPr>
    <pageSetUpPr fitToPage="1"/>
  </sheetPr>
  <dimension ref="A1:R115"/>
  <sheetViews>
    <sheetView workbookViewId="0">
      <selection activeCell="O11" sqref="O11"/>
    </sheetView>
  </sheetViews>
  <sheetFormatPr defaultRowHeight="15.75"/>
  <cols>
    <col min="1" max="1" width="29.28515625" style="596" customWidth="1"/>
    <col min="2" max="10" width="10.7109375" style="596" customWidth="1"/>
    <col min="11" max="11" width="9.5703125" style="596" customWidth="1"/>
    <col min="12" max="14" width="9.85546875" style="596" bestFit="1" customWidth="1"/>
    <col min="15" max="256" width="9.140625" style="596"/>
    <col min="257" max="257" width="29.28515625" style="596" customWidth="1"/>
    <col min="258" max="258" width="7.7109375" style="596" bestFit="1" customWidth="1"/>
    <col min="259" max="259" width="7.5703125" style="596" bestFit="1" customWidth="1"/>
    <col min="260" max="260" width="7.28515625" style="596" bestFit="1" customWidth="1"/>
    <col min="261" max="261" width="7.5703125" style="596" bestFit="1" customWidth="1"/>
    <col min="262" max="262" width="9.42578125" style="596" bestFit="1" customWidth="1"/>
    <col min="263" max="264" width="8.42578125" style="596" bestFit="1" customWidth="1"/>
    <col min="265" max="266" width="7.28515625" style="596" bestFit="1" customWidth="1"/>
    <col min="267" max="267" width="9.5703125" style="596" customWidth="1"/>
    <col min="268" max="270" width="9.85546875" style="596" bestFit="1" customWidth="1"/>
    <col min="271" max="512" width="9.140625" style="596"/>
    <col min="513" max="513" width="29.28515625" style="596" customWidth="1"/>
    <col min="514" max="514" width="7.7109375" style="596" bestFit="1" customWidth="1"/>
    <col min="515" max="515" width="7.5703125" style="596" bestFit="1" customWidth="1"/>
    <col min="516" max="516" width="7.28515625" style="596" bestFit="1" customWidth="1"/>
    <col min="517" max="517" width="7.5703125" style="596" bestFit="1" customWidth="1"/>
    <col min="518" max="518" width="9.42578125" style="596" bestFit="1" customWidth="1"/>
    <col min="519" max="520" width="8.42578125" style="596" bestFit="1" customWidth="1"/>
    <col min="521" max="522" width="7.28515625" style="596" bestFit="1" customWidth="1"/>
    <col min="523" max="523" width="9.5703125" style="596" customWidth="1"/>
    <col min="524" max="526" width="9.85546875" style="596" bestFit="1" customWidth="1"/>
    <col min="527" max="768" width="9.140625" style="596"/>
    <col min="769" max="769" width="29.28515625" style="596" customWidth="1"/>
    <col min="770" max="770" width="7.7109375" style="596" bestFit="1" customWidth="1"/>
    <col min="771" max="771" width="7.5703125" style="596" bestFit="1" customWidth="1"/>
    <col min="772" max="772" width="7.28515625" style="596" bestFit="1" customWidth="1"/>
    <col min="773" max="773" width="7.5703125" style="596" bestFit="1" customWidth="1"/>
    <col min="774" max="774" width="9.42578125" style="596" bestFit="1" customWidth="1"/>
    <col min="775" max="776" width="8.42578125" style="596" bestFit="1" customWidth="1"/>
    <col min="777" max="778" width="7.28515625" style="596" bestFit="1" customWidth="1"/>
    <col min="779" max="779" width="9.5703125" style="596" customWidth="1"/>
    <col min="780" max="782" width="9.85546875" style="596" bestFit="1" customWidth="1"/>
    <col min="783" max="1024" width="9.140625" style="596"/>
    <col min="1025" max="1025" width="29.28515625" style="596" customWidth="1"/>
    <col min="1026" max="1026" width="7.7109375" style="596" bestFit="1" customWidth="1"/>
    <col min="1027" max="1027" width="7.5703125" style="596" bestFit="1" customWidth="1"/>
    <col min="1028" max="1028" width="7.28515625" style="596" bestFit="1" customWidth="1"/>
    <col min="1029" max="1029" width="7.5703125" style="596" bestFit="1" customWidth="1"/>
    <col min="1030" max="1030" width="9.42578125" style="596" bestFit="1" customWidth="1"/>
    <col min="1031" max="1032" width="8.42578125" style="596" bestFit="1" customWidth="1"/>
    <col min="1033" max="1034" width="7.28515625" style="596" bestFit="1" customWidth="1"/>
    <col min="1035" max="1035" width="9.5703125" style="596" customWidth="1"/>
    <col min="1036" max="1038" width="9.85546875" style="596" bestFit="1" customWidth="1"/>
    <col min="1039" max="1280" width="9.140625" style="596"/>
    <col min="1281" max="1281" width="29.28515625" style="596" customWidth="1"/>
    <col min="1282" max="1282" width="7.7109375" style="596" bestFit="1" customWidth="1"/>
    <col min="1283" max="1283" width="7.5703125" style="596" bestFit="1" customWidth="1"/>
    <col min="1284" max="1284" width="7.28515625" style="596" bestFit="1" customWidth="1"/>
    <col min="1285" max="1285" width="7.5703125" style="596" bestFit="1" customWidth="1"/>
    <col min="1286" max="1286" width="9.42578125" style="596" bestFit="1" customWidth="1"/>
    <col min="1287" max="1288" width="8.42578125" style="596" bestFit="1" customWidth="1"/>
    <col min="1289" max="1290" width="7.28515625" style="596" bestFit="1" customWidth="1"/>
    <col min="1291" max="1291" width="9.5703125" style="596" customWidth="1"/>
    <col min="1292" max="1294" width="9.85546875" style="596" bestFit="1" customWidth="1"/>
    <col min="1295" max="1536" width="9.140625" style="596"/>
    <col min="1537" max="1537" width="29.28515625" style="596" customWidth="1"/>
    <col min="1538" max="1538" width="7.7109375" style="596" bestFit="1" customWidth="1"/>
    <col min="1539" max="1539" width="7.5703125" style="596" bestFit="1" customWidth="1"/>
    <col min="1540" max="1540" width="7.28515625" style="596" bestFit="1" customWidth="1"/>
    <col min="1541" max="1541" width="7.5703125" style="596" bestFit="1" customWidth="1"/>
    <col min="1542" max="1542" width="9.42578125" style="596" bestFit="1" customWidth="1"/>
    <col min="1543" max="1544" width="8.42578125" style="596" bestFit="1" customWidth="1"/>
    <col min="1545" max="1546" width="7.28515625" style="596" bestFit="1" customWidth="1"/>
    <col min="1547" max="1547" width="9.5703125" style="596" customWidth="1"/>
    <col min="1548" max="1550" width="9.85546875" style="596" bestFit="1" customWidth="1"/>
    <col min="1551" max="1792" width="9.140625" style="596"/>
    <col min="1793" max="1793" width="29.28515625" style="596" customWidth="1"/>
    <col min="1794" max="1794" width="7.7109375" style="596" bestFit="1" customWidth="1"/>
    <col min="1795" max="1795" width="7.5703125" style="596" bestFit="1" customWidth="1"/>
    <col min="1796" max="1796" width="7.28515625" style="596" bestFit="1" customWidth="1"/>
    <col min="1797" max="1797" width="7.5703125" style="596" bestFit="1" customWidth="1"/>
    <col min="1798" max="1798" width="9.42578125" style="596" bestFit="1" customWidth="1"/>
    <col min="1799" max="1800" width="8.42578125" style="596" bestFit="1" customWidth="1"/>
    <col min="1801" max="1802" width="7.28515625" style="596" bestFit="1" customWidth="1"/>
    <col min="1803" max="1803" width="9.5703125" style="596" customWidth="1"/>
    <col min="1804" max="1806" width="9.85546875" style="596" bestFit="1" customWidth="1"/>
    <col min="1807" max="2048" width="9.140625" style="596"/>
    <col min="2049" max="2049" width="29.28515625" style="596" customWidth="1"/>
    <col min="2050" max="2050" width="7.7109375" style="596" bestFit="1" customWidth="1"/>
    <col min="2051" max="2051" width="7.5703125" style="596" bestFit="1" customWidth="1"/>
    <col min="2052" max="2052" width="7.28515625" style="596" bestFit="1" customWidth="1"/>
    <col min="2053" max="2053" width="7.5703125" style="596" bestFit="1" customWidth="1"/>
    <col min="2054" max="2054" width="9.42578125" style="596" bestFit="1" customWidth="1"/>
    <col min="2055" max="2056" width="8.42578125" style="596" bestFit="1" customWidth="1"/>
    <col min="2057" max="2058" width="7.28515625" style="596" bestFit="1" customWidth="1"/>
    <col min="2059" max="2059" width="9.5703125" style="596" customWidth="1"/>
    <col min="2060" max="2062" width="9.85546875" style="596" bestFit="1" customWidth="1"/>
    <col min="2063" max="2304" width="9.140625" style="596"/>
    <col min="2305" max="2305" width="29.28515625" style="596" customWidth="1"/>
    <col min="2306" max="2306" width="7.7109375" style="596" bestFit="1" customWidth="1"/>
    <col min="2307" max="2307" width="7.5703125" style="596" bestFit="1" customWidth="1"/>
    <col min="2308" max="2308" width="7.28515625" style="596" bestFit="1" customWidth="1"/>
    <col min="2309" max="2309" width="7.5703125" style="596" bestFit="1" customWidth="1"/>
    <col min="2310" max="2310" width="9.42578125" style="596" bestFit="1" customWidth="1"/>
    <col min="2311" max="2312" width="8.42578125" style="596" bestFit="1" customWidth="1"/>
    <col min="2313" max="2314" width="7.28515625" style="596" bestFit="1" customWidth="1"/>
    <col min="2315" max="2315" width="9.5703125" style="596" customWidth="1"/>
    <col min="2316" max="2318" width="9.85546875" style="596" bestFit="1" customWidth="1"/>
    <col min="2319" max="2560" width="9.140625" style="596"/>
    <col min="2561" max="2561" width="29.28515625" style="596" customWidth="1"/>
    <col min="2562" max="2562" width="7.7109375" style="596" bestFit="1" customWidth="1"/>
    <col min="2563" max="2563" width="7.5703125" style="596" bestFit="1" customWidth="1"/>
    <col min="2564" max="2564" width="7.28515625" style="596" bestFit="1" customWidth="1"/>
    <col min="2565" max="2565" width="7.5703125" style="596" bestFit="1" customWidth="1"/>
    <col min="2566" max="2566" width="9.42578125" style="596" bestFit="1" customWidth="1"/>
    <col min="2567" max="2568" width="8.42578125" style="596" bestFit="1" customWidth="1"/>
    <col min="2569" max="2570" width="7.28515625" style="596" bestFit="1" customWidth="1"/>
    <col min="2571" max="2571" width="9.5703125" style="596" customWidth="1"/>
    <col min="2572" max="2574" width="9.85546875" style="596" bestFit="1" customWidth="1"/>
    <col min="2575" max="2816" width="9.140625" style="596"/>
    <col min="2817" max="2817" width="29.28515625" style="596" customWidth="1"/>
    <col min="2818" max="2818" width="7.7109375" style="596" bestFit="1" customWidth="1"/>
    <col min="2819" max="2819" width="7.5703125" style="596" bestFit="1" customWidth="1"/>
    <col min="2820" max="2820" width="7.28515625" style="596" bestFit="1" customWidth="1"/>
    <col min="2821" max="2821" width="7.5703125" style="596" bestFit="1" customWidth="1"/>
    <col min="2822" max="2822" width="9.42578125" style="596" bestFit="1" customWidth="1"/>
    <col min="2823" max="2824" width="8.42578125" style="596" bestFit="1" customWidth="1"/>
    <col min="2825" max="2826" width="7.28515625" style="596" bestFit="1" customWidth="1"/>
    <col min="2827" max="2827" width="9.5703125" style="596" customWidth="1"/>
    <col min="2828" max="2830" width="9.85546875" style="596" bestFit="1" customWidth="1"/>
    <col min="2831" max="3072" width="9.140625" style="596"/>
    <col min="3073" max="3073" width="29.28515625" style="596" customWidth="1"/>
    <col min="3074" max="3074" width="7.7109375" style="596" bestFit="1" customWidth="1"/>
    <col min="3075" max="3075" width="7.5703125" style="596" bestFit="1" customWidth="1"/>
    <col min="3076" max="3076" width="7.28515625" style="596" bestFit="1" customWidth="1"/>
    <col min="3077" max="3077" width="7.5703125" style="596" bestFit="1" customWidth="1"/>
    <col min="3078" max="3078" width="9.42578125" style="596" bestFit="1" customWidth="1"/>
    <col min="3079" max="3080" width="8.42578125" style="596" bestFit="1" customWidth="1"/>
    <col min="3081" max="3082" width="7.28515625" style="596" bestFit="1" customWidth="1"/>
    <col min="3083" max="3083" width="9.5703125" style="596" customWidth="1"/>
    <col min="3084" max="3086" width="9.85546875" style="596" bestFit="1" customWidth="1"/>
    <col min="3087" max="3328" width="9.140625" style="596"/>
    <col min="3329" max="3329" width="29.28515625" style="596" customWidth="1"/>
    <col min="3330" max="3330" width="7.7109375" style="596" bestFit="1" customWidth="1"/>
    <col min="3331" max="3331" width="7.5703125" style="596" bestFit="1" customWidth="1"/>
    <col min="3332" max="3332" width="7.28515625" style="596" bestFit="1" customWidth="1"/>
    <col min="3333" max="3333" width="7.5703125" style="596" bestFit="1" customWidth="1"/>
    <col min="3334" max="3334" width="9.42578125" style="596" bestFit="1" customWidth="1"/>
    <col min="3335" max="3336" width="8.42578125" style="596" bestFit="1" customWidth="1"/>
    <col min="3337" max="3338" width="7.28515625" style="596" bestFit="1" customWidth="1"/>
    <col min="3339" max="3339" width="9.5703125" style="596" customWidth="1"/>
    <col min="3340" max="3342" width="9.85546875" style="596" bestFit="1" customWidth="1"/>
    <col min="3343" max="3584" width="9.140625" style="596"/>
    <col min="3585" max="3585" width="29.28515625" style="596" customWidth="1"/>
    <col min="3586" max="3586" width="7.7109375" style="596" bestFit="1" customWidth="1"/>
    <col min="3587" max="3587" width="7.5703125" style="596" bestFit="1" customWidth="1"/>
    <col min="3588" max="3588" width="7.28515625" style="596" bestFit="1" customWidth="1"/>
    <col min="3589" max="3589" width="7.5703125" style="596" bestFit="1" customWidth="1"/>
    <col min="3590" max="3590" width="9.42578125" style="596" bestFit="1" customWidth="1"/>
    <col min="3591" max="3592" width="8.42578125" style="596" bestFit="1" customWidth="1"/>
    <col min="3593" max="3594" width="7.28515625" style="596" bestFit="1" customWidth="1"/>
    <col min="3595" max="3595" width="9.5703125" style="596" customWidth="1"/>
    <col min="3596" max="3598" width="9.85546875" style="596" bestFit="1" customWidth="1"/>
    <col min="3599" max="3840" width="9.140625" style="596"/>
    <col min="3841" max="3841" width="29.28515625" style="596" customWidth="1"/>
    <col min="3842" max="3842" width="7.7109375" style="596" bestFit="1" customWidth="1"/>
    <col min="3843" max="3843" width="7.5703125" style="596" bestFit="1" customWidth="1"/>
    <col min="3844" max="3844" width="7.28515625" style="596" bestFit="1" customWidth="1"/>
    <col min="3845" max="3845" width="7.5703125" style="596" bestFit="1" customWidth="1"/>
    <col min="3846" max="3846" width="9.42578125" style="596" bestFit="1" customWidth="1"/>
    <col min="3847" max="3848" width="8.42578125" style="596" bestFit="1" customWidth="1"/>
    <col min="3849" max="3850" width="7.28515625" style="596" bestFit="1" customWidth="1"/>
    <col min="3851" max="3851" width="9.5703125" style="596" customWidth="1"/>
    <col min="3852" max="3854" width="9.85546875" style="596" bestFit="1" customWidth="1"/>
    <col min="3855" max="4096" width="9.140625" style="596"/>
    <col min="4097" max="4097" width="29.28515625" style="596" customWidth="1"/>
    <col min="4098" max="4098" width="7.7109375" style="596" bestFit="1" customWidth="1"/>
    <col min="4099" max="4099" width="7.5703125" style="596" bestFit="1" customWidth="1"/>
    <col min="4100" max="4100" width="7.28515625" style="596" bestFit="1" customWidth="1"/>
    <col min="4101" max="4101" width="7.5703125" style="596" bestFit="1" customWidth="1"/>
    <col min="4102" max="4102" width="9.42578125" style="596" bestFit="1" customWidth="1"/>
    <col min="4103" max="4104" width="8.42578125" style="596" bestFit="1" customWidth="1"/>
    <col min="4105" max="4106" width="7.28515625" style="596" bestFit="1" customWidth="1"/>
    <col min="4107" max="4107" width="9.5703125" style="596" customWidth="1"/>
    <col min="4108" max="4110" width="9.85546875" style="596" bestFit="1" customWidth="1"/>
    <col min="4111" max="4352" width="9.140625" style="596"/>
    <col min="4353" max="4353" width="29.28515625" style="596" customWidth="1"/>
    <col min="4354" max="4354" width="7.7109375" style="596" bestFit="1" customWidth="1"/>
    <col min="4355" max="4355" width="7.5703125" style="596" bestFit="1" customWidth="1"/>
    <col min="4356" max="4356" width="7.28515625" style="596" bestFit="1" customWidth="1"/>
    <col min="4357" max="4357" width="7.5703125" style="596" bestFit="1" customWidth="1"/>
    <col min="4358" max="4358" width="9.42578125" style="596" bestFit="1" customWidth="1"/>
    <col min="4359" max="4360" width="8.42578125" style="596" bestFit="1" customWidth="1"/>
    <col min="4361" max="4362" width="7.28515625" style="596" bestFit="1" customWidth="1"/>
    <col min="4363" max="4363" width="9.5703125" style="596" customWidth="1"/>
    <col min="4364" max="4366" width="9.85546875" style="596" bestFit="1" customWidth="1"/>
    <col min="4367" max="4608" width="9.140625" style="596"/>
    <col min="4609" max="4609" width="29.28515625" style="596" customWidth="1"/>
    <col min="4610" max="4610" width="7.7109375" style="596" bestFit="1" customWidth="1"/>
    <col min="4611" max="4611" width="7.5703125" style="596" bestFit="1" customWidth="1"/>
    <col min="4612" max="4612" width="7.28515625" style="596" bestFit="1" customWidth="1"/>
    <col min="4613" max="4613" width="7.5703125" style="596" bestFit="1" customWidth="1"/>
    <col min="4614" max="4614" width="9.42578125" style="596" bestFit="1" customWidth="1"/>
    <col min="4615" max="4616" width="8.42578125" style="596" bestFit="1" customWidth="1"/>
    <col min="4617" max="4618" width="7.28515625" style="596" bestFit="1" customWidth="1"/>
    <col min="4619" max="4619" width="9.5703125" style="596" customWidth="1"/>
    <col min="4620" max="4622" width="9.85546875" style="596" bestFit="1" customWidth="1"/>
    <col min="4623" max="4864" width="9.140625" style="596"/>
    <col min="4865" max="4865" width="29.28515625" style="596" customWidth="1"/>
    <col min="4866" max="4866" width="7.7109375" style="596" bestFit="1" customWidth="1"/>
    <col min="4867" max="4867" width="7.5703125" style="596" bestFit="1" customWidth="1"/>
    <col min="4868" max="4868" width="7.28515625" style="596" bestFit="1" customWidth="1"/>
    <col min="4869" max="4869" width="7.5703125" style="596" bestFit="1" customWidth="1"/>
    <col min="4870" max="4870" width="9.42578125" style="596" bestFit="1" customWidth="1"/>
    <col min="4871" max="4872" width="8.42578125" style="596" bestFit="1" customWidth="1"/>
    <col min="4873" max="4874" width="7.28515625" style="596" bestFit="1" customWidth="1"/>
    <col min="4875" max="4875" width="9.5703125" style="596" customWidth="1"/>
    <col min="4876" max="4878" width="9.85546875" style="596" bestFit="1" customWidth="1"/>
    <col min="4879" max="5120" width="9.140625" style="596"/>
    <col min="5121" max="5121" width="29.28515625" style="596" customWidth="1"/>
    <col min="5122" max="5122" width="7.7109375" style="596" bestFit="1" customWidth="1"/>
    <col min="5123" max="5123" width="7.5703125" style="596" bestFit="1" customWidth="1"/>
    <col min="5124" max="5124" width="7.28515625" style="596" bestFit="1" customWidth="1"/>
    <col min="5125" max="5125" width="7.5703125" style="596" bestFit="1" customWidth="1"/>
    <col min="5126" max="5126" width="9.42578125" style="596" bestFit="1" customWidth="1"/>
    <col min="5127" max="5128" width="8.42578125" style="596" bestFit="1" customWidth="1"/>
    <col min="5129" max="5130" width="7.28515625" style="596" bestFit="1" customWidth="1"/>
    <col min="5131" max="5131" width="9.5703125" style="596" customWidth="1"/>
    <col min="5132" max="5134" width="9.85546875" style="596" bestFit="1" customWidth="1"/>
    <col min="5135" max="5376" width="9.140625" style="596"/>
    <col min="5377" max="5377" width="29.28515625" style="596" customWidth="1"/>
    <col min="5378" max="5378" width="7.7109375" style="596" bestFit="1" customWidth="1"/>
    <col min="5379" max="5379" width="7.5703125" style="596" bestFit="1" customWidth="1"/>
    <col min="5380" max="5380" width="7.28515625" style="596" bestFit="1" customWidth="1"/>
    <col min="5381" max="5381" width="7.5703125" style="596" bestFit="1" customWidth="1"/>
    <col min="5382" max="5382" width="9.42578125" style="596" bestFit="1" customWidth="1"/>
    <col min="5383" max="5384" width="8.42578125" style="596" bestFit="1" customWidth="1"/>
    <col min="5385" max="5386" width="7.28515625" style="596" bestFit="1" customWidth="1"/>
    <col min="5387" max="5387" width="9.5703125" style="596" customWidth="1"/>
    <col min="5388" max="5390" width="9.85546875" style="596" bestFit="1" customWidth="1"/>
    <col min="5391" max="5632" width="9.140625" style="596"/>
    <col min="5633" max="5633" width="29.28515625" style="596" customWidth="1"/>
    <col min="5634" max="5634" width="7.7109375" style="596" bestFit="1" customWidth="1"/>
    <col min="5635" max="5635" width="7.5703125" style="596" bestFit="1" customWidth="1"/>
    <col min="5636" max="5636" width="7.28515625" style="596" bestFit="1" customWidth="1"/>
    <col min="5637" max="5637" width="7.5703125" style="596" bestFit="1" customWidth="1"/>
    <col min="5638" max="5638" width="9.42578125" style="596" bestFit="1" customWidth="1"/>
    <col min="5639" max="5640" width="8.42578125" style="596" bestFit="1" customWidth="1"/>
    <col min="5641" max="5642" width="7.28515625" style="596" bestFit="1" customWidth="1"/>
    <col min="5643" max="5643" width="9.5703125" style="596" customWidth="1"/>
    <col min="5644" max="5646" width="9.85546875" style="596" bestFit="1" customWidth="1"/>
    <col min="5647" max="5888" width="9.140625" style="596"/>
    <col min="5889" max="5889" width="29.28515625" style="596" customWidth="1"/>
    <col min="5890" max="5890" width="7.7109375" style="596" bestFit="1" customWidth="1"/>
    <col min="5891" max="5891" width="7.5703125" style="596" bestFit="1" customWidth="1"/>
    <col min="5892" max="5892" width="7.28515625" style="596" bestFit="1" customWidth="1"/>
    <col min="5893" max="5893" width="7.5703125" style="596" bestFit="1" customWidth="1"/>
    <col min="5894" max="5894" width="9.42578125" style="596" bestFit="1" customWidth="1"/>
    <col min="5895" max="5896" width="8.42578125" style="596" bestFit="1" customWidth="1"/>
    <col min="5897" max="5898" width="7.28515625" style="596" bestFit="1" customWidth="1"/>
    <col min="5899" max="5899" width="9.5703125" style="596" customWidth="1"/>
    <col min="5900" max="5902" width="9.85546875" style="596" bestFit="1" customWidth="1"/>
    <col min="5903" max="6144" width="9.140625" style="596"/>
    <col min="6145" max="6145" width="29.28515625" style="596" customWidth="1"/>
    <col min="6146" max="6146" width="7.7109375" style="596" bestFit="1" customWidth="1"/>
    <col min="6147" max="6147" width="7.5703125" style="596" bestFit="1" customWidth="1"/>
    <col min="6148" max="6148" width="7.28515625" style="596" bestFit="1" customWidth="1"/>
    <col min="6149" max="6149" width="7.5703125" style="596" bestFit="1" customWidth="1"/>
    <col min="6150" max="6150" width="9.42578125" style="596" bestFit="1" customWidth="1"/>
    <col min="6151" max="6152" width="8.42578125" style="596" bestFit="1" customWidth="1"/>
    <col min="6153" max="6154" width="7.28515625" style="596" bestFit="1" customWidth="1"/>
    <col min="6155" max="6155" width="9.5703125" style="596" customWidth="1"/>
    <col min="6156" max="6158" width="9.85546875" style="596" bestFit="1" customWidth="1"/>
    <col min="6159" max="6400" width="9.140625" style="596"/>
    <col min="6401" max="6401" width="29.28515625" style="596" customWidth="1"/>
    <col min="6402" max="6402" width="7.7109375" style="596" bestFit="1" customWidth="1"/>
    <col min="6403" max="6403" width="7.5703125" style="596" bestFit="1" customWidth="1"/>
    <col min="6404" max="6404" width="7.28515625" style="596" bestFit="1" customWidth="1"/>
    <col min="6405" max="6405" width="7.5703125" style="596" bestFit="1" customWidth="1"/>
    <col min="6406" max="6406" width="9.42578125" style="596" bestFit="1" customWidth="1"/>
    <col min="6407" max="6408" width="8.42578125" style="596" bestFit="1" customWidth="1"/>
    <col min="6409" max="6410" width="7.28515625" style="596" bestFit="1" customWidth="1"/>
    <col min="6411" max="6411" width="9.5703125" style="596" customWidth="1"/>
    <col min="6412" max="6414" width="9.85546875" style="596" bestFit="1" customWidth="1"/>
    <col min="6415" max="6656" width="9.140625" style="596"/>
    <col min="6657" max="6657" width="29.28515625" style="596" customWidth="1"/>
    <col min="6658" max="6658" width="7.7109375" style="596" bestFit="1" customWidth="1"/>
    <col min="6659" max="6659" width="7.5703125" style="596" bestFit="1" customWidth="1"/>
    <col min="6660" max="6660" width="7.28515625" style="596" bestFit="1" customWidth="1"/>
    <col min="6661" max="6661" width="7.5703125" style="596" bestFit="1" customWidth="1"/>
    <col min="6662" max="6662" width="9.42578125" style="596" bestFit="1" customWidth="1"/>
    <col min="6663" max="6664" width="8.42578125" style="596" bestFit="1" customWidth="1"/>
    <col min="6665" max="6666" width="7.28515625" style="596" bestFit="1" customWidth="1"/>
    <col min="6667" max="6667" width="9.5703125" style="596" customWidth="1"/>
    <col min="6668" max="6670" width="9.85546875" style="596" bestFit="1" customWidth="1"/>
    <col min="6671" max="6912" width="9.140625" style="596"/>
    <col min="6913" max="6913" width="29.28515625" style="596" customWidth="1"/>
    <col min="6914" max="6914" width="7.7109375" style="596" bestFit="1" customWidth="1"/>
    <col min="6915" max="6915" width="7.5703125" style="596" bestFit="1" customWidth="1"/>
    <col min="6916" max="6916" width="7.28515625" style="596" bestFit="1" customWidth="1"/>
    <col min="6917" max="6917" width="7.5703125" style="596" bestFit="1" customWidth="1"/>
    <col min="6918" max="6918" width="9.42578125" style="596" bestFit="1" customWidth="1"/>
    <col min="6919" max="6920" width="8.42578125" style="596" bestFit="1" customWidth="1"/>
    <col min="6921" max="6922" width="7.28515625" style="596" bestFit="1" customWidth="1"/>
    <col min="6923" max="6923" width="9.5703125" style="596" customWidth="1"/>
    <col min="6924" max="6926" width="9.85546875" style="596" bestFit="1" customWidth="1"/>
    <col min="6927" max="7168" width="9.140625" style="596"/>
    <col min="7169" max="7169" width="29.28515625" style="596" customWidth="1"/>
    <col min="7170" max="7170" width="7.7109375" style="596" bestFit="1" customWidth="1"/>
    <col min="7171" max="7171" width="7.5703125" style="596" bestFit="1" customWidth="1"/>
    <col min="7172" max="7172" width="7.28515625" style="596" bestFit="1" customWidth="1"/>
    <col min="7173" max="7173" width="7.5703125" style="596" bestFit="1" customWidth="1"/>
    <col min="7174" max="7174" width="9.42578125" style="596" bestFit="1" customWidth="1"/>
    <col min="7175" max="7176" width="8.42578125" style="596" bestFit="1" customWidth="1"/>
    <col min="7177" max="7178" width="7.28515625" style="596" bestFit="1" customWidth="1"/>
    <col min="7179" max="7179" width="9.5703125" style="596" customWidth="1"/>
    <col min="7180" max="7182" width="9.85546875" style="596" bestFit="1" customWidth="1"/>
    <col min="7183" max="7424" width="9.140625" style="596"/>
    <col min="7425" max="7425" width="29.28515625" style="596" customWidth="1"/>
    <col min="7426" max="7426" width="7.7109375" style="596" bestFit="1" customWidth="1"/>
    <col min="7427" max="7427" width="7.5703125" style="596" bestFit="1" customWidth="1"/>
    <col min="7428" max="7428" width="7.28515625" style="596" bestFit="1" customWidth="1"/>
    <col min="7429" max="7429" width="7.5703125" style="596" bestFit="1" customWidth="1"/>
    <col min="7430" max="7430" width="9.42578125" style="596" bestFit="1" customWidth="1"/>
    <col min="7431" max="7432" width="8.42578125" style="596" bestFit="1" customWidth="1"/>
    <col min="7433" max="7434" width="7.28515625" style="596" bestFit="1" customWidth="1"/>
    <col min="7435" max="7435" width="9.5703125" style="596" customWidth="1"/>
    <col min="7436" max="7438" width="9.85546875" style="596" bestFit="1" customWidth="1"/>
    <col min="7439" max="7680" width="9.140625" style="596"/>
    <col min="7681" max="7681" width="29.28515625" style="596" customWidth="1"/>
    <col min="7682" max="7682" width="7.7109375" style="596" bestFit="1" customWidth="1"/>
    <col min="7683" max="7683" width="7.5703125" style="596" bestFit="1" customWidth="1"/>
    <col min="7684" max="7684" width="7.28515625" style="596" bestFit="1" customWidth="1"/>
    <col min="7685" max="7685" width="7.5703125" style="596" bestFit="1" customWidth="1"/>
    <col min="7686" max="7686" width="9.42578125" style="596" bestFit="1" customWidth="1"/>
    <col min="7687" max="7688" width="8.42578125" style="596" bestFit="1" customWidth="1"/>
    <col min="7689" max="7690" width="7.28515625" style="596" bestFit="1" customWidth="1"/>
    <col min="7691" max="7691" width="9.5703125" style="596" customWidth="1"/>
    <col min="7692" max="7694" width="9.85546875" style="596" bestFit="1" customWidth="1"/>
    <col min="7695" max="7936" width="9.140625" style="596"/>
    <col min="7937" max="7937" width="29.28515625" style="596" customWidth="1"/>
    <col min="7938" max="7938" width="7.7109375" style="596" bestFit="1" customWidth="1"/>
    <col min="7939" max="7939" width="7.5703125" style="596" bestFit="1" customWidth="1"/>
    <col min="7940" max="7940" width="7.28515625" style="596" bestFit="1" customWidth="1"/>
    <col min="7941" max="7941" width="7.5703125" style="596" bestFit="1" customWidth="1"/>
    <col min="7942" max="7942" width="9.42578125" style="596" bestFit="1" customWidth="1"/>
    <col min="7943" max="7944" width="8.42578125" style="596" bestFit="1" customWidth="1"/>
    <col min="7945" max="7946" width="7.28515625" style="596" bestFit="1" customWidth="1"/>
    <col min="7947" max="7947" width="9.5703125" style="596" customWidth="1"/>
    <col min="7948" max="7950" width="9.85546875" style="596" bestFit="1" customWidth="1"/>
    <col min="7951" max="8192" width="9.140625" style="596"/>
    <col min="8193" max="8193" width="29.28515625" style="596" customWidth="1"/>
    <col min="8194" max="8194" width="7.7109375" style="596" bestFit="1" customWidth="1"/>
    <col min="8195" max="8195" width="7.5703125" style="596" bestFit="1" customWidth="1"/>
    <col min="8196" max="8196" width="7.28515625" style="596" bestFit="1" customWidth="1"/>
    <col min="8197" max="8197" width="7.5703125" style="596" bestFit="1" customWidth="1"/>
    <col min="8198" max="8198" width="9.42578125" style="596" bestFit="1" customWidth="1"/>
    <col min="8199" max="8200" width="8.42578125" style="596" bestFit="1" customWidth="1"/>
    <col min="8201" max="8202" width="7.28515625" style="596" bestFit="1" customWidth="1"/>
    <col min="8203" max="8203" width="9.5703125" style="596" customWidth="1"/>
    <col min="8204" max="8206" width="9.85546875" style="596" bestFit="1" customWidth="1"/>
    <col min="8207" max="8448" width="9.140625" style="596"/>
    <col min="8449" max="8449" width="29.28515625" style="596" customWidth="1"/>
    <col min="8450" max="8450" width="7.7109375" style="596" bestFit="1" customWidth="1"/>
    <col min="8451" max="8451" width="7.5703125" style="596" bestFit="1" customWidth="1"/>
    <col min="8452" max="8452" width="7.28515625" style="596" bestFit="1" customWidth="1"/>
    <col min="8453" max="8453" width="7.5703125" style="596" bestFit="1" customWidth="1"/>
    <col min="8454" max="8454" width="9.42578125" style="596" bestFit="1" customWidth="1"/>
    <col min="8455" max="8456" width="8.42578125" style="596" bestFit="1" customWidth="1"/>
    <col min="8457" max="8458" width="7.28515625" style="596" bestFit="1" customWidth="1"/>
    <col min="8459" max="8459" width="9.5703125" style="596" customWidth="1"/>
    <col min="8460" max="8462" width="9.85546875" style="596" bestFit="1" customWidth="1"/>
    <col min="8463" max="8704" width="9.140625" style="596"/>
    <col min="8705" max="8705" width="29.28515625" style="596" customWidth="1"/>
    <col min="8706" max="8706" width="7.7109375" style="596" bestFit="1" customWidth="1"/>
    <col min="8707" max="8707" width="7.5703125" style="596" bestFit="1" customWidth="1"/>
    <col min="8708" max="8708" width="7.28515625" style="596" bestFit="1" customWidth="1"/>
    <col min="8709" max="8709" width="7.5703125" style="596" bestFit="1" customWidth="1"/>
    <col min="8710" max="8710" width="9.42578125" style="596" bestFit="1" customWidth="1"/>
    <col min="8711" max="8712" width="8.42578125" style="596" bestFit="1" customWidth="1"/>
    <col min="8713" max="8714" width="7.28515625" style="596" bestFit="1" customWidth="1"/>
    <col min="8715" max="8715" width="9.5703125" style="596" customWidth="1"/>
    <col min="8716" max="8718" width="9.85546875" style="596" bestFit="1" customWidth="1"/>
    <col min="8719" max="8960" width="9.140625" style="596"/>
    <col min="8961" max="8961" width="29.28515625" style="596" customWidth="1"/>
    <col min="8962" max="8962" width="7.7109375" style="596" bestFit="1" customWidth="1"/>
    <col min="8963" max="8963" width="7.5703125" style="596" bestFit="1" customWidth="1"/>
    <col min="8964" max="8964" width="7.28515625" style="596" bestFit="1" customWidth="1"/>
    <col min="8965" max="8965" width="7.5703125" style="596" bestFit="1" customWidth="1"/>
    <col min="8966" max="8966" width="9.42578125" style="596" bestFit="1" customWidth="1"/>
    <col min="8967" max="8968" width="8.42578125" style="596" bestFit="1" customWidth="1"/>
    <col min="8969" max="8970" width="7.28515625" style="596" bestFit="1" customWidth="1"/>
    <col min="8971" max="8971" width="9.5703125" style="596" customWidth="1"/>
    <col min="8972" max="8974" width="9.85546875" style="596" bestFit="1" customWidth="1"/>
    <col min="8975" max="9216" width="9.140625" style="596"/>
    <col min="9217" max="9217" width="29.28515625" style="596" customWidth="1"/>
    <col min="9218" max="9218" width="7.7109375" style="596" bestFit="1" customWidth="1"/>
    <col min="9219" max="9219" width="7.5703125" style="596" bestFit="1" customWidth="1"/>
    <col min="9220" max="9220" width="7.28515625" style="596" bestFit="1" customWidth="1"/>
    <col min="9221" max="9221" width="7.5703125" style="596" bestFit="1" customWidth="1"/>
    <col min="9222" max="9222" width="9.42578125" style="596" bestFit="1" customWidth="1"/>
    <col min="9223" max="9224" width="8.42578125" style="596" bestFit="1" customWidth="1"/>
    <col min="9225" max="9226" width="7.28515625" style="596" bestFit="1" customWidth="1"/>
    <col min="9227" max="9227" width="9.5703125" style="596" customWidth="1"/>
    <col min="9228" max="9230" width="9.85546875" style="596" bestFit="1" customWidth="1"/>
    <col min="9231" max="9472" width="9.140625" style="596"/>
    <col min="9473" max="9473" width="29.28515625" style="596" customWidth="1"/>
    <col min="9474" max="9474" width="7.7109375" style="596" bestFit="1" customWidth="1"/>
    <col min="9475" max="9475" width="7.5703125" style="596" bestFit="1" customWidth="1"/>
    <col min="9476" max="9476" width="7.28515625" style="596" bestFit="1" customWidth="1"/>
    <col min="9477" max="9477" width="7.5703125" style="596" bestFit="1" customWidth="1"/>
    <col min="9478" max="9478" width="9.42578125" style="596" bestFit="1" customWidth="1"/>
    <col min="9479" max="9480" width="8.42578125" style="596" bestFit="1" customWidth="1"/>
    <col min="9481" max="9482" width="7.28515625" style="596" bestFit="1" customWidth="1"/>
    <col min="9483" max="9483" width="9.5703125" style="596" customWidth="1"/>
    <col min="9484" max="9486" width="9.85546875" style="596" bestFit="1" customWidth="1"/>
    <col min="9487" max="9728" width="9.140625" style="596"/>
    <col min="9729" max="9729" width="29.28515625" style="596" customWidth="1"/>
    <col min="9730" max="9730" width="7.7109375" style="596" bestFit="1" customWidth="1"/>
    <col min="9731" max="9731" width="7.5703125" style="596" bestFit="1" customWidth="1"/>
    <col min="9732" max="9732" width="7.28515625" style="596" bestFit="1" customWidth="1"/>
    <col min="9733" max="9733" width="7.5703125" style="596" bestFit="1" customWidth="1"/>
    <col min="9734" max="9734" width="9.42578125" style="596" bestFit="1" customWidth="1"/>
    <col min="9735" max="9736" width="8.42578125" style="596" bestFit="1" customWidth="1"/>
    <col min="9737" max="9738" width="7.28515625" style="596" bestFit="1" customWidth="1"/>
    <col min="9739" max="9739" width="9.5703125" style="596" customWidth="1"/>
    <col min="9740" max="9742" width="9.85546875" style="596" bestFit="1" customWidth="1"/>
    <col min="9743" max="9984" width="9.140625" style="596"/>
    <col min="9985" max="9985" width="29.28515625" style="596" customWidth="1"/>
    <col min="9986" max="9986" width="7.7109375" style="596" bestFit="1" customWidth="1"/>
    <col min="9987" max="9987" width="7.5703125" style="596" bestFit="1" customWidth="1"/>
    <col min="9988" max="9988" width="7.28515625" style="596" bestFit="1" customWidth="1"/>
    <col min="9989" max="9989" width="7.5703125" style="596" bestFit="1" customWidth="1"/>
    <col min="9990" max="9990" width="9.42578125" style="596" bestFit="1" customWidth="1"/>
    <col min="9991" max="9992" width="8.42578125" style="596" bestFit="1" customWidth="1"/>
    <col min="9993" max="9994" width="7.28515625" style="596" bestFit="1" customWidth="1"/>
    <col min="9995" max="9995" width="9.5703125" style="596" customWidth="1"/>
    <col min="9996" max="9998" width="9.85546875" style="596" bestFit="1" customWidth="1"/>
    <col min="9999" max="10240" width="9.140625" style="596"/>
    <col min="10241" max="10241" width="29.28515625" style="596" customWidth="1"/>
    <col min="10242" max="10242" width="7.7109375" style="596" bestFit="1" customWidth="1"/>
    <col min="10243" max="10243" width="7.5703125" style="596" bestFit="1" customWidth="1"/>
    <col min="10244" max="10244" width="7.28515625" style="596" bestFit="1" customWidth="1"/>
    <col min="10245" max="10245" width="7.5703125" style="596" bestFit="1" customWidth="1"/>
    <col min="10246" max="10246" width="9.42578125" style="596" bestFit="1" customWidth="1"/>
    <col min="10247" max="10248" width="8.42578125" style="596" bestFit="1" customWidth="1"/>
    <col min="10249" max="10250" width="7.28515625" style="596" bestFit="1" customWidth="1"/>
    <col min="10251" max="10251" width="9.5703125" style="596" customWidth="1"/>
    <col min="10252" max="10254" width="9.85546875" style="596" bestFit="1" customWidth="1"/>
    <col min="10255" max="10496" width="9.140625" style="596"/>
    <col min="10497" max="10497" width="29.28515625" style="596" customWidth="1"/>
    <col min="10498" max="10498" width="7.7109375" style="596" bestFit="1" customWidth="1"/>
    <col min="10499" max="10499" width="7.5703125" style="596" bestFit="1" customWidth="1"/>
    <col min="10500" max="10500" width="7.28515625" style="596" bestFit="1" customWidth="1"/>
    <col min="10501" max="10501" width="7.5703125" style="596" bestFit="1" customWidth="1"/>
    <col min="10502" max="10502" width="9.42578125" style="596" bestFit="1" customWidth="1"/>
    <col min="10503" max="10504" width="8.42578125" style="596" bestFit="1" customWidth="1"/>
    <col min="10505" max="10506" width="7.28515625" style="596" bestFit="1" customWidth="1"/>
    <col min="10507" max="10507" width="9.5703125" style="596" customWidth="1"/>
    <col min="10508" max="10510" width="9.85546875" style="596" bestFit="1" customWidth="1"/>
    <col min="10511" max="10752" width="9.140625" style="596"/>
    <col min="10753" max="10753" width="29.28515625" style="596" customWidth="1"/>
    <col min="10754" max="10754" width="7.7109375" style="596" bestFit="1" customWidth="1"/>
    <col min="10755" max="10755" width="7.5703125" style="596" bestFit="1" customWidth="1"/>
    <col min="10756" max="10756" width="7.28515625" style="596" bestFit="1" customWidth="1"/>
    <col min="10757" max="10757" width="7.5703125" style="596" bestFit="1" customWidth="1"/>
    <col min="10758" max="10758" width="9.42578125" style="596" bestFit="1" customWidth="1"/>
    <col min="10759" max="10760" width="8.42578125" style="596" bestFit="1" customWidth="1"/>
    <col min="10761" max="10762" width="7.28515625" style="596" bestFit="1" customWidth="1"/>
    <col min="10763" max="10763" width="9.5703125" style="596" customWidth="1"/>
    <col min="10764" max="10766" width="9.85546875" style="596" bestFit="1" customWidth="1"/>
    <col min="10767" max="11008" width="9.140625" style="596"/>
    <col min="11009" max="11009" width="29.28515625" style="596" customWidth="1"/>
    <col min="11010" max="11010" width="7.7109375" style="596" bestFit="1" customWidth="1"/>
    <col min="11011" max="11011" width="7.5703125" style="596" bestFit="1" customWidth="1"/>
    <col min="11012" max="11012" width="7.28515625" style="596" bestFit="1" customWidth="1"/>
    <col min="11013" max="11013" width="7.5703125" style="596" bestFit="1" customWidth="1"/>
    <col min="11014" max="11014" width="9.42578125" style="596" bestFit="1" customWidth="1"/>
    <col min="11015" max="11016" width="8.42578125" style="596" bestFit="1" customWidth="1"/>
    <col min="11017" max="11018" width="7.28515625" style="596" bestFit="1" customWidth="1"/>
    <col min="11019" max="11019" width="9.5703125" style="596" customWidth="1"/>
    <col min="11020" max="11022" width="9.85546875" style="596" bestFit="1" customWidth="1"/>
    <col min="11023" max="11264" width="9.140625" style="596"/>
    <col min="11265" max="11265" width="29.28515625" style="596" customWidth="1"/>
    <col min="11266" max="11266" width="7.7109375" style="596" bestFit="1" customWidth="1"/>
    <col min="11267" max="11267" width="7.5703125" style="596" bestFit="1" customWidth="1"/>
    <col min="11268" max="11268" width="7.28515625" style="596" bestFit="1" customWidth="1"/>
    <col min="11269" max="11269" width="7.5703125" style="596" bestFit="1" customWidth="1"/>
    <col min="11270" max="11270" width="9.42578125" style="596" bestFit="1" customWidth="1"/>
    <col min="11271" max="11272" width="8.42578125" style="596" bestFit="1" customWidth="1"/>
    <col min="11273" max="11274" width="7.28515625" style="596" bestFit="1" customWidth="1"/>
    <col min="11275" max="11275" width="9.5703125" style="596" customWidth="1"/>
    <col min="11276" max="11278" width="9.85546875" style="596" bestFit="1" customWidth="1"/>
    <col min="11279" max="11520" width="9.140625" style="596"/>
    <col min="11521" max="11521" width="29.28515625" style="596" customWidth="1"/>
    <col min="11522" max="11522" width="7.7109375" style="596" bestFit="1" customWidth="1"/>
    <col min="11523" max="11523" width="7.5703125" style="596" bestFit="1" customWidth="1"/>
    <col min="11524" max="11524" width="7.28515625" style="596" bestFit="1" customWidth="1"/>
    <col min="11525" max="11525" width="7.5703125" style="596" bestFit="1" customWidth="1"/>
    <col min="11526" max="11526" width="9.42578125" style="596" bestFit="1" customWidth="1"/>
    <col min="11527" max="11528" width="8.42578125" style="596" bestFit="1" customWidth="1"/>
    <col min="11529" max="11530" width="7.28515625" style="596" bestFit="1" customWidth="1"/>
    <col min="11531" max="11531" width="9.5703125" style="596" customWidth="1"/>
    <col min="11532" max="11534" width="9.85546875" style="596" bestFit="1" customWidth="1"/>
    <col min="11535" max="11776" width="9.140625" style="596"/>
    <col min="11777" max="11777" width="29.28515625" style="596" customWidth="1"/>
    <col min="11778" max="11778" width="7.7109375" style="596" bestFit="1" customWidth="1"/>
    <col min="11779" max="11779" width="7.5703125" style="596" bestFit="1" customWidth="1"/>
    <col min="11780" max="11780" width="7.28515625" style="596" bestFit="1" customWidth="1"/>
    <col min="11781" max="11781" width="7.5703125" style="596" bestFit="1" customWidth="1"/>
    <col min="11782" max="11782" width="9.42578125" style="596" bestFit="1" customWidth="1"/>
    <col min="11783" max="11784" width="8.42578125" style="596" bestFit="1" customWidth="1"/>
    <col min="11785" max="11786" width="7.28515625" style="596" bestFit="1" customWidth="1"/>
    <col min="11787" max="11787" width="9.5703125" style="596" customWidth="1"/>
    <col min="11788" max="11790" width="9.85546875" style="596" bestFit="1" customWidth="1"/>
    <col min="11791" max="12032" width="9.140625" style="596"/>
    <col min="12033" max="12033" width="29.28515625" style="596" customWidth="1"/>
    <col min="12034" max="12034" width="7.7109375" style="596" bestFit="1" customWidth="1"/>
    <col min="12035" max="12035" width="7.5703125" style="596" bestFit="1" customWidth="1"/>
    <col min="12036" max="12036" width="7.28515625" style="596" bestFit="1" customWidth="1"/>
    <col min="12037" max="12037" width="7.5703125" style="596" bestFit="1" customWidth="1"/>
    <col min="12038" max="12038" width="9.42578125" style="596" bestFit="1" customWidth="1"/>
    <col min="12039" max="12040" width="8.42578125" style="596" bestFit="1" customWidth="1"/>
    <col min="12041" max="12042" width="7.28515625" style="596" bestFit="1" customWidth="1"/>
    <col min="12043" max="12043" width="9.5703125" style="596" customWidth="1"/>
    <col min="12044" max="12046" width="9.85546875" style="596" bestFit="1" customWidth="1"/>
    <col min="12047" max="12288" width="9.140625" style="596"/>
    <col min="12289" max="12289" width="29.28515625" style="596" customWidth="1"/>
    <col min="12290" max="12290" width="7.7109375" style="596" bestFit="1" customWidth="1"/>
    <col min="12291" max="12291" width="7.5703125" style="596" bestFit="1" customWidth="1"/>
    <col min="12292" max="12292" width="7.28515625" style="596" bestFit="1" customWidth="1"/>
    <col min="12293" max="12293" width="7.5703125" style="596" bestFit="1" customWidth="1"/>
    <col min="12294" max="12294" width="9.42578125" style="596" bestFit="1" customWidth="1"/>
    <col min="12295" max="12296" width="8.42578125" style="596" bestFit="1" customWidth="1"/>
    <col min="12297" max="12298" width="7.28515625" style="596" bestFit="1" customWidth="1"/>
    <col min="12299" max="12299" width="9.5703125" style="596" customWidth="1"/>
    <col min="12300" max="12302" width="9.85546875" style="596" bestFit="1" customWidth="1"/>
    <col min="12303" max="12544" width="9.140625" style="596"/>
    <col min="12545" max="12545" width="29.28515625" style="596" customWidth="1"/>
    <col min="12546" max="12546" width="7.7109375" style="596" bestFit="1" customWidth="1"/>
    <col min="12547" max="12547" width="7.5703125" style="596" bestFit="1" customWidth="1"/>
    <col min="12548" max="12548" width="7.28515625" style="596" bestFit="1" customWidth="1"/>
    <col min="12549" max="12549" width="7.5703125" style="596" bestFit="1" customWidth="1"/>
    <col min="12550" max="12550" width="9.42578125" style="596" bestFit="1" customWidth="1"/>
    <col min="12551" max="12552" width="8.42578125" style="596" bestFit="1" customWidth="1"/>
    <col min="12553" max="12554" width="7.28515625" style="596" bestFit="1" customWidth="1"/>
    <col min="12555" max="12555" width="9.5703125" style="596" customWidth="1"/>
    <col min="12556" max="12558" width="9.85546875" style="596" bestFit="1" customWidth="1"/>
    <col min="12559" max="12800" width="9.140625" style="596"/>
    <col min="12801" max="12801" width="29.28515625" style="596" customWidth="1"/>
    <col min="12802" max="12802" width="7.7109375" style="596" bestFit="1" customWidth="1"/>
    <col min="12803" max="12803" width="7.5703125" style="596" bestFit="1" customWidth="1"/>
    <col min="12804" max="12804" width="7.28515625" style="596" bestFit="1" customWidth="1"/>
    <col min="12805" max="12805" width="7.5703125" style="596" bestFit="1" customWidth="1"/>
    <col min="12806" max="12806" width="9.42578125" style="596" bestFit="1" customWidth="1"/>
    <col min="12807" max="12808" width="8.42578125" style="596" bestFit="1" customWidth="1"/>
    <col min="12809" max="12810" width="7.28515625" style="596" bestFit="1" customWidth="1"/>
    <col min="12811" max="12811" width="9.5703125" style="596" customWidth="1"/>
    <col min="12812" max="12814" width="9.85546875" style="596" bestFit="1" customWidth="1"/>
    <col min="12815" max="13056" width="9.140625" style="596"/>
    <col min="13057" max="13057" width="29.28515625" style="596" customWidth="1"/>
    <col min="13058" max="13058" width="7.7109375" style="596" bestFit="1" customWidth="1"/>
    <col min="13059" max="13059" width="7.5703125" style="596" bestFit="1" customWidth="1"/>
    <col min="13060" max="13060" width="7.28515625" style="596" bestFit="1" customWidth="1"/>
    <col min="13061" max="13061" width="7.5703125" style="596" bestFit="1" customWidth="1"/>
    <col min="13062" max="13062" width="9.42578125" style="596" bestFit="1" customWidth="1"/>
    <col min="13063" max="13064" width="8.42578125" style="596" bestFit="1" customWidth="1"/>
    <col min="13065" max="13066" width="7.28515625" style="596" bestFit="1" customWidth="1"/>
    <col min="13067" max="13067" width="9.5703125" style="596" customWidth="1"/>
    <col min="13068" max="13070" width="9.85546875" style="596" bestFit="1" customWidth="1"/>
    <col min="13071" max="13312" width="9.140625" style="596"/>
    <col min="13313" max="13313" width="29.28515625" style="596" customWidth="1"/>
    <col min="13314" max="13314" width="7.7109375" style="596" bestFit="1" customWidth="1"/>
    <col min="13315" max="13315" width="7.5703125" style="596" bestFit="1" customWidth="1"/>
    <col min="13316" max="13316" width="7.28515625" style="596" bestFit="1" customWidth="1"/>
    <col min="13317" max="13317" width="7.5703125" style="596" bestFit="1" customWidth="1"/>
    <col min="13318" max="13318" width="9.42578125" style="596" bestFit="1" customWidth="1"/>
    <col min="13319" max="13320" width="8.42578125" style="596" bestFit="1" customWidth="1"/>
    <col min="13321" max="13322" width="7.28515625" style="596" bestFit="1" customWidth="1"/>
    <col min="13323" max="13323" width="9.5703125" style="596" customWidth="1"/>
    <col min="13324" max="13326" width="9.85546875" style="596" bestFit="1" customWidth="1"/>
    <col min="13327" max="13568" width="9.140625" style="596"/>
    <col min="13569" max="13569" width="29.28515625" style="596" customWidth="1"/>
    <col min="13570" max="13570" width="7.7109375" style="596" bestFit="1" customWidth="1"/>
    <col min="13571" max="13571" width="7.5703125" style="596" bestFit="1" customWidth="1"/>
    <col min="13572" max="13572" width="7.28515625" style="596" bestFit="1" customWidth="1"/>
    <col min="13573" max="13573" width="7.5703125" style="596" bestFit="1" customWidth="1"/>
    <col min="13574" max="13574" width="9.42578125" style="596" bestFit="1" customWidth="1"/>
    <col min="13575" max="13576" width="8.42578125" style="596" bestFit="1" customWidth="1"/>
    <col min="13577" max="13578" width="7.28515625" style="596" bestFit="1" customWidth="1"/>
    <col min="13579" max="13579" width="9.5703125" style="596" customWidth="1"/>
    <col min="13580" max="13582" width="9.85546875" style="596" bestFit="1" customWidth="1"/>
    <col min="13583" max="13824" width="9.140625" style="596"/>
    <col min="13825" max="13825" width="29.28515625" style="596" customWidth="1"/>
    <col min="13826" max="13826" width="7.7109375" style="596" bestFit="1" customWidth="1"/>
    <col min="13827" max="13827" width="7.5703125" style="596" bestFit="1" customWidth="1"/>
    <col min="13828" max="13828" width="7.28515625" style="596" bestFit="1" customWidth="1"/>
    <col min="13829" max="13829" width="7.5703125" style="596" bestFit="1" customWidth="1"/>
    <col min="13830" max="13830" width="9.42578125" style="596" bestFit="1" customWidth="1"/>
    <col min="13831" max="13832" width="8.42578125" style="596" bestFit="1" customWidth="1"/>
    <col min="13833" max="13834" width="7.28515625" style="596" bestFit="1" customWidth="1"/>
    <col min="13835" max="13835" width="9.5703125" style="596" customWidth="1"/>
    <col min="13836" max="13838" width="9.85546875" style="596" bestFit="1" customWidth="1"/>
    <col min="13839" max="14080" width="9.140625" style="596"/>
    <col min="14081" max="14081" width="29.28515625" style="596" customWidth="1"/>
    <col min="14082" max="14082" width="7.7109375" style="596" bestFit="1" customWidth="1"/>
    <col min="14083" max="14083" width="7.5703125" style="596" bestFit="1" customWidth="1"/>
    <col min="14084" max="14084" width="7.28515625" style="596" bestFit="1" customWidth="1"/>
    <col min="14085" max="14085" width="7.5703125" style="596" bestFit="1" customWidth="1"/>
    <col min="14086" max="14086" width="9.42578125" style="596" bestFit="1" customWidth="1"/>
    <col min="14087" max="14088" width="8.42578125" style="596" bestFit="1" customWidth="1"/>
    <col min="14089" max="14090" width="7.28515625" style="596" bestFit="1" customWidth="1"/>
    <col min="14091" max="14091" width="9.5703125" style="596" customWidth="1"/>
    <col min="14092" max="14094" width="9.85546875" style="596" bestFit="1" customWidth="1"/>
    <col min="14095" max="14336" width="9.140625" style="596"/>
    <col min="14337" max="14337" width="29.28515625" style="596" customWidth="1"/>
    <col min="14338" max="14338" width="7.7109375" style="596" bestFit="1" customWidth="1"/>
    <col min="14339" max="14339" width="7.5703125" style="596" bestFit="1" customWidth="1"/>
    <col min="14340" max="14340" width="7.28515625" style="596" bestFit="1" customWidth="1"/>
    <col min="14341" max="14341" width="7.5703125" style="596" bestFit="1" customWidth="1"/>
    <col min="14342" max="14342" width="9.42578125" style="596" bestFit="1" customWidth="1"/>
    <col min="14343" max="14344" width="8.42578125" style="596" bestFit="1" customWidth="1"/>
    <col min="14345" max="14346" width="7.28515625" style="596" bestFit="1" customWidth="1"/>
    <col min="14347" max="14347" width="9.5703125" style="596" customWidth="1"/>
    <col min="14348" max="14350" width="9.85546875" style="596" bestFit="1" customWidth="1"/>
    <col min="14351" max="14592" width="9.140625" style="596"/>
    <col min="14593" max="14593" width="29.28515625" style="596" customWidth="1"/>
    <col min="14594" max="14594" width="7.7109375" style="596" bestFit="1" customWidth="1"/>
    <col min="14595" max="14595" width="7.5703125" style="596" bestFit="1" customWidth="1"/>
    <col min="14596" max="14596" width="7.28515625" style="596" bestFit="1" customWidth="1"/>
    <col min="14597" max="14597" width="7.5703125" style="596" bestFit="1" customWidth="1"/>
    <col min="14598" max="14598" width="9.42578125" style="596" bestFit="1" customWidth="1"/>
    <col min="14599" max="14600" width="8.42578125" style="596" bestFit="1" customWidth="1"/>
    <col min="14601" max="14602" width="7.28515625" style="596" bestFit="1" customWidth="1"/>
    <col min="14603" max="14603" width="9.5703125" style="596" customWidth="1"/>
    <col min="14604" max="14606" width="9.85546875" style="596" bestFit="1" customWidth="1"/>
    <col min="14607" max="14848" width="9.140625" style="596"/>
    <col min="14849" max="14849" width="29.28515625" style="596" customWidth="1"/>
    <col min="14850" max="14850" width="7.7109375" style="596" bestFit="1" customWidth="1"/>
    <col min="14851" max="14851" width="7.5703125" style="596" bestFit="1" customWidth="1"/>
    <col min="14852" max="14852" width="7.28515625" style="596" bestFit="1" customWidth="1"/>
    <col min="14853" max="14853" width="7.5703125" style="596" bestFit="1" customWidth="1"/>
    <col min="14854" max="14854" width="9.42578125" style="596" bestFit="1" customWidth="1"/>
    <col min="14855" max="14856" width="8.42578125" style="596" bestFit="1" customWidth="1"/>
    <col min="14857" max="14858" width="7.28515625" style="596" bestFit="1" customWidth="1"/>
    <col min="14859" max="14859" width="9.5703125" style="596" customWidth="1"/>
    <col min="14860" max="14862" width="9.85546875" style="596" bestFit="1" customWidth="1"/>
    <col min="14863" max="15104" width="9.140625" style="596"/>
    <col min="15105" max="15105" width="29.28515625" style="596" customWidth="1"/>
    <col min="15106" max="15106" width="7.7109375" style="596" bestFit="1" customWidth="1"/>
    <col min="15107" max="15107" width="7.5703125" style="596" bestFit="1" customWidth="1"/>
    <col min="15108" max="15108" width="7.28515625" style="596" bestFit="1" customWidth="1"/>
    <col min="15109" max="15109" width="7.5703125" style="596" bestFit="1" customWidth="1"/>
    <col min="15110" max="15110" width="9.42578125" style="596" bestFit="1" customWidth="1"/>
    <col min="15111" max="15112" width="8.42578125" style="596" bestFit="1" customWidth="1"/>
    <col min="15113" max="15114" width="7.28515625" style="596" bestFit="1" customWidth="1"/>
    <col min="15115" max="15115" width="9.5703125" style="596" customWidth="1"/>
    <col min="15116" max="15118" width="9.85546875" style="596" bestFit="1" customWidth="1"/>
    <col min="15119" max="15360" width="9.140625" style="596"/>
    <col min="15361" max="15361" width="29.28515625" style="596" customWidth="1"/>
    <col min="15362" max="15362" width="7.7109375" style="596" bestFit="1" customWidth="1"/>
    <col min="15363" max="15363" width="7.5703125" style="596" bestFit="1" customWidth="1"/>
    <col min="15364" max="15364" width="7.28515625" style="596" bestFit="1" customWidth="1"/>
    <col min="15365" max="15365" width="7.5703125" style="596" bestFit="1" customWidth="1"/>
    <col min="15366" max="15366" width="9.42578125" style="596" bestFit="1" customWidth="1"/>
    <col min="15367" max="15368" width="8.42578125" style="596" bestFit="1" customWidth="1"/>
    <col min="15369" max="15370" width="7.28515625" style="596" bestFit="1" customWidth="1"/>
    <col min="15371" max="15371" width="9.5703125" style="596" customWidth="1"/>
    <col min="15372" max="15374" width="9.85546875" style="596" bestFit="1" customWidth="1"/>
    <col min="15375" max="15616" width="9.140625" style="596"/>
    <col min="15617" max="15617" width="29.28515625" style="596" customWidth="1"/>
    <col min="15618" max="15618" width="7.7109375" style="596" bestFit="1" customWidth="1"/>
    <col min="15619" max="15619" width="7.5703125" style="596" bestFit="1" customWidth="1"/>
    <col min="15620" max="15620" width="7.28515625" style="596" bestFit="1" customWidth="1"/>
    <col min="15621" max="15621" width="7.5703125" style="596" bestFit="1" customWidth="1"/>
    <col min="15622" max="15622" width="9.42578125" style="596" bestFit="1" customWidth="1"/>
    <col min="15623" max="15624" width="8.42578125" style="596" bestFit="1" customWidth="1"/>
    <col min="15625" max="15626" width="7.28515625" style="596" bestFit="1" customWidth="1"/>
    <col min="15627" max="15627" width="9.5703125" style="596" customWidth="1"/>
    <col min="15628" max="15630" width="9.85546875" style="596" bestFit="1" customWidth="1"/>
    <col min="15631" max="15872" width="9.140625" style="596"/>
    <col min="15873" max="15873" width="29.28515625" style="596" customWidth="1"/>
    <col min="15874" max="15874" width="7.7109375" style="596" bestFit="1" customWidth="1"/>
    <col min="15875" max="15875" width="7.5703125" style="596" bestFit="1" customWidth="1"/>
    <col min="15876" max="15876" width="7.28515625" style="596" bestFit="1" customWidth="1"/>
    <col min="15877" max="15877" width="7.5703125" style="596" bestFit="1" customWidth="1"/>
    <col min="15878" max="15878" width="9.42578125" style="596" bestFit="1" customWidth="1"/>
    <col min="15879" max="15880" width="8.42578125" style="596" bestFit="1" customWidth="1"/>
    <col min="15881" max="15882" width="7.28515625" style="596" bestFit="1" customWidth="1"/>
    <col min="15883" max="15883" width="9.5703125" style="596" customWidth="1"/>
    <col min="15884" max="15886" width="9.85546875" style="596" bestFit="1" customWidth="1"/>
    <col min="15887" max="16128" width="9.140625" style="596"/>
    <col min="16129" max="16129" width="29.28515625" style="596" customWidth="1"/>
    <col min="16130" max="16130" width="7.7109375" style="596" bestFit="1" customWidth="1"/>
    <col min="16131" max="16131" width="7.5703125" style="596" bestFit="1" customWidth="1"/>
    <col min="16132" max="16132" width="7.28515625" style="596" bestFit="1" customWidth="1"/>
    <col min="16133" max="16133" width="7.5703125" style="596" bestFit="1" customWidth="1"/>
    <col min="16134" max="16134" width="9.42578125" style="596" bestFit="1" customWidth="1"/>
    <col min="16135" max="16136" width="8.42578125" style="596" bestFit="1" customWidth="1"/>
    <col min="16137" max="16138" width="7.28515625" style="596" bestFit="1" customWidth="1"/>
    <col min="16139" max="16139" width="9.5703125" style="596" customWidth="1"/>
    <col min="16140" max="16142" width="9.85546875" style="596" bestFit="1" customWidth="1"/>
    <col min="16143" max="16384" width="9.140625" style="596"/>
  </cols>
  <sheetData>
    <row r="1" spans="1:14">
      <c r="A1" s="1820" t="s">
        <v>757</v>
      </c>
      <c r="B1" s="1820"/>
      <c r="C1" s="1820"/>
      <c r="D1" s="1820"/>
      <c r="E1" s="1820"/>
      <c r="F1" s="1820"/>
      <c r="G1" s="1820"/>
      <c r="H1" s="1820"/>
      <c r="I1" s="1820"/>
      <c r="J1" s="1820"/>
      <c r="K1" s="595"/>
      <c r="L1" s="595"/>
      <c r="M1" s="595"/>
      <c r="N1" s="595"/>
    </row>
    <row r="2" spans="1:14">
      <c r="A2" s="1963" t="s">
        <v>145</v>
      </c>
      <c r="B2" s="1963"/>
      <c r="C2" s="1963"/>
      <c r="D2" s="1963"/>
      <c r="E2" s="1963"/>
      <c r="F2" s="1963"/>
      <c r="G2" s="1963"/>
      <c r="H2" s="1963"/>
      <c r="I2" s="1963"/>
      <c r="J2" s="1963"/>
      <c r="K2" s="595"/>
      <c r="L2" s="595"/>
      <c r="M2" s="595"/>
      <c r="N2" s="595"/>
    </row>
    <row r="3" spans="1:14">
      <c r="A3" s="1974" t="s">
        <v>763</v>
      </c>
      <c r="B3" s="1974"/>
      <c r="C3" s="1974"/>
      <c r="D3" s="1974"/>
      <c r="E3" s="1974"/>
      <c r="F3" s="1974"/>
      <c r="G3" s="1974"/>
      <c r="H3" s="1974"/>
      <c r="I3" s="1974"/>
      <c r="J3" s="1974"/>
      <c r="K3" s="597"/>
      <c r="L3" s="598"/>
      <c r="M3" s="597"/>
      <c r="N3" s="597"/>
    </row>
    <row r="4" spans="1:14" ht="16.5" thickBot="1">
      <c r="A4" s="1974"/>
      <c r="B4" s="1974"/>
      <c r="C4" s="1974"/>
      <c r="D4" s="1974"/>
      <c r="E4" s="1974"/>
      <c r="F4" s="1974"/>
      <c r="G4" s="1974"/>
      <c r="H4" s="1974"/>
      <c r="I4" s="1974"/>
      <c r="J4" s="1974"/>
      <c r="K4" s="597"/>
      <c r="L4" s="597"/>
      <c r="M4" s="597"/>
      <c r="N4" s="597"/>
    </row>
    <row r="5" spans="1:14" ht="26.25" customHeight="1" thickTop="1">
      <c r="A5" s="1796" t="s">
        <v>707</v>
      </c>
      <c r="B5" s="613" t="s">
        <v>6</v>
      </c>
      <c r="C5" s="1966" t="s">
        <v>7</v>
      </c>
      <c r="D5" s="1966"/>
      <c r="E5" s="1966"/>
      <c r="F5" s="1966" t="s">
        <v>54</v>
      </c>
      <c r="G5" s="1966"/>
      <c r="H5" s="1966"/>
      <c r="I5" s="1966" t="s">
        <v>5</v>
      </c>
      <c r="J5" s="1967"/>
      <c r="K5" s="597"/>
    </row>
    <row r="6" spans="1:14" ht="26.25" customHeight="1">
      <c r="A6" s="1797"/>
      <c r="B6" s="599" t="s">
        <v>708</v>
      </c>
      <c r="C6" s="508" t="s">
        <v>709</v>
      </c>
      <c r="D6" s="599" t="s">
        <v>710</v>
      </c>
      <c r="E6" s="599" t="s">
        <v>708</v>
      </c>
      <c r="F6" s="508" t="s">
        <v>709</v>
      </c>
      <c r="G6" s="599" t="s">
        <v>710</v>
      </c>
      <c r="H6" s="599" t="s">
        <v>708</v>
      </c>
      <c r="I6" s="1990" t="s">
        <v>711</v>
      </c>
      <c r="J6" s="1992" t="s">
        <v>712</v>
      </c>
      <c r="K6" s="600"/>
    </row>
    <row r="7" spans="1:14" ht="26.25" customHeight="1">
      <c r="A7" s="1798"/>
      <c r="B7" s="508">
        <v>1</v>
      </c>
      <c r="C7" s="599">
        <v>2</v>
      </c>
      <c r="D7" s="599">
        <v>3</v>
      </c>
      <c r="E7" s="508">
        <v>4</v>
      </c>
      <c r="F7" s="599">
        <v>5</v>
      </c>
      <c r="G7" s="599">
        <v>6</v>
      </c>
      <c r="H7" s="508">
        <v>7</v>
      </c>
      <c r="I7" s="1991"/>
      <c r="J7" s="1993"/>
      <c r="K7" s="524"/>
      <c r="L7" s="600"/>
      <c r="M7" s="601"/>
      <c r="N7" s="600"/>
    </row>
    <row r="8" spans="1:14" ht="26.25" customHeight="1">
      <c r="A8" s="539" t="s">
        <v>713</v>
      </c>
      <c r="B8" s="602">
        <v>1015.5</v>
      </c>
      <c r="C8" s="602">
        <v>1705.16</v>
      </c>
      <c r="D8" s="602">
        <v>1590.21</v>
      </c>
      <c r="E8" s="602">
        <v>1597.18</v>
      </c>
      <c r="F8" s="603">
        <v>1354.6</v>
      </c>
      <c r="G8" s="603">
        <v>1246.26</v>
      </c>
      <c r="H8" s="603">
        <v>1270.7</v>
      </c>
      <c r="I8" s="602">
        <v>57.2801575578533</v>
      </c>
      <c r="J8" s="614">
        <v>-20.441027310634993</v>
      </c>
      <c r="L8" s="604"/>
      <c r="M8" s="604"/>
      <c r="N8" s="604"/>
    </row>
    <row r="9" spans="1:14" ht="26.25" customHeight="1">
      <c r="A9" s="539" t="s">
        <v>762</v>
      </c>
      <c r="B9" s="602">
        <v>925.77</v>
      </c>
      <c r="C9" s="602">
        <v>1857.18</v>
      </c>
      <c r="D9" s="602">
        <v>1788.65</v>
      </c>
      <c r="E9" s="602">
        <v>1790.56</v>
      </c>
      <c r="F9" s="603">
        <v>1917.34</v>
      </c>
      <c r="G9" s="603">
        <v>1742.64</v>
      </c>
      <c r="H9" s="603">
        <v>1749.98</v>
      </c>
      <c r="I9" s="602">
        <v>93.413050757747612</v>
      </c>
      <c r="J9" s="614">
        <v>-2.2663300866767884</v>
      </c>
      <c r="L9" s="604"/>
      <c r="M9" s="604"/>
      <c r="N9" s="604"/>
    </row>
    <row r="10" spans="1:14" ht="26.25" customHeight="1">
      <c r="A10" s="539" t="s">
        <v>714</v>
      </c>
      <c r="B10" s="602">
        <v>4597.8999999999996</v>
      </c>
      <c r="C10" s="602">
        <v>9287.2199999999993</v>
      </c>
      <c r="D10" s="602">
        <v>8761.49</v>
      </c>
      <c r="E10" s="602">
        <v>8820.56</v>
      </c>
      <c r="F10" s="603">
        <v>8594.36</v>
      </c>
      <c r="G10" s="603">
        <v>7974.51</v>
      </c>
      <c r="H10" s="603">
        <v>8047.69</v>
      </c>
      <c r="I10" s="602">
        <v>91.838882968311623</v>
      </c>
      <c r="J10" s="614">
        <v>-8.7621420862167412</v>
      </c>
      <c r="L10" s="604"/>
      <c r="M10" s="604"/>
      <c r="N10" s="604"/>
    </row>
    <row r="11" spans="1:14" ht="26.25" customHeight="1">
      <c r="A11" s="539" t="s">
        <v>715</v>
      </c>
      <c r="B11" s="602">
        <v>553.91999999999996</v>
      </c>
      <c r="C11" s="602">
        <v>830.1</v>
      </c>
      <c r="D11" s="602">
        <v>798.91</v>
      </c>
      <c r="E11" s="602">
        <v>808.78</v>
      </c>
      <c r="F11" s="603">
        <v>794.85</v>
      </c>
      <c r="G11" s="603">
        <v>754.79</v>
      </c>
      <c r="H11" s="603">
        <v>755.68</v>
      </c>
      <c r="I11" s="602">
        <v>46.010254188330464</v>
      </c>
      <c r="J11" s="614">
        <v>-6.5654442493632388</v>
      </c>
      <c r="L11" s="604"/>
      <c r="M11" s="604"/>
      <c r="N11" s="604"/>
    </row>
    <row r="12" spans="1:14" ht="26.25" customHeight="1">
      <c r="A12" s="539" t="s">
        <v>716</v>
      </c>
      <c r="B12" s="602" t="s">
        <v>717</v>
      </c>
      <c r="C12" s="602" t="s">
        <v>717</v>
      </c>
      <c r="D12" s="602" t="s">
        <v>717</v>
      </c>
      <c r="E12" s="602" t="s">
        <v>717</v>
      </c>
      <c r="F12" s="603">
        <v>1832.5</v>
      </c>
      <c r="G12" s="603">
        <v>1737.2</v>
      </c>
      <c r="H12" s="603">
        <v>1777.7</v>
      </c>
      <c r="I12" s="602" t="s">
        <v>717</v>
      </c>
      <c r="J12" s="614" t="s">
        <v>717</v>
      </c>
      <c r="L12" s="604"/>
      <c r="M12" s="604"/>
      <c r="N12" s="604"/>
    </row>
    <row r="13" spans="1:14" ht="26.25" customHeight="1">
      <c r="A13" s="539" t="s">
        <v>700</v>
      </c>
      <c r="B13" s="602">
        <v>1882.78</v>
      </c>
      <c r="C13" s="602">
        <v>2322.7399999999998</v>
      </c>
      <c r="D13" s="602">
        <v>2245.7800000000002</v>
      </c>
      <c r="E13" s="602">
        <v>2262.3200000000002</v>
      </c>
      <c r="F13" s="603">
        <v>2550.9699999999998</v>
      </c>
      <c r="G13" s="603">
        <v>2396.88</v>
      </c>
      <c r="H13" s="603">
        <v>2470.2399999999998</v>
      </c>
      <c r="I13" s="602">
        <v>20.158489042798422</v>
      </c>
      <c r="J13" s="614">
        <v>9.1905654372502426</v>
      </c>
      <c r="L13" s="604"/>
      <c r="M13" s="604"/>
      <c r="N13" s="604"/>
    </row>
    <row r="14" spans="1:14" ht="26.25" customHeight="1">
      <c r="A14" s="539" t="s">
        <v>701</v>
      </c>
      <c r="B14" s="602">
        <v>1832.67</v>
      </c>
      <c r="C14" s="602">
        <v>2390.62</v>
      </c>
      <c r="D14" s="602">
        <v>2177.2199999999998</v>
      </c>
      <c r="E14" s="602">
        <v>2177.2199999999998</v>
      </c>
      <c r="F14" s="603">
        <v>2422.0700000000002</v>
      </c>
      <c r="G14" s="603">
        <v>2141.1999999999998</v>
      </c>
      <c r="H14" s="603">
        <v>2141.1999999999998</v>
      </c>
      <c r="I14" s="602">
        <v>18.800438704185666</v>
      </c>
      <c r="J14" s="614">
        <v>-1.6544033216670755</v>
      </c>
      <c r="L14" s="604"/>
      <c r="M14" s="604"/>
      <c r="N14" s="604"/>
    </row>
    <row r="15" spans="1:14" ht="26.25" customHeight="1">
      <c r="A15" s="539" t="s">
        <v>702</v>
      </c>
      <c r="B15" s="602">
        <v>207.97</v>
      </c>
      <c r="C15" s="602">
        <v>202.79</v>
      </c>
      <c r="D15" s="602">
        <v>202.79</v>
      </c>
      <c r="E15" s="602">
        <v>202.79</v>
      </c>
      <c r="F15" s="603">
        <v>229.31</v>
      </c>
      <c r="G15" s="603">
        <v>214.95</v>
      </c>
      <c r="H15" s="603">
        <v>214.95</v>
      </c>
      <c r="I15" s="602">
        <v>-2.4907438572871001</v>
      </c>
      <c r="J15" s="614">
        <v>5.9963509048769765</v>
      </c>
      <c r="L15" s="604"/>
      <c r="M15" s="604"/>
      <c r="N15" s="604"/>
    </row>
    <row r="16" spans="1:14" ht="26.25" customHeight="1">
      <c r="A16" s="539" t="s">
        <v>718</v>
      </c>
      <c r="B16" s="602">
        <v>1966.75</v>
      </c>
      <c r="C16" s="602">
        <v>2375.88</v>
      </c>
      <c r="D16" s="602">
        <v>2194.16</v>
      </c>
      <c r="E16" s="602">
        <v>2194.16</v>
      </c>
      <c r="F16" s="603">
        <v>1943.4</v>
      </c>
      <c r="G16" s="603">
        <v>1774.5</v>
      </c>
      <c r="H16" s="603">
        <v>1873.2</v>
      </c>
      <c r="I16" s="602">
        <v>11.562730392779955</v>
      </c>
      <c r="J16" s="614">
        <v>-14.627921391329707</v>
      </c>
      <c r="L16" s="604"/>
      <c r="M16" s="604"/>
      <c r="N16" s="604"/>
    </row>
    <row r="17" spans="1:18" ht="26.25" customHeight="1">
      <c r="A17" s="539" t="s">
        <v>704</v>
      </c>
      <c r="B17" s="602">
        <v>757.77</v>
      </c>
      <c r="C17" s="602">
        <v>780.88</v>
      </c>
      <c r="D17" s="602">
        <v>740.39</v>
      </c>
      <c r="E17" s="602">
        <v>756.87</v>
      </c>
      <c r="F17" s="603">
        <v>857.51</v>
      </c>
      <c r="G17" s="603">
        <v>791.29</v>
      </c>
      <c r="H17" s="603">
        <v>841.6</v>
      </c>
      <c r="I17" s="602">
        <v>-0.11876954748802859</v>
      </c>
      <c r="J17" s="614">
        <v>11.194789065493424</v>
      </c>
      <c r="L17" s="604"/>
      <c r="M17" s="604"/>
      <c r="N17" s="604"/>
    </row>
    <row r="18" spans="1:18" ht="26.25" customHeight="1">
      <c r="A18" s="551" t="s">
        <v>719</v>
      </c>
      <c r="B18" s="605">
        <v>1094.18</v>
      </c>
      <c r="C18" s="605">
        <v>1794.47</v>
      </c>
      <c r="D18" s="605">
        <v>1696.86</v>
      </c>
      <c r="E18" s="605">
        <v>1701.91</v>
      </c>
      <c r="F18" s="606">
        <v>1571.92</v>
      </c>
      <c r="G18" s="606">
        <v>1460.73</v>
      </c>
      <c r="H18" s="606">
        <v>1489.06</v>
      </c>
      <c r="I18" s="605">
        <v>55.542049754153794</v>
      </c>
      <c r="J18" s="615">
        <v>-12.506536773389911</v>
      </c>
      <c r="L18" s="607"/>
      <c r="M18" s="607"/>
      <c r="N18" s="607"/>
    </row>
    <row r="19" spans="1:18" ht="26.25" customHeight="1">
      <c r="A19" s="551" t="s">
        <v>720</v>
      </c>
      <c r="B19" s="605">
        <v>236.16</v>
      </c>
      <c r="C19" s="605">
        <v>389.24</v>
      </c>
      <c r="D19" s="605" t="s">
        <v>721</v>
      </c>
      <c r="E19" s="605">
        <v>368.28</v>
      </c>
      <c r="F19" s="606">
        <v>330.53</v>
      </c>
      <c r="G19" s="606">
        <v>306.79000000000002</v>
      </c>
      <c r="H19" s="606">
        <v>313.12</v>
      </c>
      <c r="I19" s="605">
        <v>55.945121951219505</v>
      </c>
      <c r="J19" s="615">
        <v>-14.977734332573036</v>
      </c>
      <c r="L19" s="607"/>
      <c r="M19" s="607"/>
      <c r="N19" s="607"/>
    </row>
    <row r="20" spans="1:18" ht="26.25" customHeight="1" thickBot="1">
      <c r="A20" s="616" t="s">
        <v>722</v>
      </c>
      <c r="B20" s="617">
        <v>78.010000000000005</v>
      </c>
      <c r="C20" s="617">
        <v>134.22999999999999</v>
      </c>
      <c r="D20" s="617">
        <v>126.83</v>
      </c>
      <c r="E20" s="617">
        <v>127.12</v>
      </c>
      <c r="F20" s="618">
        <v>113.43</v>
      </c>
      <c r="G20" s="618">
        <v>104.88</v>
      </c>
      <c r="H20" s="618">
        <v>106.9</v>
      </c>
      <c r="I20" s="617">
        <v>62.953467504166127</v>
      </c>
      <c r="J20" s="619">
        <v>-15.906230333543107</v>
      </c>
      <c r="K20" s="608"/>
      <c r="L20" s="609"/>
      <c r="M20" s="609"/>
      <c r="N20" s="609"/>
    </row>
    <row r="21" spans="1:18" s="610" customFormat="1" ht="18" customHeight="1" thickTop="1">
      <c r="A21" s="1989" t="s">
        <v>705</v>
      </c>
      <c r="B21" s="1989"/>
      <c r="C21" s="1989"/>
      <c r="D21" s="1989"/>
      <c r="E21" s="1989"/>
      <c r="F21" s="1989"/>
      <c r="G21" s="1989"/>
      <c r="H21" s="1989"/>
      <c r="I21" s="1989"/>
      <c r="J21" s="1989"/>
      <c r="K21" s="604"/>
      <c r="L21" s="604"/>
      <c r="M21" s="604"/>
      <c r="N21" s="604"/>
      <c r="O21" s="604"/>
    </row>
    <row r="22" spans="1:18" s="610" customFormat="1">
      <c r="A22" s="1973" t="s">
        <v>652</v>
      </c>
      <c r="B22" s="1973"/>
      <c r="C22" s="1973"/>
      <c r="D22" s="1973"/>
      <c r="E22" s="1973"/>
      <c r="F22" s="1973"/>
      <c r="G22" s="1973"/>
      <c r="H22" s="1973"/>
      <c r="I22" s="1973"/>
      <c r="J22" s="1973"/>
      <c r="K22" s="604"/>
      <c r="L22" s="604"/>
      <c r="M22" s="604"/>
      <c r="N22" s="604"/>
      <c r="O22" s="604"/>
    </row>
    <row r="23" spans="1:18" s="610" customFormat="1">
      <c r="A23" s="1973" t="s">
        <v>653</v>
      </c>
      <c r="B23" s="1973"/>
      <c r="C23" s="1973"/>
      <c r="D23" s="1973"/>
      <c r="E23" s="1973"/>
      <c r="F23" s="1973"/>
      <c r="G23" s="1973"/>
      <c r="H23" s="1973"/>
      <c r="I23" s="1973"/>
      <c r="J23" s="1973"/>
      <c r="K23" s="604"/>
      <c r="L23" s="604"/>
      <c r="M23" s="604"/>
      <c r="N23" s="604"/>
      <c r="O23" s="604"/>
    </row>
    <row r="24" spans="1:18">
      <c r="A24" s="1970" t="s">
        <v>723</v>
      </c>
      <c r="B24" s="1970"/>
      <c r="C24" s="1970"/>
      <c r="D24" s="1970"/>
      <c r="E24" s="1970"/>
      <c r="F24" s="1970"/>
      <c r="G24" s="1970"/>
      <c r="H24" s="1970"/>
      <c r="I24" s="1970"/>
      <c r="J24" s="1970"/>
      <c r="K24" s="604"/>
      <c r="L24" s="604"/>
      <c r="M24" s="604"/>
      <c r="N24" s="604"/>
      <c r="O24" s="604"/>
      <c r="P24" s="346"/>
      <c r="Q24" s="325"/>
      <c r="R24" s="325"/>
    </row>
    <row r="25" spans="1:18">
      <c r="F25" s="610"/>
      <c r="G25" s="610"/>
      <c r="H25" s="610"/>
      <c r="I25" s="610"/>
      <c r="J25" s="610"/>
      <c r="K25" s="604"/>
      <c r="L25" s="604"/>
      <c r="M25" s="604"/>
      <c r="N25" s="604"/>
      <c r="O25" s="604"/>
      <c r="P25" s="346"/>
      <c r="Q25" s="325"/>
      <c r="R25" s="325"/>
    </row>
    <row r="26" spans="1:18">
      <c r="K26" s="604"/>
      <c r="L26" s="604"/>
      <c r="M26" s="604"/>
      <c r="N26" s="604"/>
      <c r="O26" s="604"/>
      <c r="P26" s="325"/>
      <c r="Q26" s="325"/>
      <c r="R26" s="325"/>
    </row>
    <row r="27" spans="1:18">
      <c r="K27" s="604"/>
      <c r="L27" s="604"/>
      <c r="M27" s="604"/>
      <c r="N27" s="604"/>
      <c r="O27" s="604"/>
      <c r="P27" s="325"/>
      <c r="Q27" s="325"/>
      <c r="R27" s="325"/>
    </row>
    <row r="28" spans="1:18">
      <c r="K28" s="604"/>
      <c r="L28" s="604"/>
      <c r="M28" s="604"/>
      <c r="N28" s="604"/>
      <c r="O28" s="604"/>
      <c r="P28" s="325"/>
      <c r="Q28" s="325"/>
      <c r="R28" s="325"/>
    </row>
    <row r="29" spans="1:18">
      <c r="L29" s="612"/>
      <c r="M29" s="612"/>
      <c r="O29" s="325"/>
      <c r="P29" s="325"/>
      <c r="Q29" s="325"/>
      <c r="R29" s="325"/>
    </row>
    <row r="30" spans="1:18">
      <c r="L30" s="612"/>
      <c r="M30" s="612"/>
      <c r="O30" s="325"/>
      <c r="P30" s="325"/>
      <c r="Q30" s="325"/>
      <c r="R30" s="325"/>
    </row>
    <row r="31" spans="1:18">
      <c r="L31" s="612"/>
      <c r="M31" s="612"/>
      <c r="O31" s="325"/>
      <c r="P31" s="325"/>
      <c r="Q31" s="325"/>
      <c r="R31" s="325"/>
    </row>
    <row r="32" spans="1:18">
      <c r="L32" s="612"/>
      <c r="M32" s="612"/>
      <c r="O32" s="325"/>
      <c r="P32" s="325"/>
      <c r="Q32" s="325"/>
      <c r="R32" s="325"/>
    </row>
    <row r="33" spans="12:18">
      <c r="L33" s="612"/>
      <c r="M33" s="612"/>
      <c r="O33" s="325"/>
      <c r="P33" s="325"/>
      <c r="Q33" s="325"/>
      <c r="R33" s="325"/>
    </row>
    <row r="34" spans="12:18">
      <c r="L34" s="612"/>
      <c r="M34" s="612"/>
      <c r="O34" s="325"/>
      <c r="P34" s="325"/>
      <c r="Q34" s="325"/>
      <c r="R34" s="325"/>
    </row>
    <row r="35" spans="12:18">
      <c r="L35" s="612"/>
      <c r="M35" s="612"/>
    </row>
    <row r="36" spans="12:18">
      <c r="L36" s="612"/>
      <c r="M36" s="612"/>
    </row>
    <row r="37" spans="12:18">
      <c r="L37" s="612"/>
      <c r="M37" s="612"/>
    </row>
    <row r="38" spans="12:18">
      <c r="L38" s="612"/>
      <c r="M38" s="612"/>
    </row>
    <row r="39" spans="12:18">
      <c r="L39" s="612"/>
      <c r="M39" s="612"/>
    </row>
    <row r="40" spans="12:18">
      <c r="L40" s="612"/>
      <c r="M40" s="612"/>
    </row>
    <row r="41" spans="12:18">
      <c r="L41" s="612"/>
      <c r="M41" s="612"/>
    </row>
    <row r="42" spans="12:18">
      <c r="L42" s="612"/>
      <c r="M42" s="612"/>
    </row>
    <row r="43" spans="12:18">
      <c r="L43" s="612"/>
      <c r="M43" s="612"/>
    </row>
    <row r="44" spans="12:18">
      <c r="L44" s="612"/>
      <c r="M44" s="612"/>
    </row>
    <row r="45" spans="12:18">
      <c r="L45" s="612"/>
      <c r="M45" s="612"/>
    </row>
    <row r="46" spans="12:18">
      <c r="L46" s="612"/>
      <c r="M46" s="612"/>
    </row>
    <row r="47" spans="12:18">
      <c r="L47" s="612"/>
      <c r="M47" s="612"/>
    </row>
    <row r="48" spans="12:18">
      <c r="L48" s="612"/>
      <c r="M48" s="612"/>
    </row>
    <row r="49" spans="12:13">
      <c r="L49" s="612"/>
      <c r="M49" s="612"/>
    </row>
    <row r="50" spans="12:13">
      <c r="L50" s="612"/>
      <c r="M50" s="612"/>
    </row>
    <row r="51" spans="12:13">
      <c r="L51" s="612"/>
      <c r="M51" s="612"/>
    </row>
    <row r="52" spans="12:13">
      <c r="L52" s="612"/>
      <c r="M52" s="612"/>
    </row>
    <row r="53" spans="12:13">
      <c r="L53" s="612"/>
      <c r="M53" s="612"/>
    </row>
    <row r="54" spans="12:13">
      <c r="L54" s="612"/>
      <c r="M54" s="612"/>
    </row>
    <row r="55" spans="12:13">
      <c r="L55" s="612"/>
      <c r="M55" s="612"/>
    </row>
    <row r="56" spans="12:13">
      <c r="L56" s="612"/>
      <c r="M56" s="612"/>
    </row>
    <row r="57" spans="12:13">
      <c r="L57" s="612"/>
      <c r="M57" s="612"/>
    </row>
    <row r="58" spans="12:13">
      <c r="L58" s="612"/>
      <c r="M58" s="612"/>
    </row>
    <row r="59" spans="12:13">
      <c r="L59" s="612"/>
      <c r="M59" s="612"/>
    </row>
    <row r="60" spans="12:13">
      <c r="L60" s="612"/>
      <c r="M60" s="612"/>
    </row>
    <row r="61" spans="12:13">
      <c r="L61" s="612"/>
      <c r="M61" s="612"/>
    </row>
    <row r="62" spans="12:13">
      <c r="L62" s="612"/>
      <c r="M62" s="612"/>
    </row>
    <row r="63" spans="12:13">
      <c r="L63" s="612"/>
      <c r="M63" s="612"/>
    </row>
    <row r="64" spans="12:13">
      <c r="L64" s="612"/>
      <c r="M64" s="612"/>
    </row>
    <row r="65" spans="12:13">
      <c r="L65" s="612"/>
      <c r="M65" s="612"/>
    </row>
    <row r="66" spans="12:13">
      <c r="L66" s="612"/>
      <c r="M66" s="612"/>
    </row>
    <row r="67" spans="12:13">
      <c r="L67" s="612"/>
      <c r="M67" s="612"/>
    </row>
    <row r="68" spans="12:13">
      <c r="L68" s="612"/>
      <c r="M68" s="612"/>
    </row>
    <row r="69" spans="12:13">
      <c r="L69" s="612"/>
      <c r="M69" s="612"/>
    </row>
    <row r="70" spans="12:13">
      <c r="L70" s="612"/>
      <c r="M70" s="612"/>
    </row>
    <row r="71" spans="12:13">
      <c r="L71" s="612"/>
      <c r="M71" s="612"/>
    </row>
    <row r="72" spans="12:13">
      <c r="L72" s="612"/>
      <c r="M72" s="612"/>
    </row>
    <row r="73" spans="12:13">
      <c r="L73" s="612"/>
      <c r="M73" s="612"/>
    </row>
    <row r="74" spans="12:13">
      <c r="L74" s="612"/>
      <c r="M74" s="612"/>
    </row>
    <row r="75" spans="12:13">
      <c r="L75" s="612"/>
      <c r="M75" s="612"/>
    </row>
    <row r="76" spans="12:13">
      <c r="L76" s="612"/>
      <c r="M76" s="612"/>
    </row>
    <row r="77" spans="12:13">
      <c r="L77" s="612"/>
      <c r="M77" s="612"/>
    </row>
    <row r="78" spans="12:13">
      <c r="L78" s="612"/>
      <c r="M78" s="612"/>
    </row>
    <row r="79" spans="12:13">
      <c r="L79" s="612"/>
      <c r="M79" s="612"/>
    </row>
    <row r="80" spans="12:13">
      <c r="L80" s="612"/>
      <c r="M80" s="612"/>
    </row>
    <row r="81" spans="12:13">
      <c r="L81" s="612"/>
      <c r="M81" s="612"/>
    </row>
    <row r="82" spans="12:13">
      <c r="L82" s="612"/>
      <c r="M82" s="612"/>
    </row>
    <row r="83" spans="12:13">
      <c r="L83" s="612"/>
      <c r="M83" s="612"/>
    </row>
    <row r="84" spans="12:13">
      <c r="L84" s="612"/>
      <c r="M84" s="612"/>
    </row>
    <row r="85" spans="12:13">
      <c r="L85" s="612"/>
      <c r="M85" s="612"/>
    </row>
    <row r="86" spans="12:13">
      <c r="L86" s="612"/>
      <c r="M86" s="612"/>
    </row>
    <row r="87" spans="12:13">
      <c r="L87" s="612"/>
      <c r="M87" s="612"/>
    </row>
    <row r="88" spans="12:13">
      <c r="L88" s="612"/>
      <c r="M88" s="612"/>
    </row>
    <row r="89" spans="12:13">
      <c r="L89" s="612"/>
      <c r="M89" s="612"/>
    </row>
    <row r="90" spans="12:13">
      <c r="L90" s="612"/>
      <c r="M90" s="612"/>
    </row>
    <row r="91" spans="12:13">
      <c r="L91" s="612"/>
      <c r="M91" s="612"/>
    </row>
    <row r="92" spans="12:13">
      <c r="L92" s="612"/>
      <c r="M92" s="612"/>
    </row>
    <row r="93" spans="12:13">
      <c r="L93" s="612"/>
      <c r="M93" s="612"/>
    </row>
    <row r="94" spans="12:13">
      <c r="L94" s="612"/>
      <c r="M94" s="612"/>
    </row>
    <row r="95" spans="12:13">
      <c r="L95" s="612"/>
      <c r="M95" s="612"/>
    </row>
    <row r="96" spans="12:13">
      <c r="L96" s="612"/>
      <c r="M96" s="612"/>
    </row>
    <row r="97" spans="12:13">
      <c r="L97" s="612"/>
      <c r="M97" s="612"/>
    </row>
    <row r="98" spans="12:13">
      <c r="L98" s="612"/>
      <c r="M98" s="612"/>
    </row>
    <row r="99" spans="12:13">
      <c r="L99" s="612"/>
      <c r="M99" s="612"/>
    </row>
    <row r="100" spans="12:13">
      <c r="L100" s="612"/>
      <c r="M100" s="612"/>
    </row>
    <row r="101" spans="12:13">
      <c r="L101" s="612"/>
      <c r="M101" s="612"/>
    </row>
    <row r="102" spans="12:13">
      <c r="L102" s="612"/>
      <c r="M102" s="612"/>
    </row>
    <row r="103" spans="12:13">
      <c r="L103" s="612"/>
      <c r="M103" s="612"/>
    </row>
    <row r="104" spans="12:13">
      <c r="L104" s="612"/>
      <c r="M104" s="612"/>
    </row>
    <row r="105" spans="12:13">
      <c r="L105" s="612"/>
      <c r="M105" s="612"/>
    </row>
    <row r="106" spans="12:13">
      <c r="L106" s="612"/>
      <c r="M106" s="612"/>
    </row>
    <row r="107" spans="12:13">
      <c r="L107" s="612"/>
      <c r="M107" s="612"/>
    </row>
    <row r="108" spans="12:13">
      <c r="L108" s="612"/>
      <c r="M108" s="612"/>
    </row>
    <row r="109" spans="12:13">
      <c r="L109" s="612"/>
      <c r="M109" s="612"/>
    </row>
    <row r="110" spans="12:13">
      <c r="L110" s="612"/>
      <c r="M110" s="612"/>
    </row>
    <row r="111" spans="12:13">
      <c r="L111" s="612"/>
      <c r="M111" s="612"/>
    </row>
    <row r="112" spans="12:13">
      <c r="L112" s="612"/>
      <c r="M112" s="612"/>
    </row>
    <row r="113" spans="12:13">
      <c r="L113" s="612"/>
      <c r="M113" s="612"/>
    </row>
    <row r="114" spans="12:13">
      <c r="L114" s="612"/>
      <c r="M114" s="612"/>
    </row>
    <row r="115" spans="12:13">
      <c r="L115" s="612"/>
      <c r="M115" s="612"/>
    </row>
  </sheetData>
  <mergeCells count="14">
    <mergeCell ref="A21:J21"/>
    <mergeCell ref="A22:J22"/>
    <mergeCell ref="A23:J23"/>
    <mergeCell ref="A24:J24"/>
    <mergeCell ref="A1:J1"/>
    <mergeCell ref="A2:J2"/>
    <mergeCell ref="A3:J3"/>
    <mergeCell ref="A4:J4"/>
    <mergeCell ref="A5:A7"/>
    <mergeCell ref="C5:E5"/>
    <mergeCell ref="F5:H5"/>
    <mergeCell ref="I5:J5"/>
    <mergeCell ref="I6:I7"/>
    <mergeCell ref="J6:J7"/>
  </mergeCells>
  <pageMargins left="0.7" right="0.7" top="1" bottom="1" header="0.3" footer="0.3"/>
  <pageSetup scale="71" orientation="portrait" r:id="rId1"/>
</worksheet>
</file>

<file path=xl/worksheets/sheet45.xml><?xml version="1.0" encoding="utf-8"?>
<worksheet xmlns="http://schemas.openxmlformats.org/spreadsheetml/2006/main" xmlns:r="http://schemas.openxmlformats.org/officeDocument/2006/relationships">
  <sheetPr>
    <pageSetUpPr fitToPage="1"/>
  </sheetPr>
  <dimension ref="A1:M23"/>
  <sheetViews>
    <sheetView workbookViewId="0">
      <selection activeCell="G22" sqref="G22"/>
    </sheetView>
  </sheetViews>
  <sheetFormatPr defaultRowHeight="15.75"/>
  <cols>
    <col min="1" max="1" width="27.28515625" style="325" bestFit="1" customWidth="1"/>
    <col min="2" max="10" width="14.140625" style="325" customWidth="1"/>
    <col min="11" max="256" width="9.140625" style="325"/>
    <col min="257" max="257" width="26.28515625" style="325" customWidth="1"/>
    <col min="258" max="258" width="10.85546875" style="325" customWidth="1"/>
    <col min="259" max="259" width="10" style="325" customWidth="1"/>
    <col min="260" max="260" width="10.5703125" style="325" customWidth="1"/>
    <col min="261" max="261" width="11.42578125" style="325" customWidth="1"/>
    <col min="262" max="262" width="9.140625" style="325" customWidth="1"/>
    <col min="263" max="263" width="9.85546875" style="325" customWidth="1"/>
    <col min="264" max="264" width="10.28515625" style="325" bestFit="1" customWidth="1"/>
    <col min="265" max="265" width="8.7109375" style="325" bestFit="1" customWidth="1"/>
    <col min="266" max="266" width="10.140625" style="325" bestFit="1" customWidth="1"/>
    <col min="267" max="512" width="9.140625" style="325"/>
    <col min="513" max="513" width="26.28515625" style="325" customWidth="1"/>
    <col min="514" max="514" width="10.85546875" style="325" customWidth="1"/>
    <col min="515" max="515" width="10" style="325" customWidth="1"/>
    <col min="516" max="516" width="10.5703125" style="325" customWidth="1"/>
    <col min="517" max="517" width="11.42578125" style="325" customWidth="1"/>
    <col min="518" max="518" width="9.140625" style="325" customWidth="1"/>
    <col min="519" max="519" width="9.85546875" style="325" customWidth="1"/>
    <col min="520" max="520" width="10.28515625" style="325" bestFit="1" customWidth="1"/>
    <col min="521" max="521" width="8.7109375" style="325" bestFit="1" customWidth="1"/>
    <col min="522" max="522" width="10.140625" style="325" bestFit="1" customWidth="1"/>
    <col min="523" max="768" width="9.140625" style="325"/>
    <col min="769" max="769" width="26.28515625" style="325" customWidth="1"/>
    <col min="770" max="770" width="10.85546875" style="325" customWidth="1"/>
    <col min="771" max="771" width="10" style="325" customWidth="1"/>
    <col min="772" max="772" width="10.5703125" style="325" customWidth="1"/>
    <col min="773" max="773" width="11.42578125" style="325" customWidth="1"/>
    <col min="774" max="774" width="9.140625" style="325" customWidth="1"/>
    <col min="775" max="775" width="9.85546875" style="325" customWidth="1"/>
    <col min="776" max="776" width="10.28515625" style="325" bestFit="1" customWidth="1"/>
    <col min="777" max="777" width="8.7109375" style="325" bestFit="1" customWidth="1"/>
    <col min="778" max="778" width="10.140625" style="325" bestFit="1" customWidth="1"/>
    <col min="779" max="1024" width="9.140625" style="325"/>
    <col min="1025" max="1025" width="26.28515625" style="325" customWidth="1"/>
    <col min="1026" max="1026" width="10.85546875" style="325" customWidth="1"/>
    <col min="1027" max="1027" width="10" style="325" customWidth="1"/>
    <col min="1028" max="1028" width="10.5703125" style="325" customWidth="1"/>
    <col min="1029" max="1029" width="11.42578125" style="325" customWidth="1"/>
    <col min="1030" max="1030" width="9.140625" style="325" customWidth="1"/>
    <col min="1031" max="1031" width="9.85546875" style="325" customWidth="1"/>
    <col min="1032" max="1032" width="10.28515625" style="325" bestFit="1" customWidth="1"/>
    <col min="1033" max="1033" width="8.7109375" style="325" bestFit="1" customWidth="1"/>
    <col min="1034" max="1034" width="10.140625" style="325" bestFit="1" customWidth="1"/>
    <col min="1035" max="1280" width="9.140625" style="325"/>
    <col min="1281" max="1281" width="26.28515625" style="325" customWidth="1"/>
    <col min="1282" max="1282" width="10.85546875" style="325" customWidth="1"/>
    <col min="1283" max="1283" width="10" style="325" customWidth="1"/>
    <col min="1284" max="1284" width="10.5703125" style="325" customWidth="1"/>
    <col min="1285" max="1285" width="11.42578125" style="325" customWidth="1"/>
    <col min="1286" max="1286" width="9.140625" style="325" customWidth="1"/>
    <col min="1287" max="1287" width="9.85546875" style="325" customWidth="1"/>
    <col min="1288" max="1288" width="10.28515625" style="325" bestFit="1" customWidth="1"/>
    <col min="1289" max="1289" width="8.7109375" style="325" bestFit="1" customWidth="1"/>
    <col min="1290" max="1290" width="10.140625" style="325" bestFit="1" customWidth="1"/>
    <col min="1291" max="1536" width="9.140625" style="325"/>
    <col min="1537" max="1537" width="26.28515625" style="325" customWidth="1"/>
    <col min="1538" max="1538" width="10.85546875" style="325" customWidth="1"/>
    <col min="1539" max="1539" width="10" style="325" customWidth="1"/>
    <col min="1540" max="1540" width="10.5703125" style="325" customWidth="1"/>
    <col min="1541" max="1541" width="11.42578125" style="325" customWidth="1"/>
    <col min="1542" max="1542" width="9.140625" style="325" customWidth="1"/>
    <col min="1543" max="1543" width="9.85546875" style="325" customWidth="1"/>
    <col min="1544" max="1544" width="10.28515625" style="325" bestFit="1" customWidth="1"/>
    <col min="1545" max="1545" width="8.7109375" style="325" bestFit="1" customWidth="1"/>
    <col min="1546" max="1546" width="10.140625" style="325" bestFit="1" customWidth="1"/>
    <col min="1547" max="1792" width="9.140625" style="325"/>
    <col min="1793" max="1793" width="26.28515625" style="325" customWidth="1"/>
    <col min="1794" max="1794" width="10.85546875" style="325" customWidth="1"/>
    <col min="1795" max="1795" width="10" style="325" customWidth="1"/>
    <col min="1796" max="1796" width="10.5703125" style="325" customWidth="1"/>
    <col min="1797" max="1797" width="11.42578125" style="325" customWidth="1"/>
    <col min="1798" max="1798" width="9.140625" style="325" customWidth="1"/>
    <col min="1799" max="1799" width="9.85546875" style="325" customWidth="1"/>
    <col min="1800" max="1800" width="10.28515625" style="325" bestFit="1" customWidth="1"/>
    <col min="1801" max="1801" width="8.7109375" style="325" bestFit="1" customWidth="1"/>
    <col min="1802" max="1802" width="10.140625" style="325" bestFit="1" customWidth="1"/>
    <col min="1803" max="2048" width="9.140625" style="325"/>
    <col min="2049" max="2049" width="26.28515625" style="325" customWidth="1"/>
    <col min="2050" max="2050" width="10.85546875" style="325" customWidth="1"/>
    <col min="2051" max="2051" width="10" style="325" customWidth="1"/>
    <col min="2052" max="2052" width="10.5703125" style="325" customWidth="1"/>
    <col min="2053" max="2053" width="11.42578125" style="325" customWidth="1"/>
    <col min="2054" max="2054" width="9.140625" style="325" customWidth="1"/>
    <col min="2055" max="2055" width="9.85546875" style="325" customWidth="1"/>
    <col min="2056" max="2056" width="10.28515625" style="325" bestFit="1" customWidth="1"/>
    <col min="2057" max="2057" width="8.7109375" style="325" bestFit="1" customWidth="1"/>
    <col min="2058" max="2058" width="10.140625" style="325" bestFit="1" customWidth="1"/>
    <col min="2059" max="2304" width="9.140625" style="325"/>
    <col min="2305" max="2305" width="26.28515625" style="325" customWidth="1"/>
    <col min="2306" max="2306" width="10.85546875" style="325" customWidth="1"/>
    <col min="2307" max="2307" width="10" style="325" customWidth="1"/>
    <col min="2308" max="2308" width="10.5703125" style="325" customWidth="1"/>
    <col min="2309" max="2309" width="11.42578125" style="325" customWidth="1"/>
    <col min="2310" max="2310" width="9.140625" style="325" customWidth="1"/>
    <col min="2311" max="2311" width="9.85546875" style="325" customWidth="1"/>
    <col min="2312" max="2312" width="10.28515625" style="325" bestFit="1" customWidth="1"/>
    <col min="2313" max="2313" width="8.7109375" style="325" bestFit="1" customWidth="1"/>
    <col min="2314" max="2314" width="10.140625" style="325" bestFit="1" customWidth="1"/>
    <col min="2315" max="2560" width="9.140625" style="325"/>
    <col min="2561" max="2561" width="26.28515625" style="325" customWidth="1"/>
    <col min="2562" max="2562" width="10.85546875" style="325" customWidth="1"/>
    <col min="2563" max="2563" width="10" style="325" customWidth="1"/>
    <col min="2564" max="2564" width="10.5703125" style="325" customWidth="1"/>
    <col min="2565" max="2565" width="11.42578125" style="325" customWidth="1"/>
    <col min="2566" max="2566" width="9.140625" style="325" customWidth="1"/>
    <col min="2567" max="2567" width="9.85546875" style="325" customWidth="1"/>
    <col min="2568" max="2568" width="10.28515625" style="325" bestFit="1" customWidth="1"/>
    <col min="2569" max="2569" width="8.7109375" style="325" bestFit="1" customWidth="1"/>
    <col min="2570" max="2570" width="10.140625" style="325" bestFit="1" customWidth="1"/>
    <col min="2571" max="2816" width="9.140625" style="325"/>
    <col min="2817" max="2817" width="26.28515625" style="325" customWidth="1"/>
    <col min="2818" max="2818" width="10.85546875" style="325" customWidth="1"/>
    <col min="2819" max="2819" width="10" style="325" customWidth="1"/>
    <col min="2820" max="2820" width="10.5703125" style="325" customWidth="1"/>
    <col min="2821" max="2821" width="11.42578125" style="325" customWidth="1"/>
    <col min="2822" max="2822" width="9.140625" style="325" customWidth="1"/>
    <col min="2823" max="2823" width="9.85546875" style="325" customWidth="1"/>
    <col min="2824" max="2824" width="10.28515625" style="325" bestFit="1" customWidth="1"/>
    <col min="2825" max="2825" width="8.7109375" style="325" bestFit="1" customWidth="1"/>
    <col min="2826" max="2826" width="10.140625" style="325" bestFit="1" customWidth="1"/>
    <col min="2827" max="3072" width="9.140625" style="325"/>
    <col min="3073" max="3073" width="26.28515625" style="325" customWidth="1"/>
    <col min="3074" max="3074" width="10.85546875" style="325" customWidth="1"/>
    <col min="3075" max="3075" width="10" style="325" customWidth="1"/>
    <col min="3076" max="3076" width="10.5703125" style="325" customWidth="1"/>
    <col min="3077" max="3077" width="11.42578125" style="325" customWidth="1"/>
    <col min="3078" max="3078" width="9.140625" style="325" customWidth="1"/>
    <col min="3079" max="3079" width="9.85546875" style="325" customWidth="1"/>
    <col min="3080" max="3080" width="10.28515625" style="325" bestFit="1" customWidth="1"/>
    <col min="3081" max="3081" width="8.7109375" style="325" bestFit="1" customWidth="1"/>
    <col min="3082" max="3082" width="10.140625" style="325" bestFit="1" customWidth="1"/>
    <col min="3083" max="3328" width="9.140625" style="325"/>
    <col min="3329" max="3329" width="26.28515625" style="325" customWidth="1"/>
    <col min="3330" max="3330" width="10.85546875" style="325" customWidth="1"/>
    <col min="3331" max="3331" width="10" style="325" customWidth="1"/>
    <col min="3332" max="3332" width="10.5703125" style="325" customWidth="1"/>
    <col min="3333" max="3333" width="11.42578125" style="325" customWidth="1"/>
    <col min="3334" max="3334" width="9.140625" style="325" customWidth="1"/>
    <col min="3335" max="3335" width="9.85546875" style="325" customWidth="1"/>
    <col min="3336" max="3336" width="10.28515625" style="325" bestFit="1" customWidth="1"/>
    <col min="3337" max="3337" width="8.7109375" style="325" bestFit="1" customWidth="1"/>
    <col min="3338" max="3338" width="10.140625" style="325" bestFit="1" customWidth="1"/>
    <col min="3339" max="3584" width="9.140625" style="325"/>
    <col min="3585" max="3585" width="26.28515625" style="325" customWidth="1"/>
    <col min="3586" max="3586" width="10.85546875" style="325" customWidth="1"/>
    <col min="3587" max="3587" width="10" style="325" customWidth="1"/>
    <col min="3588" max="3588" width="10.5703125" style="325" customWidth="1"/>
    <col min="3589" max="3589" width="11.42578125" style="325" customWidth="1"/>
    <col min="3590" max="3590" width="9.140625" style="325" customWidth="1"/>
    <col min="3591" max="3591" width="9.85546875" style="325" customWidth="1"/>
    <col min="3592" max="3592" width="10.28515625" style="325" bestFit="1" customWidth="1"/>
    <col min="3593" max="3593" width="8.7109375" style="325" bestFit="1" customWidth="1"/>
    <col min="3594" max="3594" width="10.140625" style="325" bestFit="1" customWidth="1"/>
    <col min="3595" max="3840" width="9.140625" style="325"/>
    <col min="3841" max="3841" width="26.28515625" style="325" customWidth="1"/>
    <col min="3842" max="3842" width="10.85546875" style="325" customWidth="1"/>
    <col min="3843" max="3843" width="10" style="325" customWidth="1"/>
    <col min="3844" max="3844" width="10.5703125" style="325" customWidth="1"/>
    <col min="3845" max="3845" width="11.42578125" style="325" customWidth="1"/>
    <col min="3846" max="3846" width="9.140625" style="325" customWidth="1"/>
    <col min="3847" max="3847" width="9.85546875" style="325" customWidth="1"/>
    <col min="3848" max="3848" width="10.28515625" style="325" bestFit="1" customWidth="1"/>
    <col min="3849" max="3849" width="8.7109375" style="325" bestFit="1" customWidth="1"/>
    <col min="3850" max="3850" width="10.140625" style="325" bestFit="1" customWidth="1"/>
    <col min="3851" max="4096" width="9.140625" style="325"/>
    <col min="4097" max="4097" width="26.28515625" style="325" customWidth="1"/>
    <col min="4098" max="4098" width="10.85546875" style="325" customWidth="1"/>
    <col min="4099" max="4099" width="10" style="325" customWidth="1"/>
    <col min="4100" max="4100" width="10.5703125" style="325" customWidth="1"/>
    <col min="4101" max="4101" width="11.42578125" style="325" customWidth="1"/>
    <col min="4102" max="4102" width="9.140625" style="325" customWidth="1"/>
    <col min="4103" max="4103" width="9.85546875" style="325" customWidth="1"/>
    <col min="4104" max="4104" width="10.28515625" style="325" bestFit="1" customWidth="1"/>
    <col min="4105" max="4105" width="8.7109375" style="325" bestFit="1" customWidth="1"/>
    <col min="4106" max="4106" width="10.140625" style="325" bestFit="1" customWidth="1"/>
    <col min="4107" max="4352" width="9.140625" style="325"/>
    <col min="4353" max="4353" width="26.28515625" style="325" customWidth="1"/>
    <col min="4354" max="4354" width="10.85546875" style="325" customWidth="1"/>
    <col min="4355" max="4355" width="10" style="325" customWidth="1"/>
    <col min="4356" max="4356" width="10.5703125" style="325" customWidth="1"/>
    <col min="4357" max="4357" width="11.42578125" style="325" customWidth="1"/>
    <col min="4358" max="4358" width="9.140625" style="325" customWidth="1"/>
    <col min="4359" max="4359" width="9.85546875" style="325" customWidth="1"/>
    <col min="4360" max="4360" width="10.28515625" style="325" bestFit="1" customWidth="1"/>
    <col min="4361" max="4361" width="8.7109375" style="325" bestFit="1" customWidth="1"/>
    <col min="4362" max="4362" width="10.140625" style="325" bestFit="1" customWidth="1"/>
    <col min="4363" max="4608" width="9.140625" style="325"/>
    <col min="4609" max="4609" width="26.28515625" style="325" customWidth="1"/>
    <col min="4610" max="4610" width="10.85546875" style="325" customWidth="1"/>
    <col min="4611" max="4611" width="10" style="325" customWidth="1"/>
    <col min="4612" max="4612" width="10.5703125" style="325" customWidth="1"/>
    <col min="4613" max="4613" width="11.42578125" style="325" customWidth="1"/>
    <col min="4614" max="4614" width="9.140625" style="325" customWidth="1"/>
    <col min="4615" max="4615" width="9.85546875" style="325" customWidth="1"/>
    <col min="4616" max="4616" width="10.28515625" style="325" bestFit="1" customWidth="1"/>
    <col min="4617" max="4617" width="8.7109375" style="325" bestFit="1" customWidth="1"/>
    <col min="4618" max="4618" width="10.140625" style="325" bestFit="1" customWidth="1"/>
    <col min="4619" max="4864" width="9.140625" style="325"/>
    <col min="4865" max="4865" width="26.28515625" style="325" customWidth="1"/>
    <col min="4866" max="4866" width="10.85546875" style="325" customWidth="1"/>
    <col min="4867" max="4867" width="10" style="325" customWidth="1"/>
    <col min="4868" max="4868" width="10.5703125" style="325" customWidth="1"/>
    <col min="4869" max="4869" width="11.42578125" style="325" customWidth="1"/>
    <col min="4870" max="4870" width="9.140625" style="325" customWidth="1"/>
    <col min="4871" max="4871" width="9.85546875" style="325" customWidth="1"/>
    <col min="4872" max="4872" width="10.28515625" style="325" bestFit="1" customWidth="1"/>
    <col min="4873" max="4873" width="8.7109375" style="325" bestFit="1" customWidth="1"/>
    <col min="4874" max="4874" width="10.140625" style="325" bestFit="1" customWidth="1"/>
    <col min="4875" max="5120" width="9.140625" style="325"/>
    <col min="5121" max="5121" width="26.28515625" style="325" customWidth="1"/>
    <col min="5122" max="5122" width="10.85546875" style="325" customWidth="1"/>
    <col min="5123" max="5123" width="10" style="325" customWidth="1"/>
    <col min="5124" max="5124" width="10.5703125" style="325" customWidth="1"/>
    <col min="5125" max="5125" width="11.42578125" style="325" customWidth="1"/>
    <col min="5126" max="5126" width="9.140625" style="325" customWidth="1"/>
    <col min="5127" max="5127" width="9.85546875" style="325" customWidth="1"/>
    <col min="5128" max="5128" width="10.28515625" style="325" bestFit="1" customWidth="1"/>
    <col min="5129" max="5129" width="8.7109375" style="325" bestFit="1" customWidth="1"/>
    <col min="5130" max="5130" width="10.140625" style="325" bestFit="1" customWidth="1"/>
    <col min="5131" max="5376" width="9.140625" style="325"/>
    <col min="5377" max="5377" width="26.28515625" style="325" customWidth="1"/>
    <col min="5378" max="5378" width="10.85546875" style="325" customWidth="1"/>
    <col min="5379" max="5379" width="10" style="325" customWidth="1"/>
    <col min="5380" max="5380" width="10.5703125" style="325" customWidth="1"/>
    <col min="5381" max="5381" width="11.42578125" style="325" customWidth="1"/>
    <col min="5382" max="5382" width="9.140625" style="325" customWidth="1"/>
    <col min="5383" max="5383" width="9.85546875" style="325" customWidth="1"/>
    <col min="5384" max="5384" width="10.28515625" style="325" bestFit="1" customWidth="1"/>
    <col min="5385" max="5385" width="8.7109375" style="325" bestFit="1" customWidth="1"/>
    <col min="5386" max="5386" width="10.140625" style="325" bestFit="1" customWidth="1"/>
    <col min="5387" max="5632" width="9.140625" style="325"/>
    <col min="5633" max="5633" width="26.28515625" style="325" customWidth="1"/>
    <col min="5634" max="5634" width="10.85546875" style="325" customWidth="1"/>
    <col min="5635" max="5635" width="10" style="325" customWidth="1"/>
    <col min="5636" max="5636" width="10.5703125" style="325" customWidth="1"/>
    <col min="5637" max="5637" width="11.42578125" style="325" customWidth="1"/>
    <col min="5638" max="5638" width="9.140625" style="325" customWidth="1"/>
    <col min="5639" max="5639" width="9.85546875" style="325" customWidth="1"/>
    <col min="5640" max="5640" width="10.28515625" style="325" bestFit="1" customWidth="1"/>
    <col min="5641" max="5641" width="8.7109375" style="325" bestFit="1" customWidth="1"/>
    <col min="5642" max="5642" width="10.140625" style="325" bestFit="1" customWidth="1"/>
    <col min="5643" max="5888" width="9.140625" style="325"/>
    <col min="5889" max="5889" width="26.28515625" style="325" customWidth="1"/>
    <col min="5890" max="5890" width="10.85546875" style="325" customWidth="1"/>
    <col min="5891" max="5891" width="10" style="325" customWidth="1"/>
    <col min="5892" max="5892" width="10.5703125" style="325" customWidth="1"/>
    <col min="5893" max="5893" width="11.42578125" style="325" customWidth="1"/>
    <col min="5894" max="5894" width="9.140625" style="325" customWidth="1"/>
    <col min="5895" max="5895" width="9.85546875" style="325" customWidth="1"/>
    <col min="5896" max="5896" width="10.28515625" style="325" bestFit="1" customWidth="1"/>
    <col min="5897" max="5897" width="8.7109375" style="325" bestFit="1" customWidth="1"/>
    <col min="5898" max="5898" width="10.140625" style="325" bestFit="1" customWidth="1"/>
    <col min="5899" max="6144" width="9.140625" style="325"/>
    <col min="6145" max="6145" width="26.28515625" style="325" customWidth="1"/>
    <col min="6146" max="6146" width="10.85546875" style="325" customWidth="1"/>
    <col min="6147" max="6147" width="10" style="325" customWidth="1"/>
    <col min="6148" max="6148" width="10.5703125" style="325" customWidth="1"/>
    <col min="6149" max="6149" width="11.42578125" style="325" customWidth="1"/>
    <col min="6150" max="6150" width="9.140625" style="325" customWidth="1"/>
    <col min="6151" max="6151" width="9.85546875" style="325" customWidth="1"/>
    <col min="6152" max="6152" width="10.28515625" style="325" bestFit="1" customWidth="1"/>
    <col min="6153" max="6153" width="8.7109375" style="325" bestFit="1" customWidth="1"/>
    <col min="6154" max="6154" width="10.140625" style="325" bestFit="1" customWidth="1"/>
    <col min="6155" max="6400" width="9.140625" style="325"/>
    <col min="6401" max="6401" width="26.28515625" style="325" customWidth="1"/>
    <col min="6402" max="6402" width="10.85546875" style="325" customWidth="1"/>
    <col min="6403" max="6403" width="10" style="325" customWidth="1"/>
    <col min="6404" max="6404" width="10.5703125" style="325" customWidth="1"/>
    <col min="6405" max="6405" width="11.42578125" style="325" customWidth="1"/>
    <col min="6406" max="6406" width="9.140625" style="325" customWidth="1"/>
    <col min="6407" max="6407" width="9.85546875" style="325" customWidth="1"/>
    <col min="6408" max="6408" width="10.28515625" style="325" bestFit="1" customWidth="1"/>
    <col min="6409" max="6409" width="8.7109375" style="325" bestFit="1" customWidth="1"/>
    <col min="6410" max="6410" width="10.140625" style="325" bestFit="1" customWidth="1"/>
    <col min="6411" max="6656" width="9.140625" style="325"/>
    <col min="6657" max="6657" width="26.28515625" style="325" customWidth="1"/>
    <col min="6658" max="6658" width="10.85546875" style="325" customWidth="1"/>
    <col min="6659" max="6659" width="10" style="325" customWidth="1"/>
    <col min="6660" max="6660" width="10.5703125" style="325" customWidth="1"/>
    <col min="6661" max="6661" width="11.42578125" style="325" customWidth="1"/>
    <col min="6662" max="6662" width="9.140625" style="325" customWidth="1"/>
    <col min="6663" max="6663" width="9.85546875" style="325" customWidth="1"/>
    <col min="6664" max="6664" width="10.28515625" style="325" bestFit="1" customWidth="1"/>
    <col min="6665" max="6665" width="8.7109375" style="325" bestFit="1" customWidth="1"/>
    <col min="6666" max="6666" width="10.140625" style="325" bestFit="1" customWidth="1"/>
    <col min="6667" max="6912" width="9.140625" style="325"/>
    <col min="6913" max="6913" width="26.28515625" style="325" customWidth="1"/>
    <col min="6914" max="6914" width="10.85546875" style="325" customWidth="1"/>
    <col min="6915" max="6915" width="10" style="325" customWidth="1"/>
    <col min="6916" max="6916" width="10.5703125" style="325" customWidth="1"/>
    <col min="6917" max="6917" width="11.42578125" style="325" customWidth="1"/>
    <col min="6918" max="6918" width="9.140625" style="325" customWidth="1"/>
    <col min="6919" max="6919" width="9.85546875" style="325" customWidth="1"/>
    <col min="6920" max="6920" width="10.28515625" style="325" bestFit="1" customWidth="1"/>
    <col min="6921" max="6921" width="8.7109375" style="325" bestFit="1" customWidth="1"/>
    <col min="6922" max="6922" width="10.140625" style="325" bestFit="1" customWidth="1"/>
    <col min="6923" max="7168" width="9.140625" style="325"/>
    <col min="7169" max="7169" width="26.28515625" style="325" customWidth="1"/>
    <col min="7170" max="7170" width="10.85546875" style="325" customWidth="1"/>
    <col min="7171" max="7171" width="10" style="325" customWidth="1"/>
    <col min="7172" max="7172" width="10.5703125" style="325" customWidth="1"/>
    <col min="7173" max="7173" width="11.42578125" style="325" customWidth="1"/>
    <col min="7174" max="7174" width="9.140625" style="325" customWidth="1"/>
    <col min="7175" max="7175" width="9.85546875" style="325" customWidth="1"/>
    <col min="7176" max="7176" width="10.28515625" style="325" bestFit="1" customWidth="1"/>
    <col min="7177" max="7177" width="8.7109375" style="325" bestFit="1" customWidth="1"/>
    <col min="7178" max="7178" width="10.140625" style="325" bestFit="1" customWidth="1"/>
    <col min="7179" max="7424" width="9.140625" style="325"/>
    <col min="7425" max="7425" width="26.28515625" style="325" customWidth="1"/>
    <col min="7426" max="7426" width="10.85546875" style="325" customWidth="1"/>
    <col min="7427" max="7427" width="10" style="325" customWidth="1"/>
    <col min="7428" max="7428" width="10.5703125" style="325" customWidth="1"/>
    <col min="7429" max="7429" width="11.42578125" style="325" customWidth="1"/>
    <col min="7430" max="7430" width="9.140625" style="325" customWidth="1"/>
    <col min="7431" max="7431" width="9.85546875" style="325" customWidth="1"/>
    <col min="7432" max="7432" width="10.28515625" style="325" bestFit="1" customWidth="1"/>
    <col min="7433" max="7433" width="8.7109375" style="325" bestFit="1" customWidth="1"/>
    <col min="7434" max="7434" width="10.140625" style="325" bestFit="1" customWidth="1"/>
    <col min="7435" max="7680" width="9.140625" style="325"/>
    <col min="7681" max="7681" width="26.28515625" style="325" customWidth="1"/>
    <col min="7682" max="7682" width="10.85546875" style="325" customWidth="1"/>
    <col min="7683" max="7683" width="10" style="325" customWidth="1"/>
    <col min="7684" max="7684" width="10.5703125" style="325" customWidth="1"/>
    <col min="7685" max="7685" width="11.42578125" style="325" customWidth="1"/>
    <col min="7686" max="7686" width="9.140625" style="325" customWidth="1"/>
    <col min="7687" max="7687" width="9.85546875" style="325" customWidth="1"/>
    <col min="7688" max="7688" width="10.28515625" style="325" bestFit="1" customWidth="1"/>
    <col min="7689" max="7689" width="8.7109375" style="325" bestFit="1" customWidth="1"/>
    <col min="7690" max="7690" width="10.140625" style="325" bestFit="1" customWidth="1"/>
    <col min="7691" max="7936" width="9.140625" style="325"/>
    <col min="7937" max="7937" width="26.28515625" style="325" customWidth="1"/>
    <col min="7938" max="7938" width="10.85546875" style="325" customWidth="1"/>
    <col min="7939" max="7939" width="10" style="325" customWidth="1"/>
    <col min="7940" max="7940" width="10.5703125" style="325" customWidth="1"/>
    <col min="7941" max="7941" width="11.42578125" style="325" customWidth="1"/>
    <col min="7942" max="7942" width="9.140625" style="325" customWidth="1"/>
    <col min="7943" max="7943" width="9.85546875" style="325" customWidth="1"/>
    <col min="7944" max="7944" width="10.28515625" style="325" bestFit="1" customWidth="1"/>
    <col min="7945" max="7945" width="8.7109375" style="325" bestFit="1" customWidth="1"/>
    <col min="7946" max="7946" width="10.140625" style="325" bestFit="1" customWidth="1"/>
    <col min="7947" max="8192" width="9.140625" style="325"/>
    <col min="8193" max="8193" width="26.28515625" style="325" customWidth="1"/>
    <col min="8194" max="8194" width="10.85546875" style="325" customWidth="1"/>
    <col min="8195" max="8195" width="10" style="325" customWidth="1"/>
    <col min="8196" max="8196" width="10.5703125" style="325" customWidth="1"/>
    <col min="8197" max="8197" width="11.42578125" style="325" customWidth="1"/>
    <col min="8198" max="8198" width="9.140625" style="325" customWidth="1"/>
    <col min="8199" max="8199" width="9.85546875" style="325" customWidth="1"/>
    <col min="8200" max="8200" width="10.28515625" style="325" bestFit="1" customWidth="1"/>
    <col min="8201" max="8201" width="8.7109375" style="325" bestFit="1" customWidth="1"/>
    <col min="8202" max="8202" width="10.140625" style="325" bestFit="1" customWidth="1"/>
    <col min="8203" max="8448" width="9.140625" style="325"/>
    <col min="8449" max="8449" width="26.28515625" style="325" customWidth="1"/>
    <col min="8450" max="8450" width="10.85546875" style="325" customWidth="1"/>
    <col min="8451" max="8451" width="10" style="325" customWidth="1"/>
    <col min="8452" max="8452" width="10.5703125" style="325" customWidth="1"/>
    <col min="8453" max="8453" width="11.42578125" style="325" customWidth="1"/>
    <col min="8454" max="8454" width="9.140625" style="325" customWidth="1"/>
    <col min="8455" max="8455" width="9.85546875" style="325" customWidth="1"/>
    <col min="8456" max="8456" width="10.28515625" style="325" bestFit="1" customWidth="1"/>
    <col min="8457" max="8457" width="8.7109375" style="325" bestFit="1" customWidth="1"/>
    <col min="8458" max="8458" width="10.140625" style="325" bestFit="1" customWidth="1"/>
    <col min="8459" max="8704" width="9.140625" style="325"/>
    <col min="8705" max="8705" width="26.28515625" style="325" customWidth="1"/>
    <col min="8706" max="8706" width="10.85546875" style="325" customWidth="1"/>
    <col min="8707" max="8707" width="10" style="325" customWidth="1"/>
    <col min="8708" max="8708" width="10.5703125" style="325" customWidth="1"/>
    <col min="8709" max="8709" width="11.42578125" style="325" customWidth="1"/>
    <col min="8710" max="8710" width="9.140625" style="325" customWidth="1"/>
    <col min="8711" max="8711" width="9.85546875" style="325" customWidth="1"/>
    <col min="8712" max="8712" width="10.28515625" style="325" bestFit="1" customWidth="1"/>
    <col min="8713" max="8713" width="8.7109375" style="325" bestFit="1" customWidth="1"/>
    <col min="8714" max="8714" width="10.140625" style="325" bestFit="1" customWidth="1"/>
    <col min="8715" max="8960" width="9.140625" style="325"/>
    <col min="8961" max="8961" width="26.28515625" style="325" customWidth="1"/>
    <col min="8962" max="8962" width="10.85546875" style="325" customWidth="1"/>
    <col min="8963" max="8963" width="10" style="325" customWidth="1"/>
    <col min="8964" max="8964" width="10.5703125" style="325" customWidth="1"/>
    <col min="8965" max="8965" width="11.42578125" style="325" customWidth="1"/>
    <col min="8966" max="8966" width="9.140625" style="325" customWidth="1"/>
    <col min="8967" max="8967" width="9.85546875" style="325" customWidth="1"/>
    <col min="8968" max="8968" width="10.28515625" style="325" bestFit="1" customWidth="1"/>
    <col min="8969" max="8969" width="8.7109375" style="325" bestFit="1" customWidth="1"/>
    <col min="8970" max="8970" width="10.140625" style="325" bestFit="1" customWidth="1"/>
    <col min="8971" max="9216" width="9.140625" style="325"/>
    <col min="9217" max="9217" width="26.28515625" style="325" customWidth="1"/>
    <col min="9218" max="9218" width="10.85546875" style="325" customWidth="1"/>
    <col min="9219" max="9219" width="10" style="325" customWidth="1"/>
    <col min="9220" max="9220" width="10.5703125" style="325" customWidth="1"/>
    <col min="9221" max="9221" width="11.42578125" style="325" customWidth="1"/>
    <col min="9222" max="9222" width="9.140625" style="325" customWidth="1"/>
    <col min="9223" max="9223" width="9.85546875" style="325" customWidth="1"/>
    <col min="9224" max="9224" width="10.28515625" style="325" bestFit="1" customWidth="1"/>
    <col min="9225" max="9225" width="8.7109375" style="325" bestFit="1" customWidth="1"/>
    <col min="9226" max="9226" width="10.140625" style="325" bestFit="1" customWidth="1"/>
    <col min="9227" max="9472" width="9.140625" style="325"/>
    <col min="9473" max="9473" width="26.28515625" style="325" customWidth="1"/>
    <col min="9474" max="9474" width="10.85546875" style="325" customWidth="1"/>
    <col min="9475" max="9475" width="10" style="325" customWidth="1"/>
    <col min="9476" max="9476" width="10.5703125" style="325" customWidth="1"/>
    <col min="9477" max="9477" width="11.42578125" style="325" customWidth="1"/>
    <col min="9478" max="9478" width="9.140625" style="325" customWidth="1"/>
    <col min="9479" max="9479" width="9.85546875" style="325" customWidth="1"/>
    <col min="9480" max="9480" width="10.28515625" style="325" bestFit="1" customWidth="1"/>
    <col min="9481" max="9481" width="8.7109375" style="325" bestFit="1" customWidth="1"/>
    <col min="9482" max="9482" width="10.140625" style="325" bestFit="1" customWidth="1"/>
    <col min="9483" max="9728" width="9.140625" style="325"/>
    <col min="9729" max="9729" width="26.28515625" style="325" customWidth="1"/>
    <col min="9730" max="9730" width="10.85546875" style="325" customWidth="1"/>
    <col min="9731" max="9731" width="10" style="325" customWidth="1"/>
    <col min="9732" max="9732" width="10.5703125" style="325" customWidth="1"/>
    <col min="9733" max="9733" width="11.42578125" style="325" customWidth="1"/>
    <col min="9734" max="9734" width="9.140625" style="325" customWidth="1"/>
    <col min="9735" max="9735" width="9.85546875" style="325" customWidth="1"/>
    <col min="9736" max="9736" width="10.28515625" style="325" bestFit="1" customWidth="1"/>
    <col min="9737" max="9737" width="8.7109375" style="325" bestFit="1" customWidth="1"/>
    <col min="9738" max="9738" width="10.140625" style="325" bestFit="1" customWidth="1"/>
    <col min="9739" max="9984" width="9.140625" style="325"/>
    <col min="9985" max="9985" width="26.28515625" style="325" customWidth="1"/>
    <col min="9986" max="9986" width="10.85546875" style="325" customWidth="1"/>
    <col min="9987" max="9987" width="10" style="325" customWidth="1"/>
    <col min="9988" max="9988" width="10.5703125" style="325" customWidth="1"/>
    <col min="9989" max="9989" width="11.42578125" style="325" customWidth="1"/>
    <col min="9990" max="9990" width="9.140625" style="325" customWidth="1"/>
    <col min="9991" max="9991" width="9.85546875" style="325" customWidth="1"/>
    <col min="9992" max="9992" width="10.28515625" style="325" bestFit="1" customWidth="1"/>
    <col min="9993" max="9993" width="8.7109375" style="325" bestFit="1" customWidth="1"/>
    <col min="9994" max="9994" width="10.140625" style="325" bestFit="1" customWidth="1"/>
    <col min="9995" max="10240" width="9.140625" style="325"/>
    <col min="10241" max="10241" width="26.28515625" style="325" customWidth="1"/>
    <col min="10242" max="10242" width="10.85546875" style="325" customWidth="1"/>
    <col min="10243" max="10243" width="10" style="325" customWidth="1"/>
    <col min="10244" max="10244" width="10.5703125" style="325" customWidth="1"/>
    <col min="10245" max="10245" width="11.42578125" style="325" customWidth="1"/>
    <col min="10246" max="10246" width="9.140625" style="325" customWidth="1"/>
    <col min="10247" max="10247" width="9.85546875" style="325" customWidth="1"/>
    <col min="10248" max="10248" width="10.28515625" style="325" bestFit="1" customWidth="1"/>
    <col min="10249" max="10249" width="8.7109375" style="325" bestFit="1" customWidth="1"/>
    <col min="10250" max="10250" width="10.140625" style="325" bestFit="1" customWidth="1"/>
    <col min="10251" max="10496" width="9.140625" style="325"/>
    <col min="10497" max="10497" width="26.28515625" style="325" customWidth="1"/>
    <col min="10498" max="10498" width="10.85546875" style="325" customWidth="1"/>
    <col min="10499" max="10499" width="10" style="325" customWidth="1"/>
    <col min="10500" max="10500" width="10.5703125" style="325" customWidth="1"/>
    <col min="10501" max="10501" width="11.42578125" style="325" customWidth="1"/>
    <col min="10502" max="10502" width="9.140625" style="325" customWidth="1"/>
    <col min="10503" max="10503" width="9.85546875" style="325" customWidth="1"/>
    <col min="10504" max="10504" width="10.28515625" style="325" bestFit="1" customWidth="1"/>
    <col min="10505" max="10505" width="8.7109375" style="325" bestFit="1" customWidth="1"/>
    <col min="10506" max="10506" width="10.140625" style="325" bestFit="1" customWidth="1"/>
    <col min="10507" max="10752" width="9.140625" style="325"/>
    <col min="10753" max="10753" width="26.28515625" style="325" customWidth="1"/>
    <col min="10754" max="10754" width="10.85546875" style="325" customWidth="1"/>
    <col min="10755" max="10755" width="10" style="325" customWidth="1"/>
    <col min="10756" max="10756" width="10.5703125" style="325" customWidth="1"/>
    <col min="10757" max="10757" width="11.42578125" style="325" customWidth="1"/>
    <col min="10758" max="10758" width="9.140625" style="325" customWidth="1"/>
    <col min="10759" max="10759" width="9.85546875" style="325" customWidth="1"/>
    <col min="10760" max="10760" width="10.28515625" style="325" bestFit="1" customWidth="1"/>
    <col min="10761" max="10761" width="8.7109375" style="325" bestFit="1" customWidth="1"/>
    <col min="10762" max="10762" width="10.140625" style="325" bestFit="1" customWidth="1"/>
    <col min="10763" max="11008" width="9.140625" style="325"/>
    <col min="11009" max="11009" width="26.28515625" style="325" customWidth="1"/>
    <col min="11010" max="11010" width="10.85546875" style="325" customWidth="1"/>
    <col min="11011" max="11011" width="10" style="325" customWidth="1"/>
    <col min="11012" max="11012" width="10.5703125" style="325" customWidth="1"/>
    <col min="11013" max="11013" width="11.42578125" style="325" customWidth="1"/>
    <col min="11014" max="11014" width="9.140625" style="325" customWidth="1"/>
    <col min="11015" max="11015" width="9.85546875" style="325" customWidth="1"/>
    <col min="11016" max="11016" width="10.28515625" style="325" bestFit="1" customWidth="1"/>
    <col min="11017" max="11017" width="8.7109375" style="325" bestFit="1" customWidth="1"/>
    <col min="11018" max="11018" width="10.140625" style="325" bestFit="1" customWidth="1"/>
    <col min="11019" max="11264" width="9.140625" style="325"/>
    <col min="11265" max="11265" width="26.28515625" style="325" customWidth="1"/>
    <col min="11266" max="11266" width="10.85546875" style="325" customWidth="1"/>
    <col min="11267" max="11267" width="10" style="325" customWidth="1"/>
    <col min="11268" max="11268" width="10.5703125" style="325" customWidth="1"/>
    <col min="11269" max="11269" width="11.42578125" style="325" customWidth="1"/>
    <col min="11270" max="11270" width="9.140625" style="325" customWidth="1"/>
    <col min="11271" max="11271" width="9.85546875" style="325" customWidth="1"/>
    <col min="11272" max="11272" width="10.28515625" style="325" bestFit="1" customWidth="1"/>
    <col min="11273" max="11273" width="8.7109375" style="325" bestFit="1" customWidth="1"/>
    <col min="11274" max="11274" width="10.140625" style="325" bestFit="1" customWidth="1"/>
    <col min="11275" max="11520" width="9.140625" style="325"/>
    <col min="11521" max="11521" width="26.28515625" style="325" customWidth="1"/>
    <col min="11522" max="11522" width="10.85546875" style="325" customWidth="1"/>
    <col min="11523" max="11523" width="10" style="325" customWidth="1"/>
    <col min="11524" max="11524" width="10.5703125" style="325" customWidth="1"/>
    <col min="11525" max="11525" width="11.42578125" style="325" customWidth="1"/>
    <col min="11526" max="11526" width="9.140625" style="325" customWidth="1"/>
    <col min="11527" max="11527" width="9.85546875" style="325" customWidth="1"/>
    <col min="11528" max="11528" width="10.28515625" style="325" bestFit="1" customWidth="1"/>
    <col min="11529" max="11529" width="8.7109375" style="325" bestFit="1" customWidth="1"/>
    <col min="11530" max="11530" width="10.140625" style="325" bestFit="1" customWidth="1"/>
    <col min="11531" max="11776" width="9.140625" style="325"/>
    <col min="11777" max="11777" width="26.28515625" style="325" customWidth="1"/>
    <col min="11778" max="11778" width="10.85546875" style="325" customWidth="1"/>
    <col min="11779" max="11779" width="10" style="325" customWidth="1"/>
    <col min="11780" max="11780" width="10.5703125" style="325" customWidth="1"/>
    <col min="11781" max="11781" width="11.42578125" style="325" customWidth="1"/>
    <col min="11782" max="11782" width="9.140625" style="325" customWidth="1"/>
    <col min="11783" max="11783" width="9.85546875" style="325" customWidth="1"/>
    <col min="11784" max="11784" width="10.28515625" style="325" bestFit="1" customWidth="1"/>
    <col min="11785" max="11785" width="8.7109375" style="325" bestFit="1" customWidth="1"/>
    <col min="11786" max="11786" width="10.140625" style="325" bestFit="1" customWidth="1"/>
    <col min="11787" max="12032" width="9.140625" style="325"/>
    <col min="12033" max="12033" width="26.28515625" style="325" customWidth="1"/>
    <col min="12034" max="12034" width="10.85546875" style="325" customWidth="1"/>
    <col min="12035" max="12035" width="10" style="325" customWidth="1"/>
    <col min="12036" max="12036" width="10.5703125" style="325" customWidth="1"/>
    <col min="12037" max="12037" width="11.42578125" style="325" customWidth="1"/>
    <col min="12038" max="12038" width="9.140625" style="325" customWidth="1"/>
    <col min="12039" max="12039" width="9.85546875" style="325" customWidth="1"/>
    <col min="12040" max="12040" width="10.28515625" style="325" bestFit="1" customWidth="1"/>
    <col min="12041" max="12041" width="8.7109375" style="325" bestFit="1" customWidth="1"/>
    <col min="12042" max="12042" width="10.140625" style="325" bestFit="1" customWidth="1"/>
    <col min="12043" max="12288" width="9.140625" style="325"/>
    <col min="12289" max="12289" width="26.28515625" style="325" customWidth="1"/>
    <col min="12290" max="12290" width="10.85546875" style="325" customWidth="1"/>
    <col min="12291" max="12291" width="10" style="325" customWidth="1"/>
    <col min="12292" max="12292" width="10.5703125" style="325" customWidth="1"/>
    <col min="12293" max="12293" width="11.42578125" style="325" customWidth="1"/>
    <col min="12294" max="12294" width="9.140625" style="325" customWidth="1"/>
    <col min="12295" max="12295" width="9.85546875" style="325" customWidth="1"/>
    <col min="12296" max="12296" width="10.28515625" style="325" bestFit="1" customWidth="1"/>
    <col min="12297" max="12297" width="8.7109375" style="325" bestFit="1" customWidth="1"/>
    <col min="12298" max="12298" width="10.140625" style="325" bestFit="1" customWidth="1"/>
    <col min="12299" max="12544" width="9.140625" style="325"/>
    <col min="12545" max="12545" width="26.28515625" style="325" customWidth="1"/>
    <col min="12546" max="12546" width="10.85546875" style="325" customWidth="1"/>
    <col min="12547" max="12547" width="10" style="325" customWidth="1"/>
    <col min="12548" max="12548" width="10.5703125" style="325" customWidth="1"/>
    <col min="12549" max="12549" width="11.42578125" style="325" customWidth="1"/>
    <col min="12550" max="12550" width="9.140625" style="325" customWidth="1"/>
    <col min="12551" max="12551" width="9.85546875" style="325" customWidth="1"/>
    <col min="12552" max="12552" width="10.28515625" style="325" bestFit="1" customWidth="1"/>
    <col min="12553" max="12553" width="8.7109375" style="325" bestFit="1" customWidth="1"/>
    <col min="12554" max="12554" width="10.140625" style="325" bestFit="1" customWidth="1"/>
    <col min="12555" max="12800" width="9.140625" style="325"/>
    <col min="12801" max="12801" width="26.28515625" style="325" customWidth="1"/>
    <col min="12802" max="12802" width="10.85546875" style="325" customWidth="1"/>
    <col min="12803" max="12803" width="10" style="325" customWidth="1"/>
    <col min="12804" max="12804" width="10.5703125" style="325" customWidth="1"/>
    <col min="12805" max="12805" width="11.42578125" style="325" customWidth="1"/>
    <col min="12806" max="12806" width="9.140625" style="325" customWidth="1"/>
    <col min="12807" max="12807" width="9.85546875" style="325" customWidth="1"/>
    <col min="12808" max="12808" width="10.28515625" style="325" bestFit="1" customWidth="1"/>
    <col min="12809" max="12809" width="8.7109375" style="325" bestFit="1" customWidth="1"/>
    <col min="12810" max="12810" width="10.140625" style="325" bestFit="1" customWidth="1"/>
    <col min="12811" max="13056" width="9.140625" style="325"/>
    <col min="13057" max="13057" width="26.28515625" style="325" customWidth="1"/>
    <col min="13058" max="13058" width="10.85546875" style="325" customWidth="1"/>
    <col min="13059" max="13059" width="10" style="325" customWidth="1"/>
    <col min="13060" max="13060" width="10.5703125" style="325" customWidth="1"/>
    <col min="13061" max="13061" width="11.42578125" style="325" customWidth="1"/>
    <col min="13062" max="13062" width="9.140625" style="325" customWidth="1"/>
    <col min="13063" max="13063" width="9.85546875" style="325" customWidth="1"/>
    <col min="13064" max="13064" width="10.28515625" style="325" bestFit="1" customWidth="1"/>
    <col min="13065" max="13065" width="8.7109375" style="325" bestFit="1" customWidth="1"/>
    <col min="13066" max="13066" width="10.140625" style="325" bestFit="1" customWidth="1"/>
    <col min="13067" max="13312" width="9.140625" style="325"/>
    <col min="13313" max="13313" width="26.28515625" style="325" customWidth="1"/>
    <col min="13314" max="13314" width="10.85546875" style="325" customWidth="1"/>
    <col min="13315" max="13315" width="10" style="325" customWidth="1"/>
    <col min="13316" max="13316" width="10.5703125" style="325" customWidth="1"/>
    <col min="13317" max="13317" width="11.42578125" style="325" customWidth="1"/>
    <col min="13318" max="13318" width="9.140625" style="325" customWidth="1"/>
    <col min="13319" max="13319" width="9.85546875" style="325" customWidth="1"/>
    <col min="13320" max="13320" width="10.28515625" style="325" bestFit="1" customWidth="1"/>
    <col min="13321" max="13321" width="8.7109375" style="325" bestFit="1" customWidth="1"/>
    <col min="13322" max="13322" width="10.140625" style="325" bestFit="1" customWidth="1"/>
    <col min="13323" max="13568" width="9.140625" style="325"/>
    <col min="13569" max="13569" width="26.28515625" style="325" customWidth="1"/>
    <col min="13570" max="13570" width="10.85546875" style="325" customWidth="1"/>
    <col min="13571" max="13571" width="10" style="325" customWidth="1"/>
    <col min="13572" max="13572" width="10.5703125" style="325" customWidth="1"/>
    <col min="13573" max="13573" width="11.42578125" style="325" customWidth="1"/>
    <col min="13574" max="13574" width="9.140625" style="325" customWidth="1"/>
    <col min="13575" max="13575" width="9.85546875" style="325" customWidth="1"/>
    <col min="13576" max="13576" width="10.28515625" style="325" bestFit="1" customWidth="1"/>
    <col min="13577" max="13577" width="8.7109375" style="325" bestFit="1" customWidth="1"/>
    <col min="13578" max="13578" width="10.140625" style="325" bestFit="1" customWidth="1"/>
    <col min="13579" max="13824" width="9.140625" style="325"/>
    <col min="13825" max="13825" width="26.28515625" style="325" customWidth="1"/>
    <col min="13826" max="13826" width="10.85546875" style="325" customWidth="1"/>
    <col min="13827" max="13827" width="10" style="325" customWidth="1"/>
    <col min="13828" max="13828" width="10.5703125" style="325" customWidth="1"/>
    <col min="13829" max="13829" width="11.42578125" style="325" customWidth="1"/>
    <col min="13830" max="13830" width="9.140625" style="325" customWidth="1"/>
    <col min="13831" max="13831" width="9.85546875" style="325" customWidth="1"/>
    <col min="13832" max="13832" width="10.28515625" style="325" bestFit="1" customWidth="1"/>
    <col min="13833" max="13833" width="8.7109375" style="325" bestFit="1" customWidth="1"/>
    <col min="13834" max="13834" width="10.140625" style="325" bestFit="1" customWidth="1"/>
    <col min="13835" max="14080" width="9.140625" style="325"/>
    <col min="14081" max="14081" width="26.28515625" style="325" customWidth="1"/>
    <col min="14082" max="14082" width="10.85546875" style="325" customWidth="1"/>
    <col min="14083" max="14083" width="10" style="325" customWidth="1"/>
    <col min="14084" max="14084" width="10.5703125" style="325" customWidth="1"/>
    <col min="14085" max="14085" width="11.42578125" style="325" customWidth="1"/>
    <col min="14086" max="14086" width="9.140625" style="325" customWidth="1"/>
    <col min="14087" max="14087" width="9.85546875" style="325" customWidth="1"/>
    <col min="14088" max="14088" width="10.28515625" style="325" bestFit="1" customWidth="1"/>
    <col min="14089" max="14089" width="8.7109375" style="325" bestFit="1" customWidth="1"/>
    <col min="14090" max="14090" width="10.140625" style="325" bestFit="1" customWidth="1"/>
    <col min="14091" max="14336" width="9.140625" style="325"/>
    <col min="14337" max="14337" width="26.28515625" style="325" customWidth="1"/>
    <col min="14338" max="14338" width="10.85546875" style="325" customWidth="1"/>
    <col min="14339" max="14339" width="10" style="325" customWidth="1"/>
    <col min="14340" max="14340" width="10.5703125" style="325" customWidth="1"/>
    <col min="14341" max="14341" width="11.42578125" style="325" customWidth="1"/>
    <col min="14342" max="14342" width="9.140625" style="325" customWidth="1"/>
    <col min="14343" max="14343" width="9.85546875" style="325" customWidth="1"/>
    <col min="14344" max="14344" width="10.28515625" style="325" bestFit="1" customWidth="1"/>
    <col min="14345" max="14345" width="8.7109375" style="325" bestFit="1" customWidth="1"/>
    <col min="14346" max="14346" width="10.140625" style="325" bestFit="1" customWidth="1"/>
    <col min="14347" max="14592" width="9.140625" style="325"/>
    <col min="14593" max="14593" width="26.28515625" style="325" customWidth="1"/>
    <col min="14594" max="14594" width="10.85546875" style="325" customWidth="1"/>
    <col min="14595" max="14595" width="10" style="325" customWidth="1"/>
    <col min="14596" max="14596" width="10.5703125" style="325" customWidth="1"/>
    <col min="14597" max="14597" width="11.42578125" style="325" customWidth="1"/>
    <col min="14598" max="14598" width="9.140625" style="325" customWidth="1"/>
    <col min="14599" max="14599" width="9.85546875" style="325" customWidth="1"/>
    <col min="14600" max="14600" width="10.28515625" style="325" bestFit="1" customWidth="1"/>
    <col min="14601" max="14601" width="8.7109375" style="325" bestFit="1" customWidth="1"/>
    <col min="14602" max="14602" width="10.140625" style="325" bestFit="1" customWidth="1"/>
    <col min="14603" max="14848" width="9.140625" style="325"/>
    <col min="14849" max="14849" width="26.28515625" style="325" customWidth="1"/>
    <col min="14850" max="14850" width="10.85546875" style="325" customWidth="1"/>
    <col min="14851" max="14851" width="10" style="325" customWidth="1"/>
    <col min="14852" max="14852" width="10.5703125" style="325" customWidth="1"/>
    <col min="14853" max="14853" width="11.42578125" style="325" customWidth="1"/>
    <col min="14854" max="14854" width="9.140625" style="325" customWidth="1"/>
    <col min="14855" max="14855" width="9.85546875" style="325" customWidth="1"/>
    <col min="14856" max="14856" width="10.28515625" style="325" bestFit="1" customWidth="1"/>
    <col min="14857" max="14857" width="8.7109375" style="325" bestFit="1" customWidth="1"/>
    <col min="14858" max="14858" width="10.140625" style="325" bestFit="1" customWidth="1"/>
    <col min="14859" max="15104" width="9.140625" style="325"/>
    <col min="15105" max="15105" width="26.28515625" style="325" customWidth="1"/>
    <col min="15106" max="15106" width="10.85546875" style="325" customWidth="1"/>
    <col min="15107" max="15107" width="10" style="325" customWidth="1"/>
    <col min="15108" max="15108" width="10.5703125" style="325" customWidth="1"/>
    <col min="15109" max="15109" width="11.42578125" style="325" customWidth="1"/>
    <col min="15110" max="15110" width="9.140625" style="325" customWidth="1"/>
    <col min="15111" max="15111" width="9.85546875" style="325" customWidth="1"/>
    <col min="15112" max="15112" width="10.28515625" style="325" bestFit="1" customWidth="1"/>
    <col min="15113" max="15113" width="8.7109375" style="325" bestFit="1" customWidth="1"/>
    <col min="15114" max="15114" width="10.140625" style="325" bestFit="1" customWidth="1"/>
    <col min="15115" max="15360" width="9.140625" style="325"/>
    <col min="15361" max="15361" width="26.28515625" style="325" customWidth="1"/>
    <col min="15362" max="15362" width="10.85546875" style="325" customWidth="1"/>
    <col min="15363" max="15363" width="10" style="325" customWidth="1"/>
    <col min="15364" max="15364" width="10.5703125" style="325" customWidth="1"/>
    <col min="15365" max="15365" width="11.42578125" style="325" customWidth="1"/>
    <col min="15366" max="15366" width="9.140625" style="325" customWidth="1"/>
    <col min="15367" max="15367" width="9.85546875" style="325" customWidth="1"/>
    <col min="15368" max="15368" width="10.28515625" style="325" bestFit="1" customWidth="1"/>
    <col min="15369" max="15369" width="8.7109375" style="325" bestFit="1" customWidth="1"/>
    <col min="15370" max="15370" width="10.140625" style="325" bestFit="1" customWidth="1"/>
    <col min="15371" max="15616" width="9.140625" style="325"/>
    <col min="15617" max="15617" width="26.28515625" style="325" customWidth="1"/>
    <col min="15618" max="15618" width="10.85546875" style="325" customWidth="1"/>
    <col min="15619" max="15619" width="10" style="325" customWidth="1"/>
    <col min="15620" max="15620" width="10.5703125" style="325" customWidth="1"/>
    <col min="15621" max="15621" width="11.42578125" style="325" customWidth="1"/>
    <col min="15622" max="15622" width="9.140625" style="325" customWidth="1"/>
    <col min="15623" max="15623" width="9.85546875" style="325" customWidth="1"/>
    <col min="15624" max="15624" width="10.28515625" style="325" bestFit="1" customWidth="1"/>
    <col min="15625" max="15625" width="8.7109375" style="325" bestFit="1" customWidth="1"/>
    <col min="15626" max="15626" width="10.140625" style="325" bestFit="1" customWidth="1"/>
    <col min="15627" max="15872" width="9.140625" style="325"/>
    <col min="15873" max="15873" width="26.28515625" style="325" customWidth="1"/>
    <col min="15874" max="15874" width="10.85546875" style="325" customWidth="1"/>
    <col min="15875" max="15875" width="10" style="325" customWidth="1"/>
    <col min="15876" max="15876" width="10.5703125" style="325" customWidth="1"/>
    <col min="15877" max="15877" width="11.42578125" style="325" customWidth="1"/>
    <col min="15878" max="15878" width="9.140625" style="325" customWidth="1"/>
    <col min="15879" max="15879" width="9.85546875" style="325" customWidth="1"/>
    <col min="15880" max="15880" width="10.28515625" style="325" bestFit="1" customWidth="1"/>
    <col min="15881" max="15881" width="8.7109375" style="325" bestFit="1" customWidth="1"/>
    <col min="15882" max="15882" width="10.140625" style="325" bestFit="1" customWidth="1"/>
    <col min="15883" max="16128" width="9.140625" style="325"/>
    <col min="16129" max="16129" width="26.28515625" style="325" customWidth="1"/>
    <col min="16130" max="16130" width="10.85546875" style="325" customWidth="1"/>
    <col min="16131" max="16131" width="10" style="325" customWidth="1"/>
    <col min="16132" max="16132" width="10.5703125" style="325" customWidth="1"/>
    <col min="16133" max="16133" width="11.42578125" style="325" customWidth="1"/>
    <col min="16134" max="16134" width="9.140625" style="325" customWidth="1"/>
    <col min="16135" max="16135" width="9.85546875" style="325" customWidth="1"/>
    <col min="16136" max="16136" width="10.28515625" style="325" bestFit="1" customWidth="1"/>
    <col min="16137" max="16137" width="8.7109375" style="325" bestFit="1" customWidth="1"/>
    <col min="16138" max="16138" width="10.140625" style="325" bestFit="1" customWidth="1"/>
    <col min="16139" max="16384" width="9.140625" style="325"/>
  </cols>
  <sheetData>
    <row r="1" spans="1:13">
      <c r="A1" s="1974" t="s">
        <v>758</v>
      </c>
      <c r="B1" s="1974"/>
      <c r="C1" s="1974"/>
      <c r="D1" s="1974"/>
      <c r="E1" s="1974"/>
      <c r="F1" s="1974"/>
      <c r="G1" s="1974"/>
      <c r="H1" s="1974"/>
      <c r="I1" s="1974"/>
      <c r="J1" s="1974"/>
    </row>
    <row r="2" spans="1:13">
      <c r="A2" s="1974" t="s">
        <v>724</v>
      </c>
      <c r="B2" s="1974"/>
      <c r="C2" s="1974"/>
      <c r="D2" s="1974"/>
      <c r="E2" s="1974"/>
      <c r="F2" s="1974"/>
      <c r="G2" s="1974"/>
      <c r="H2" s="1974"/>
      <c r="I2" s="1974"/>
      <c r="J2" s="1974"/>
      <c r="K2" s="507"/>
      <c r="L2" s="507"/>
      <c r="M2" s="507"/>
    </row>
    <row r="3" spans="1:13" ht="24" customHeight="1" thickBot="1">
      <c r="A3" s="1994" t="s">
        <v>764</v>
      </c>
      <c r="B3" s="1994"/>
      <c r="C3" s="1994"/>
      <c r="D3" s="1994"/>
      <c r="E3" s="1994"/>
      <c r="F3" s="1994"/>
      <c r="G3" s="1994"/>
      <c r="H3" s="1994"/>
      <c r="I3" s="1994"/>
      <c r="J3" s="1994"/>
    </row>
    <row r="4" spans="1:13" ht="23.25" customHeight="1" thickTop="1">
      <c r="A4" s="1995" t="s">
        <v>633</v>
      </c>
      <c r="B4" s="1966" t="s">
        <v>6</v>
      </c>
      <c r="C4" s="1966"/>
      <c r="D4" s="1966"/>
      <c r="E4" s="1966" t="s">
        <v>7</v>
      </c>
      <c r="F4" s="1966"/>
      <c r="G4" s="1966"/>
      <c r="H4" s="1966" t="s">
        <v>54</v>
      </c>
      <c r="I4" s="1966"/>
      <c r="J4" s="1967"/>
    </row>
    <row r="5" spans="1:13" ht="31.5">
      <c r="A5" s="1996"/>
      <c r="B5" s="599" t="s">
        <v>725</v>
      </c>
      <c r="C5" s="599" t="s">
        <v>726</v>
      </c>
      <c r="D5" s="599" t="s">
        <v>727</v>
      </c>
      <c r="E5" s="599" t="s">
        <v>725</v>
      </c>
      <c r="F5" s="599" t="s">
        <v>726</v>
      </c>
      <c r="G5" s="599" t="s">
        <v>727</v>
      </c>
      <c r="H5" s="599" t="s">
        <v>725</v>
      </c>
      <c r="I5" s="599" t="s">
        <v>726</v>
      </c>
      <c r="J5" s="646" t="s">
        <v>727</v>
      </c>
    </row>
    <row r="6" spans="1:13" ht="23.25" customHeight="1">
      <c r="A6" s="1996"/>
      <c r="B6" s="599">
        <v>1</v>
      </c>
      <c r="C6" s="599">
        <v>2</v>
      </c>
      <c r="D6" s="599">
        <v>3</v>
      </c>
      <c r="E6" s="599">
        <v>4</v>
      </c>
      <c r="F6" s="599">
        <v>5</v>
      </c>
      <c r="G6" s="599">
        <v>6</v>
      </c>
      <c r="H6" s="599">
        <v>7</v>
      </c>
      <c r="I6" s="599">
        <v>8</v>
      </c>
      <c r="J6" s="646">
        <v>9</v>
      </c>
    </row>
    <row r="7" spans="1:13" ht="23.25" customHeight="1">
      <c r="A7" s="647" t="s">
        <v>713</v>
      </c>
      <c r="B7" s="643">
        <v>2498.81</v>
      </c>
      <c r="C7" s="643">
        <v>1739.78</v>
      </c>
      <c r="D7" s="602">
        <v>52.815834610889326</v>
      </c>
      <c r="E7" s="643">
        <v>8175.31</v>
      </c>
      <c r="F7" s="643">
        <v>6422.15</v>
      </c>
      <c r="G7" s="602">
        <v>52.497496576952152</v>
      </c>
      <c r="H7" s="644">
        <v>8664.2000000000007</v>
      </c>
      <c r="I7" s="644">
        <v>3590.8110000000001</v>
      </c>
      <c r="J7" s="614">
        <v>36.525162441775102</v>
      </c>
    </row>
    <row r="8" spans="1:13" ht="23.25" customHeight="1">
      <c r="A8" s="647" t="s">
        <v>762</v>
      </c>
      <c r="B8" s="643">
        <v>1080.4100000000001</v>
      </c>
      <c r="C8" s="643">
        <v>432.44</v>
      </c>
      <c r="D8" s="602">
        <v>13.127912448202061</v>
      </c>
      <c r="E8" s="643">
        <v>2357.02</v>
      </c>
      <c r="F8" s="643">
        <v>1708.96</v>
      </c>
      <c r="G8" s="602">
        <v>13.969795434573806</v>
      </c>
      <c r="H8" s="645">
        <v>2372.71</v>
      </c>
      <c r="I8" s="644">
        <v>1502.96</v>
      </c>
      <c r="J8" s="614">
        <v>15.28787177701369</v>
      </c>
    </row>
    <row r="9" spans="1:13" ht="23.25" customHeight="1">
      <c r="A9" s="647" t="s">
        <v>714</v>
      </c>
      <c r="B9" s="643">
        <v>248.84</v>
      </c>
      <c r="C9" s="643">
        <v>376.47</v>
      </c>
      <c r="D9" s="602">
        <v>11.428788269759112</v>
      </c>
      <c r="E9" s="643">
        <v>1308.3699999999999</v>
      </c>
      <c r="F9" s="643">
        <v>3053.35</v>
      </c>
      <c r="G9" s="602">
        <v>24.959434328571721</v>
      </c>
      <c r="H9" s="644">
        <v>1326.88</v>
      </c>
      <c r="I9" s="644">
        <v>1904.65</v>
      </c>
      <c r="J9" s="614">
        <v>19.373799023320064</v>
      </c>
    </row>
    <row r="10" spans="1:13" ht="23.25" customHeight="1">
      <c r="A10" s="647" t="s">
        <v>715</v>
      </c>
      <c r="B10" s="643">
        <v>497.29</v>
      </c>
      <c r="C10" s="643">
        <v>119.05</v>
      </c>
      <c r="D10" s="602">
        <v>3.614092075105114</v>
      </c>
      <c r="E10" s="643">
        <v>473.2</v>
      </c>
      <c r="F10" s="643">
        <v>180.12</v>
      </c>
      <c r="G10" s="602">
        <v>1.4723806020476979</v>
      </c>
      <c r="H10" s="644">
        <v>795.42</v>
      </c>
      <c r="I10" s="644">
        <v>274.64</v>
      </c>
      <c r="J10" s="614">
        <v>2.7935947096656197</v>
      </c>
    </row>
    <row r="11" spans="1:13" ht="23.25" customHeight="1">
      <c r="A11" s="647" t="s">
        <v>700</v>
      </c>
      <c r="B11" s="509">
        <v>0.41</v>
      </c>
      <c r="C11" s="643">
        <v>9.39</v>
      </c>
      <c r="D11" s="602">
        <v>0.28505942532748441</v>
      </c>
      <c r="E11" s="509">
        <v>43.14</v>
      </c>
      <c r="F11" s="643">
        <v>12.18</v>
      </c>
      <c r="G11" s="602">
        <v>9.9564710931273365E-2</v>
      </c>
      <c r="H11" s="644">
        <v>8.44</v>
      </c>
      <c r="I11" s="644">
        <v>27.52</v>
      </c>
      <c r="J11" s="614">
        <v>0.27992909412320799</v>
      </c>
    </row>
    <row r="12" spans="1:13" ht="23.25" customHeight="1">
      <c r="A12" s="647" t="s">
        <v>701</v>
      </c>
      <c r="B12" s="643">
        <v>38.01</v>
      </c>
      <c r="C12" s="643">
        <v>18.350000000000001</v>
      </c>
      <c r="D12" s="602">
        <v>0.55706501115647911</v>
      </c>
      <c r="E12" s="643">
        <v>195.77</v>
      </c>
      <c r="F12" s="643">
        <v>83.49</v>
      </c>
      <c r="G12" s="602">
        <v>0.68248421310771867</v>
      </c>
      <c r="H12" s="644">
        <v>242.59</v>
      </c>
      <c r="I12" s="644">
        <v>90.68</v>
      </c>
      <c r="J12" s="614">
        <v>0.92238264008330328</v>
      </c>
    </row>
    <row r="13" spans="1:13" ht="23.25" customHeight="1">
      <c r="A13" s="647" t="s">
        <v>702</v>
      </c>
      <c r="B13" s="643">
        <v>0</v>
      </c>
      <c r="C13" s="643">
        <v>0</v>
      </c>
      <c r="D13" s="602">
        <v>0</v>
      </c>
      <c r="E13" s="643">
        <v>0</v>
      </c>
      <c r="F13" s="643">
        <v>0</v>
      </c>
      <c r="G13" s="602">
        <v>0</v>
      </c>
      <c r="H13" s="644">
        <v>5.25</v>
      </c>
      <c r="I13" s="644">
        <v>8.3800000000000008</v>
      </c>
      <c r="J13" s="614">
        <v>8.5240036655250123E-2</v>
      </c>
    </row>
    <row r="14" spans="1:13" ht="23.25" customHeight="1">
      <c r="A14" s="647" t="s">
        <v>703</v>
      </c>
      <c r="B14" s="643">
        <v>388.37</v>
      </c>
      <c r="C14" s="643">
        <v>179.92</v>
      </c>
      <c r="D14" s="602">
        <v>5.4619693082982943</v>
      </c>
      <c r="E14" s="643">
        <v>715.83</v>
      </c>
      <c r="F14" s="643">
        <v>347.2</v>
      </c>
      <c r="G14" s="602">
        <v>2.8381664725236546</v>
      </c>
      <c r="H14" s="644">
        <v>1468.33</v>
      </c>
      <c r="I14" s="644">
        <v>673.05</v>
      </c>
      <c r="J14" s="614">
        <v>6.846158313939867</v>
      </c>
    </row>
    <row r="15" spans="1:13" ht="23.25" customHeight="1">
      <c r="A15" s="647" t="s">
        <v>704</v>
      </c>
      <c r="B15" s="643">
        <v>28.76</v>
      </c>
      <c r="C15" s="643">
        <v>18.510000000000002</v>
      </c>
      <c r="D15" s="602">
        <v>0.56192225376056837</v>
      </c>
      <c r="E15" s="643">
        <v>327.43</v>
      </c>
      <c r="F15" s="643">
        <v>109.93</v>
      </c>
      <c r="G15" s="602">
        <v>0.89861647558907087</v>
      </c>
      <c r="H15" s="644">
        <v>919.39</v>
      </c>
      <c r="I15" s="644">
        <v>527.58000000000004</v>
      </c>
      <c r="J15" s="614">
        <v>5.3664604461308905</v>
      </c>
    </row>
    <row r="16" spans="1:13" ht="23.25" customHeight="1">
      <c r="A16" s="647" t="s">
        <v>728</v>
      </c>
      <c r="B16" s="643">
        <v>1300.1600000000001</v>
      </c>
      <c r="C16" s="643">
        <v>14.82</v>
      </c>
      <c r="D16" s="602">
        <v>0.44990209620376131</v>
      </c>
      <c r="E16" s="643">
        <v>1534.58</v>
      </c>
      <c r="F16" s="643">
        <v>25.21</v>
      </c>
      <c r="G16" s="602">
        <v>0.20607769807696238</v>
      </c>
      <c r="H16" s="644">
        <v>5598.42</v>
      </c>
      <c r="I16" s="644">
        <v>71.63</v>
      </c>
      <c r="J16" s="614">
        <v>0.72860904840281204</v>
      </c>
    </row>
    <row r="17" spans="1:10" ht="23.25" customHeight="1">
      <c r="A17" s="647" t="s">
        <v>729</v>
      </c>
      <c r="B17" s="643">
        <v>0</v>
      </c>
      <c r="C17" s="643">
        <v>0</v>
      </c>
      <c r="D17" s="602">
        <v>0</v>
      </c>
      <c r="E17" s="643">
        <v>0</v>
      </c>
      <c r="F17" s="643">
        <v>0</v>
      </c>
      <c r="G17" s="602">
        <v>0</v>
      </c>
      <c r="H17" s="644">
        <v>0.5</v>
      </c>
      <c r="I17" s="644">
        <v>0.38</v>
      </c>
      <c r="J17" s="614">
        <v>3.8652999915268545E-3</v>
      </c>
    </row>
    <row r="18" spans="1:10" ht="23.25" customHeight="1">
      <c r="A18" s="647" t="s">
        <v>730</v>
      </c>
      <c r="B18" s="643">
        <v>754.05</v>
      </c>
      <c r="C18" s="643">
        <v>385.32</v>
      </c>
      <c r="D18" s="602">
        <v>11.697454501297793</v>
      </c>
      <c r="E18" s="643">
        <v>459.34</v>
      </c>
      <c r="F18" s="643">
        <v>290.66000000000003</v>
      </c>
      <c r="G18" s="602">
        <v>2.3759834876259376</v>
      </c>
      <c r="H18" s="644">
        <v>3484.05</v>
      </c>
      <c r="I18" s="644">
        <v>1158.78</v>
      </c>
      <c r="J18" s="614">
        <v>11.786927168898655</v>
      </c>
    </row>
    <row r="19" spans="1:10" ht="23.25" customHeight="1" thickBot="1">
      <c r="A19" s="616" t="s">
        <v>731</v>
      </c>
      <c r="B19" s="618">
        <v>6835.1100000000006</v>
      </c>
      <c r="C19" s="618">
        <v>3294.05</v>
      </c>
      <c r="D19" s="618">
        <v>100</v>
      </c>
      <c r="E19" s="618">
        <v>15589.990000000002</v>
      </c>
      <c r="F19" s="618">
        <v>12233.25</v>
      </c>
      <c r="G19" s="618">
        <v>99.999999999999972</v>
      </c>
      <c r="H19" s="618">
        <v>24886.18</v>
      </c>
      <c r="I19" s="618">
        <v>9831.0610000000015</v>
      </c>
      <c r="J19" s="648">
        <v>100</v>
      </c>
    </row>
    <row r="20" spans="1:10" ht="16.5" thickTop="1">
      <c r="A20" s="1973" t="s">
        <v>705</v>
      </c>
      <c r="B20" s="1973"/>
      <c r="C20" s="1973"/>
      <c r="D20" s="1973"/>
      <c r="E20" s="1973"/>
      <c r="F20" s="1973"/>
      <c r="G20" s="1973"/>
      <c r="H20" s="1973"/>
      <c r="I20" s="1973"/>
      <c r="J20" s="1973"/>
    </row>
    <row r="21" spans="1:10">
      <c r="A21" s="1970" t="s">
        <v>706</v>
      </c>
      <c r="B21" s="1970"/>
      <c r="C21" s="1970"/>
      <c r="D21" s="1970"/>
      <c r="E21" s="1970"/>
      <c r="F21" s="1970"/>
      <c r="G21" s="1970"/>
      <c r="H21" s="1970"/>
      <c r="I21" s="1970"/>
      <c r="J21" s="1970"/>
    </row>
    <row r="22" spans="1:10">
      <c r="B22" s="449"/>
      <c r="C22" s="449"/>
      <c r="D22" s="610"/>
      <c r="E22" s="610"/>
      <c r="F22" s="612"/>
      <c r="G22" s="612"/>
      <c r="H22" s="596"/>
    </row>
    <row r="23" spans="1:10">
      <c r="B23" s="449"/>
      <c r="C23" s="611"/>
      <c r="D23" s="610"/>
      <c r="E23" s="610"/>
      <c r="F23" s="612"/>
      <c r="G23" s="612"/>
      <c r="H23" s="596"/>
    </row>
  </sheetData>
  <mergeCells count="9">
    <mergeCell ref="A20:J20"/>
    <mergeCell ref="A21:J21"/>
    <mergeCell ref="A1:J1"/>
    <mergeCell ref="A2:J2"/>
    <mergeCell ref="A3:J3"/>
    <mergeCell ref="A4:A6"/>
    <mergeCell ref="B4:D4"/>
    <mergeCell ref="E4:G4"/>
    <mergeCell ref="H4:J4"/>
  </mergeCells>
  <pageMargins left="0.7" right="0.7" top="0.75" bottom="0.75" header="0.3" footer="0.3"/>
  <pageSetup scale="79" orientation="landscape" r:id="rId1"/>
</worksheet>
</file>

<file path=xl/worksheets/sheet46.xml><?xml version="1.0" encoding="utf-8"?>
<worksheet xmlns="http://schemas.openxmlformats.org/spreadsheetml/2006/main" xmlns:r="http://schemas.openxmlformats.org/officeDocument/2006/relationships">
  <sheetPr>
    <pageSetUpPr fitToPage="1"/>
  </sheetPr>
  <dimension ref="A1:L34"/>
  <sheetViews>
    <sheetView workbookViewId="0">
      <selection activeCell="O11" sqref="O11"/>
    </sheetView>
  </sheetViews>
  <sheetFormatPr defaultRowHeight="15.75"/>
  <cols>
    <col min="1" max="1" width="30.5703125" style="325" bestFit="1" customWidth="1"/>
    <col min="2" max="10" width="12.7109375" style="325" customWidth="1"/>
    <col min="11" max="11" width="9.140625" style="325"/>
    <col min="12" max="12" width="10.140625" style="325" bestFit="1" customWidth="1"/>
    <col min="13" max="256" width="9.140625" style="325"/>
    <col min="257" max="257" width="23" style="325" customWidth="1"/>
    <col min="258" max="258" width="10.140625" style="325" customWidth="1"/>
    <col min="259" max="259" width="9" style="325" customWidth="1"/>
    <col min="260" max="260" width="7" style="325" customWidth="1"/>
    <col min="261" max="261" width="9.85546875" style="325" customWidth="1"/>
    <col min="262" max="262" width="7.28515625" style="325" customWidth="1"/>
    <col min="263" max="263" width="7.7109375" style="325" customWidth="1"/>
    <col min="264" max="264" width="10.140625" style="325" customWidth="1"/>
    <col min="265" max="265" width="9.140625" style="325" customWidth="1"/>
    <col min="266" max="266" width="8" style="325" customWidth="1"/>
    <col min="267" max="267" width="9.140625" style="325"/>
    <col min="268" max="268" width="10.140625" style="325" bestFit="1" customWidth="1"/>
    <col min="269" max="512" width="9.140625" style="325"/>
    <col min="513" max="513" width="23" style="325" customWidth="1"/>
    <col min="514" max="514" width="10.140625" style="325" customWidth="1"/>
    <col min="515" max="515" width="9" style="325" customWidth="1"/>
    <col min="516" max="516" width="7" style="325" customWidth="1"/>
    <col min="517" max="517" width="9.85546875" style="325" customWidth="1"/>
    <col min="518" max="518" width="7.28515625" style="325" customWidth="1"/>
    <col min="519" max="519" width="7.7109375" style="325" customWidth="1"/>
    <col min="520" max="520" width="10.140625" style="325" customWidth="1"/>
    <col min="521" max="521" width="9.140625" style="325" customWidth="1"/>
    <col min="522" max="522" width="8" style="325" customWidth="1"/>
    <col min="523" max="523" width="9.140625" style="325"/>
    <col min="524" max="524" width="10.140625" style="325" bestFit="1" customWidth="1"/>
    <col min="525" max="768" width="9.140625" style="325"/>
    <col min="769" max="769" width="23" style="325" customWidth="1"/>
    <col min="770" max="770" width="10.140625" style="325" customWidth="1"/>
    <col min="771" max="771" width="9" style="325" customWidth="1"/>
    <col min="772" max="772" width="7" style="325" customWidth="1"/>
    <col min="773" max="773" width="9.85546875" style="325" customWidth="1"/>
    <col min="774" max="774" width="7.28515625" style="325" customWidth="1"/>
    <col min="775" max="775" width="7.7109375" style="325" customWidth="1"/>
    <col min="776" max="776" width="10.140625" style="325" customWidth="1"/>
    <col min="777" max="777" width="9.140625" style="325" customWidth="1"/>
    <col min="778" max="778" width="8" style="325" customWidth="1"/>
    <col min="779" max="779" width="9.140625" style="325"/>
    <col min="780" max="780" width="10.140625" style="325" bestFit="1" customWidth="1"/>
    <col min="781" max="1024" width="9.140625" style="325"/>
    <col min="1025" max="1025" width="23" style="325" customWidth="1"/>
    <col min="1026" max="1026" width="10.140625" style="325" customWidth="1"/>
    <col min="1027" max="1027" width="9" style="325" customWidth="1"/>
    <col min="1028" max="1028" width="7" style="325" customWidth="1"/>
    <col min="1029" max="1029" width="9.85546875" style="325" customWidth="1"/>
    <col min="1030" max="1030" width="7.28515625" style="325" customWidth="1"/>
    <col min="1031" max="1031" width="7.7109375" style="325" customWidth="1"/>
    <col min="1032" max="1032" width="10.140625" style="325" customWidth="1"/>
    <col min="1033" max="1033" width="9.140625" style="325" customWidth="1"/>
    <col min="1034" max="1034" width="8" style="325" customWidth="1"/>
    <col min="1035" max="1035" width="9.140625" style="325"/>
    <col min="1036" max="1036" width="10.140625" style="325" bestFit="1" customWidth="1"/>
    <col min="1037" max="1280" width="9.140625" style="325"/>
    <col min="1281" max="1281" width="23" style="325" customWidth="1"/>
    <col min="1282" max="1282" width="10.140625" style="325" customWidth="1"/>
    <col min="1283" max="1283" width="9" style="325" customWidth="1"/>
    <col min="1284" max="1284" width="7" style="325" customWidth="1"/>
    <col min="1285" max="1285" width="9.85546875" style="325" customWidth="1"/>
    <col min="1286" max="1286" width="7.28515625" style="325" customWidth="1"/>
    <col min="1287" max="1287" width="7.7109375" style="325" customWidth="1"/>
    <col min="1288" max="1288" width="10.140625" style="325" customWidth="1"/>
    <col min="1289" max="1289" width="9.140625" style="325" customWidth="1"/>
    <col min="1290" max="1290" width="8" style="325" customWidth="1"/>
    <col min="1291" max="1291" width="9.140625" style="325"/>
    <col min="1292" max="1292" width="10.140625" style="325" bestFit="1" customWidth="1"/>
    <col min="1293" max="1536" width="9.140625" style="325"/>
    <col min="1537" max="1537" width="23" style="325" customWidth="1"/>
    <col min="1538" max="1538" width="10.140625" style="325" customWidth="1"/>
    <col min="1539" max="1539" width="9" style="325" customWidth="1"/>
    <col min="1540" max="1540" width="7" style="325" customWidth="1"/>
    <col min="1541" max="1541" width="9.85546875" style="325" customWidth="1"/>
    <col min="1542" max="1542" width="7.28515625" style="325" customWidth="1"/>
    <col min="1543" max="1543" width="7.7109375" style="325" customWidth="1"/>
    <col min="1544" max="1544" width="10.140625" style="325" customWidth="1"/>
    <col min="1545" max="1545" width="9.140625" style="325" customWidth="1"/>
    <col min="1546" max="1546" width="8" style="325" customWidth="1"/>
    <col min="1547" max="1547" width="9.140625" style="325"/>
    <col min="1548" max="1548" width="10.140625" style="325" bestFit="1" customWidth="1"/>
    <col min="1549" max="1792" width="9.140625" style="325"/>
    <col min="1793" max="1793" width="23" style="325" customWidth="1"/>
    <col min="1794" max="1794" width="10.140625" style="325" customWidth="1"/>
    <col min="1795" max="1795" width="9" style="325" customWidth="1"/>
    <col min="1796" max="1796" width="7" style="325" customWidth="1"/>
    <col min="1797" max="1797" width="9.85546875" style="325" customWidth="1"/>
    <col min="1798" max="1798" width="7.28515625" style="325" customWidth="1"/>
    <col min="1799" max="1799" width="7.7109375" style="325" customWidth="1"/>
    <col min="1800" max="1800" width="10.140625" style="325" customWidth="1"/>
    <col min="1801" max="1801" width="9.140625" style="325" customWidth="1"/>
    <col min="1802" max="1802" width="8" style="325" customWidth="1"/>
    <col min="1803" max="1803" width="9.140625" style="325"/>
    <col min="1804" max="1804" width="10.140625" style="325" bestFit="1" customWidth="1"/>
    <col min="1805" max="2048" width="9.140625" style="325"/>
    <col min="2049" max="2049" width="23" style="325" customWidth="1"/>
    <col min="2050" max="2050" width="10.140625" style="325" customWidth="1"/>
    <col min="2051" max="2051" width="9" style="325" customWidth="1"/>
    <col min="2052" max="2052" width="7" style="325" customWidth="1"/>
    <col min="2053" max="2053" width="9.85546875" style="325" customWidth="1"/>
    <col min="2054" max="2054" width="7.28515625" style="325" customWidth="1"/>
    <col min="2055" max="2055" width="7.7109375" style="325" customWidth="1"/>
    <col min="2056" max="2056" width="10.140625" style="325" customWidth="1"/>
    <col min="2057" max="2057" width="9.140625" style="325" customWidth="1"/>
    <col min="2058" max="2058" width="8" style="325" customWidth="1"/>
    <col min="2059" max="2059" width="9.140625" style="325"/>
    <col min="2060" max="2060" width="10.140625" style="325" bestFit="1" customWidth="1"/>
    <col min="2061" max="2304" width="9.140625" style="325"/>
    <col min="2305" max="2305" width="23" style="325" customWidth="1"/>
    <col min="2306" max="2306" width="10.140625" style="325" customWidth="1"/>
    <col min="2307" max="2307" width="9" style="325" customWidth="1"/>
    <col min="2308" max="2308" width="7" style="325" customWidth="1"/>
    <col min="2309" max="2309" width="9.85546875" style="325" customWidth="1"/>
    <col min="2310" max="2310" width="7.28515625" style="325" customWidth="1"/>
    <col min="2311" max="2311" width="7.7109375" style="325" customWidth="1"/>
    <col min="2312" max="2312" width="10.140625" style="325" customWidth="1"/>
    <col min="2313" max="2313" width="9.140625" style="325" customWidth="1"/>
    <col min="2314" max="2314" width="8" style="325" customWidth="1"/>
    <col min="2315" max="2315" width="9.140625" style="325"/>
    <col min="2316" max="2316" width="10.140625" style="325" bestFit="1" customWidth="1"/>
    <col min="2317" max="2560" width="9.140625" style="325"/>
    <col min="2561" max="2561" width="23" style="325" customWidth="1"/>
    <col min="2562" max="2562" width="10.140625" style="325" customWidth="1"/>
    <col min="2563" max="2563" width="9" style="325" customWidth="1"/>
    <col min="2564" max="2564" width="7" style="325" customWidth="1"/>
    <col min="2565" max="2565" width="9.85546875" style="325" customWidth="1"/>
    <col min="2566" max="2566" width="7.28515625" style="325" customWidth="1"/>
    <col min="2567" max="2567" width="7.7109375" style="325" customWidth="1"/>
    <col min="2568" max="2568" width="10.140625" style="325" customWidth="1"/>
    <col min="2569" max="2569" width="9.140625" style="325" customWidth="1"/>
    <col min="2570" max="2570" width="8" style="325" customWidth="1"/>
    <col min="2571" max="2571" width="9.140625" style="325"/>
    <col min="2572" max="2572" width="10.140625" style="325" bestFit="1" customWidth="1"/>
    <col min="2573" max="2816" width="9.140625" style="325"/>
    <col min="2817" max="2817" width="23" style="325" customWidth="1"/>
    <col min="2818" max="2818" width="10.140625" style="325" customWidth="1"/>
    <col min="2819" max="2819" width="9" style="325" customWidth="1"/>
    <col min="2820" max="2820" width="7" style="325" customWidth="1"/>
    <col min="2821" max="2821" width="9.85546875" style="325" customWidth="1"/>
    <col min="2822" max="2822" width="7.28515625" style="325" customWidth="1"/>
    <col min="2823" max="2823" width="7.7109375" style="325" customWidth="1"/>
    <col min="2824" max="2824" width="10.140625" style="325" customWidth="1"/>
    <col min="2825" max="2825" width="9.140625" style="325" customWidth="1"/>
    <col min="2826" max="2826" width="8" style="325" customWidth="1"/>
    <col min="2827" max="2827" width="9.140625" style="325"/>
    <col min="2828" max="2828" width="10.140625" style="325" bestFit="1" customWidth="1"/>
    <col min="2829" max="3072" width="9.140625" style="325"/>
    <col min="3073" max="3073" width="23" style="325" customWidth="1"/>
    <col min="3074" max="3074" width="10.140625" style="325" customWidth="1"/>
    <col min="3075" max="3075" width="9" style="325" customWidth="1"/>
    <col min="3076" max="3076" width="7" style="325" customWidth="1"/>
    <col min="3077" max="3077" width="9.85546875" style="325" customWidth="1"/>
    <col min="3078" max="3078" width="7.28515625" style="325" customWidth="1"/>
    <col min="3079" max="3079" width="7.7109375" style="325" customWidth="1"/>
    <col min="3080" max="3080" width="10.140625" style="325" customWidth="1"/>
    <col min="3081" max="3081" width="9.140625" style="325" customWidth="1"/>
    <col min="3082" max="3082" width="8" style="325" customWidth="1"/>
    <col min="3083" max="3083" width="9.140625" style="325"/>
    <col min="3084" max="3084" width="10.140625" style="325" bestFit="1" customWidth="1"/>
    <col min="3085" max="3328" width="9.140625" style="325"/>
    <col min="3329" max="3329" width="23" style="325" customWidth="1"/>
    <col min="3330" max="3330" width="10.140625" style="325" customWidth="1"/>
    <col min="3331" max="3331" width="9" style="325" customWidth="1"/>
    <col min="3332" max="3332" width="7" style="325" customWidth="1"/>
    <col min="3333" max="3333" width="9.85546875" style="325" customWidth="1"/>
    <col min="3334" max="3334" width="7.28515625" style="325" customWidth="1"/>
    <col min="3335" max="3335" width="7.7109375" style="325" customWidth="1"/>
    <col min="3336" max="3336" width="10.140625" style="325" customWidth="1"/>
    <col min="3337" max="3337" width="9.140625" style="325" customWidth="1"/>
    <col min="3338" max="3338" width="8" style="325" customWidth="1"/>
    <col min="3339" max="3339" width="9.140625" style="325"/>
    <col min="3340" max="3340" width="10.140625" style="325" bestFit="1" customWidth="1"/>
    <col min="3341" max="3584" width="9.140625" style="325"/>
    <col min="3585" max="3585" width="23" style="325" customWidth="1"/>
    <col min="3586" max="3586" width="10.140625" style="325" customWidth="1"/>
    <col min="3587" max="3587" width="9" style="325" customWidth="1"/>
    <col min="3588" max="3588" width="7" style="325" customWidth="1"/>
    <col min="3589" max="3589" width="9.85546875" style="325" customWidth="1"/>
    <col min="3590" max="3590" width="7.28515625" style="325" customWidth="1"/>
    <col min="3591" max="3591" width="7.7109375" style="325" customWidth="1"/>
    <col min="3592" max="3592" width="10.140625" style="325" customWidth="1"/>
    <col min="3593" max="3593" width="9.140625" style="325" customWidth="1"/>
    <col min="3594" max="3594" width="8" style="325" customWidth="1"/>
    <col min="3595" max="3595" width="9.140625" style="325"/>
    <col min="3596" max="3596" width="10.140625" style="325" bestFit="1" customWidth="1"/>
    <col min="3597" max="3840" width="9.140625" style="325"/>
    <col min="3841" max="3841" width="23" style="325" customWidth="1"/>
    <col min="3842" max="3842" width="10.140625" style="325" customWidth="1"/>
    <col min="3843" max="3843" width="9" style="325" customWidth="1"/>
    <col min="3844" max="3844" width="7" style="325" customWidth="1"/>
    <col min="3845" max="3845" width="9.85546875" style="325" customWidth="1"/>
    <col min="3846" max="3846" width="7.28515625" style="325" customWidth="1"/>
    <col min="3847" max="3847" width="7.7109375" style="325" customWidth="1"/>
    <col min="3848" max="3848" width="10.140625" style="325" customWidth="1"/>
    <col min="3849" max="3849" width="9.140625" style="325" customWidth="1"/>
    <col min="3850" max="3850" width="8" style="325" customWidth="1"/>
    <col min="3851" max="3851" width="9.140625" style="325"/>
    <col min="3852" max="3852" width="10.140625" style="325" bestFit="1" customWidth="1"/>
    <col min="3853" max="4096" width="9.140625" style="325"/>
    <col min="4097" max="4097" width="23" style="325" customWidth="1"/>
    <col min="4098" max="4098" width="10.140625" style="325" customWidth="1"/>
    <col min="4099" max="4099" width="9" style="325" customWidth="1"/>
    <col min="4100" max="4100" width="7" style="325" customWidth="1"/>
    <col min="4101" max="4101" width="9.85546875" style="325" customWidth="1"/>
    <col min="4102" max="4102" width="7.28515625" style="325" customWidth="1"/>
    <col min="4103" max="4103" width="7.7109375" style="325" customWidth="1"/>
    <col min="4104" max="4104" width="10.140625" style="325" customWidth="1"/>
    <col min="4105" max="4105" width="9.140625" style="325" customWidth="1"/>
    <col min="4106" max="4106" width="8" style="325" customWidth="1"/>
    <col min="4107" max="4107" width="9.140625" style="325"/>
    <col min="4108" max="4108" width="10.140625" style="325" bestFit="1" customWidth="1"/>
    <col min="4109" max="4352" width="9.140625" style="325"/>
    <col min="4353" max="4353" width="23" style="325" customWidth="1"/>
    <col min="4354" max="4354" width="10.140625" style="325" customWidth="1"/>
    <col min="4355" max="4355" width="9" style="325" customWidth="1"/>
    <col min="4356" max="4356" width="7" style="325" customWidth="1"/>
    <col min="4357" max="4357" width="9.85546875" style="325" customWidth="1"/>
    <col min="4358" max="4358" width="7.28515625" style="325" customWidth="1"/>
    <col min="4359" max="4359" width="7.7109375" style="325" customWidth="1"/>
    <col min="4360" max="4360" width="10.140625" style="325" customWidth="1"/>
    <col min="4361" max="4361" width="9.140625" style="325" customWidth="1"/>
    <col min="4362" max="4362" width="8" style="325" customWidth="1"/>
    <col min="4363" max="4363" width="9.140625" style="325"/>
    <col min="4364" max="4364" width="10.140625" style="325" bestFit="1" customWidth="1"/>
    <col min="4365" max="4608" width="9.140625" style="325"/>
    <col min="4609" max="4609" width="23" style="325" customWidth="1"/>
    <col min="4610" max="4610" width="10.140625" style="325" customWidth="1"/>
    <col min="4611" max="4611" width="9" style="325" customWidth="1"/>
    <col min="4612" max="4612" width="7" style="325" customWidth="1"/>
    <col min="4613" max="4613" width="9.85546875" style="325" customWidth="1"/>
    <col min="4614" max="4614" width="7.28515625" style="325" customWidth="1"/>
    <col min="4615" max="4615" width="7.7109375" style="325" customWidth="1"/>
    <col min="4616" max="4616" width="10.140625" style="325" customWidth="1"/>
    <col min="4617" max="4617" width="9.140625" style="325" customWidth="1"/>
    <col min="4618" max="4618" width="8" style="325" customWidth="1"/>
    <col min="4619" max="4619" width="9.140625" style="325"/>
    <col min="4620" max="4620" width="10.140625" style="325" bestFit="1" customWidth="1"/>
    <col min="4621" max="4864" width="9.140625" style="325"/>
    <col min="4865" max="4865" width="23" style="325" customWidth="1"/>
    <col min="4866" max="4866" width="10.140625" style="325" customWidth="1"/>
    <col min="4867" max="4867" width="9" style="325" customWidth="1"/>
    <col min="4868" max="4868" width="7" style="325" customWidth="1"/>
    <col min="4869" max="4869" width="9.85546875" style="325" customWidth="1"/>
    <col min="4870" max="4870" width="7.28515625" style="325" customWidth="1"/>
    <col min="4871" max="4871" width="7.7109375" style="325" customWidth="1"/>
    <col min="4872" max="4872" width="10.140625" style="325" customWidth="1"/>
    <col min="4873" max="4873" width="9.140625" style="325" customWidth="1"/>
    <col min="4874" max="4874" width="8" style="325" customWidth="1"/>
    <col min="4875" max="4875" width="9.140625" style="325"/>
    <col min="4876" max="4876" width="10.140625" style="325" bestFit="1" customWidth="1"/>
    <col min="4877" max="5120" width="9.140625" style="325"/>
    <col min="5121" max="5121" width="23" style="325" customWidth="1"/>
    <col min="5122" max="5122" width="10.140625" style="325" customWidth="1"/>
    <col min="5123" max="5123" width="9" style="325" customWidth="1"/>
    <col min="5124" max="5124" width="7" style="325" customWidth="1"/>
    <col min="5125" max="5125" width="9.85546875" style="325" customWidth="1"/>
    <col min="5126" max="5126" width="7.28515625" style="325" customWidth="1"/>
    <col min="5127" max="5127" width="7.7109375" style="325" customWidth="1"/>
    <col min="5128" max="5128" width="10.140625" style="325" customWidth="1"/>
    <col min="5129" max="5129" width="9.140625" style="325" customWidth="1"/>
    <col min="5130" max="5130" width="8" style="325" customWidth="1"/>
    <col min="5131" max="5131" width="9.140625" style="325"/>
    <col min="5132" max="5132" width="10.140625" style="325" bestFit="1" customWidth="1"/>
    <col min="5133" max="5376" width="9.140625" style="325"/>
    <col min="5377" max="5377" width="23" style="325" customWidth="1"/>
    <col min="5378" max="5378" width="10.140625" style="325" customWidth="1"/>
    <col min="5379" max="5379" width="9" style="325" customWidth="1"/>
    <col min="5380" max="5380" width="7" style="325" customWidth="1"/>
    <col min="5381" max="5381" width="9.85546875" style="325" customWidth="1"/>
    <col min="5382" max="5382" width="7.28515625" style="325" customWidth="1"/>
    <col min="5383" max="5383" width="7.7109375" style="325" customWidth="1"/>
    <col min="5384" max="5384" width="10.140625" style="325" customWidth="1"/>
    <col min="5385" max="5385" width="9.140625" style="325" customWidth="1"/>
    <col min="5386" max="5386" width="8" style="325" customWidth="1"/>
    <col min="5387" max="5387" width="9.140625" style="325"/>
    <col min="5388" max="5388" width="10.140625" style="325" bestFit="1" customWidth="1"/>
    <col min="5389" max="5632" width="9.140625" style="325"/>
    <col min="5633" max="5633" width="23" style="325" customWidth="1"/>
    <col min="5634" max="5634" width="10.140625" style="325" customWidth="1"/>
    <col min="5635" max="5635" width="9" style="325" customWidth="1"/>
    <col min="5636" max="5636" width="7" style="325" customWidth="1"/>
    <col min="5637" max="5637" width="9.85546875" style="325" customWidth="1"/>
    <col min="5638" max="5638" width="7.28515625" style="325" customWidth="1"/>
    <col min="5639" max="5639" width="7.7109375" style="325" customWidth="1"/>
    <col min="5640" max="5640" width="10.140625" style="325" customWidth="1"/>
    <col min="5641" max="5641" width="9.140625" style="325" customWidth="1"/>
    <col min="5642" max="5642" width="8" style="325" customWidth="1"/>
    <col min="5643" max="5643" width="9.140625" style="325"/>
    <col min="5644" max="5644" width="10.140625" style="325" bestFit="1" customWidth="1"/>
    <col min="5645" max="5888" width="9.140625" style="325"/>
    <col min="5889" max="5889" width="23" style="325" customWidth="1"/>
    <col min="5890" max="5890" width="10.140625" style="325" customWidth="1"/>
    <col min="5891" max="5891" width="9" style="325" customWidth="1"/>
    <col min="5892" max="5892" width="7" style="325" customWidth="1"/>
    <col min="5893" max="5893" width="9.85546875" style="325" customWidth="1"/>
    <col min="5894" max="5894" width="7.28515625" style="325" customWidth="1"/>
    <col min="5895" max="5895" width="7.7109375" style="325" customWidth="1"/>
    <col min="5896" max="5896" width="10.140625" style="325" customWidth="1"/>
    <col min="5897" max="5897" width="9.140625" style="325" customWidth="1"/>
    <col min="5898" max="5898" width="8" style="325" customWidth="1"/>
    <col min="5899" max="5899" width="9.140625" style="325"/>
    <col min="5900" max="5900" width="10.140625" style="325" bestFit="1" customWidth="1"/>
    <col min="5901" max="6144" width="9.140625" style="325"/>
    <col min="6145" max="6145" width="23" style="325" customWidth="1"/>
    <col min="6146" max="6146" width="10.140625" style="325" customWidth="1"/>
    <col min="6147" max="6147" width="9" style="325" customWidth="1"/>
    <col min="6148" max="6148" width="7" style="325" customWidth="1"/>
    <col min="6149" max="6149" width="9.85546875" style="325" customWidth="1"/>
    <col min="6150" max="6150" width="7.28515625" style="325" customWidth="1"/>
    <col min="6151" max="6151" width="7.7109375" style="325" customWidth="1"/>
    <col min="6152" max="6152" width="10.140625" style="325" customWidth="1"/>
    <col min="6153" max="6153" width="9.140625" style="325" customWidth="1"/>
    <col min="6154" max="6154" width="8" style="325" customWidth="1"/>
    <col min="6155" max="6155" width="9.140625" style="325"/>
    <col min="6156" max="6156" width="10.140625" style="325" bestFit="1" customWidth="1"/>
    <col min="6157" max="6400" width="9.140625" style="325"/>
    <col min="6401" max="6401" width="23" style="325" customWidth="1"/>
    <col min="6402" max="6402" width="10.140625" style="325" customWidth="1"/>
    <col min="6403" max="6403" width="9" style="325" customWidth="1"/>
    <col min="6404" max="6404" width="7" style="325" customWidth="1"/>
    <col min="6405" max="6405" width="9.85546875" style="325" customWidth="1"/>
    <col min="6406" max="6406" width="7.28515625" style="325" customWidth="1"/>
    <col min="6407" max="6407" width="7.7109375" style="325" customWidth="1"/>
    <col min="6408" max="6408" width="10.140625" style="325" customWidth="1"/>
    <col min="6409" max="6409" width="9.140625" style="325" customWidth="1"/>
    <col min="6410" max="6410" width="8" style="325" customWidth="1"/>
    <col min="6411" max="6411" width="9.140625" style="325"/>
    <col min="6412" max="6412" width="10.140625" style="325" bestFit="1" customWidth="1"/>
    <col min="6413" max="6656" width="9.140625" style="325"/>
    <col min="6657" max="6657" width="23" style="325" customWidth="1"/>
    <col min="6658" max="6658" width="10.140625" style="325" customWidth="1"/>
    <col min="6659" max="6659" width="9" style="325" customWidth="1"/>
    <col min="6660" max="6660" width="7" style="325" customWidth="1"/>
    <col min="6661" max="6661" width="9.85546875" style="325" customWidth="1"/>
    <col min="6662" max="6662" width="7.28515625" style="325" customWidth="1"/>
    <col min="6663" max="6663" width="7.7109375" style="325" customWidth="1"/>
    <col min="6664" max="6664" width="10.140625" style="325" customWidth="1"/>
    <col min="6665" max="6665" width="9.140625" style="325" customWidth="1"/>
    <col min="6666" max="6666" width="8" style="325" customWidth="1"/>
    <col min="6667" max="6667" width="9.140625" style="325"/>
    <col min="6668" max="6668" width="10.140625" style="325" bestFit="1" customWidth="1"/>
    <col min="6669" max="6912" width="9.140625" style="325"/>
    <col min="6913" max="6913" width="23" style="325" customWidth="1"/>
    <col min="6914" max="6914" width="10.140625" style="325" customWidth="1"/>
    <col min="6915" max="6915" width="9" style="325" customWidth="1"/>
    <col min="6916" max="6916" width="7" style="325" customWidth="1"/>
    <col min="6917" max="6917" width="9.85546875" style="325" customWidth="1"/>
    <col min="6918" max="6918" width="7.28515625" style="325" customWidth="1"/>
    <col min="6919" max="6919" width="7.7109375" style="325" customWidth="1"/>
    <col min="6920" max="6920" width="10.140625" style="325" customWidth="1"/>
    <col min="6921" max="6921" width="9.140625" style="325" customWidth="1"/>
    <col min="6922" max="6922" width="8" style="325" customWidth="1"/>
    <col min="6923" max="6923" width="9.140625" style="325"/>
    <col min="6924" max="6924" width="10.140625" style="325" bestFit="1" customWidth="1"/>
    <col min="6925" max="7168" width="9.140625" style="325"/>
    <col min="7169" max="7169" width="23" style="325" customWidth="1"/>
    <col min="7170" max="7170" width="10.140625" style="325" customWidth="1"/>
    <col min="7171" max="7171" width="9" style="325" customWidth="1"/>
    <col min="7172" max="7172" width="7" style="325" customWidth="1"/>
    <col min="7173" max="7173" width="9.85546875" style="325" customWidth="1"/>
    <col min="7174" max="7174" width="7.28515625" style="325" customWidth="1"/>
    <col min="7175" max="7175" width="7.7109375" style="325" customWidth="1"/>
    <col min="7176" max="7176" width="10.140625" style="325" customWidth="1"/>
    <col min="7177" max="7177" width="9.140625" style="325" customWidth="1"/>
    <col min="7178" max="7178" width="8" style="325" customWidth="1"/>
    <col min="7179" max="7179" width="9.140625" style="325"/>
    <col min="7180" max="7180" width="10.140625" style="325" bestFit="1" customWidth="1"/>
    <col min="7181" max="7424" width="9.140625" style="325"/>
    <col min="7425" max="7425" width="23" style="325" customWidth="1"/>
    <col min="7426" max="7426" width="10.140625" style="325" customWidth="1"/>
    <col min="7427" max="7427" width="9" style="325" customWidth="1"/>
    <col min="7428" max="7428" width="7" style="325" customWidth="1"/>
    <col min="7429" max="7429" width="9.85546875" style="325" customWidth="1"/>
    <col min="7430" max="7430" width="7.28515625" style="325" customWidth="1"/>
    <col min="7431" max="7431" width="7.7109375" style="325" customWidth="1"/>
    <col min="7432" max="7432" width="10.140625" style="325" customWidth="1"/>
    <col min="7433" max="7433" width="9.140625" style="325" customWidth="1"/>
    <col min="7434" max="7434" width="8" style="325" customWidth="1"/>
    <col min="7435" max="7435" width="9.140625" style="325"/>
    <col min="7436" max="7436" width="10.140625" style="325" bestFit="1" customWidth="1"/>
    <col min="7437" max="7680" width="9.140625" style="325"/>
    <col min="7681" max="7681" width="23" style="325" customWidth="1"/>
    <col min="7682" max="7682" width="10.140625" style="325" customWidth="1"/>
    <col min="7683" max="7683" width="9" style="325" customWidth="1"/>
    <col min="7684" max="7684" width="7" style="325" customWidth="1"/>
    <col min="7685" max="7685" width="9.85546875" style="325" customWidth="1"/>
    <col min="7686" max="7686" width="7.28515625" style="325" customWidth="1"/>
    <col min="7687" max="7687" width="7.7109375" style="325" customWidth="1"/>
    <col min="7688" max="7688" width="10.140625" style="325" customWidth="1"/>
    <col min="7689" max="7689" width="9.140625" style="325" customWidth="1"/>
    <col min="7690" max="7690" width="8" style="325" customWidth="1"/>
    <col min="7691" max="7691" width="9.140625" style="325"/>
    <col min="7692" max="7692" width="10.140625" style="325" bestFit="1" customWidth="1"/>
    <col min="7693" max="7936" width="9.140625" style="325"/>
    <col min="7937" max="7937" width="23" style="325" customWidth="1"/>
    <col min="7938" max="7938" width="10.140625" style="325" customWidth="1"/>
    <col min="7939" max="7939" width="9" style="325" customWidth="1"/>
    <col min="7940" max="7940" width="7" style="325" customWidth="1"/>
    <col min="7941" max="7941" width="9.85546875" style="325" customWidth="1"/>
    <col min="7942" max="7942" width="7.28515625" style="325" customWidth="1"/>
    <col min="7943" max="7943" width="7.7109375" style="325" customWidth="1"/>
    <col min="7944" max="7944" width="10.140625" style="325" customWidth="1"/>
    <col min="7945" max="7945" width="9.140625" style="325" customWidth="1"/>
    <col min="7946" max="7946" width="8" style="325" customWidth="1"/>
    <col min="7947" max="7947" width="9.140625" style="325"/>
    <col min="7948" max="7948" width="10.140625" style="325" bestFit="1" customWidth="1"/>
    <col min="7949" max="8192" width="9.140625" style="325"/>
    <col min="8193" max="8193" width="23" style="325" customWidth="1"/>
    <col min="8194" max="8194" width="10.140625" style="325" customWidth="1"/>
    <col min="8195" max="8195" width="9" style="325" customWidth="1"/>
    <col min="8196" max="8196" width="7" style="325" customWidth="1"/>
    <col min="8197" max="8197" width="9.85546875" style="325" customWidth="1"/>
    <col min="8198" max="8198" width="7.28515625" style="325" customWidth="1"/>
    <col min="8199" max="8199" width="7.7109375" style="325" customWidth="1"/>
    <col min="8200" max="8200" width="10.140625" style="325" customWidth="1"/>
    <col min="8201" max="8201" width="9.140625" style="325" customWidth="1"/>
    <col min="8202" max="8202" width="8" style="325" customWidth="1"/>
    <col min="8203" max="8203" width="9.140625" style="325"/>
    <col min="8204" max="8204" width="10.140625" style="325" bestFit="1" customWidth="1"/>
    <col min="8205" max="8448" width="9.140625" style="325"/>
    <col min="8449" max="8449" width="23" style="325" customWidth="1"/>
    <col min="8450" max="8450" width="10.140625" style="325" customWidth="1"/>
    <col min="8451" max="8451" width="9" style="325" customWidth="1"/>
    <col min="8452" max="8452" width="7" style="325" customWidth="1"/>
    <col min="8453" max="8453" width="9.85546875" style="325" customWidth="1"/>
    <col min="8454" max="8454" width="7.28515625" style="325" customWidth="1"/>
    <col min="8455" max="8455" width="7.7109375" style="325" customWidth="1"/>
    <col min="8456" max="8456" width="10.140625" style="325" customWidth="1"/>
    <col min="8457" max="8457" width="9.140625" style="325" customWidth="1"/>
    <col min="8458" max="8458" width="8" style="325" customWidth="1"/>
    <col min="8459" max="8459" width="9.140625" style="325"/>
    <col min="8460" max="8460" width="10.140625" style="325" bestFit="1" customWidth="1"/>
    <col min="8461" max="8704" width="9.140625" style="325"/>
    <col min="8705" max="8705" width="23" style="325" customWidth="1"/>
    <col min="8706" max="8706" width="10.140625" style="325" customWidth="1"/>
    <col min="8707" max="8707" width="9" style="325" customWidth="1"/>
    <col min="8708" max="8708" width="7" style="325" customWidth="1"/>
    <col min="8709" max="8709" width="9.85546875" style="325" customWidth="1"/>
    <col min="8710" max="8710" width="7.28515625" style="325" customWidth="1"/>
    <col min="8711" max="8711" width="7.7109375" style="325" customWidth="1"/>
    <col min="8712" max="8712" width="10.140625" style="325" customWidth="1"/>
    <col min="8713" max="8713" width="9.140625" style="325" customWidth="1"/>
    <col min="8714" max="8714" width="8" style="325" customWidth="1"/>
    <col min="8715" max="8715" width="9.140625" style="325"/>
    <col min="8716" max="8716" width="10.140625" style="325" bestFit="1" customWidth="1"/>
    <col min="8717" max="8960" width="9.140625" style="325"/>
    <col min="8961" max="8961" width="23" style="325" customWidth="1"/>
    <col min="8962" max="8962" width="10.140625" style="325" customWidth="1"/>
    <col min="8963" max="8963" width="9" style="325" customWidth="1"/>
    <col min="8964" max="8964" width="7" style="325" customWidth="1"/>
    <col min="8965" max="8965" width="9.85546875" style="325" customWidth="1"/>
    <col min="8966" max="8966" width="7.28515625" style="325" customWidth="1"/>
    <col min="8967" max="8967" width="7.7109375" style="325" customWidth="1"/>
    <col min="8968" max="8968" width="10.140625" style="325" customWidth="1"/>
    <col min="8969" max="8969" width="9.140625" style="325" customWidth="1"/>
    <col min="8970" max="8970" width="8" style="325" customWidth="1"/>
    <col min="8971" max="8971" width="9.140625" style="325"/>
    <col min="8972" max="8972" width="10.140625" style="325" bestFit="1" customWidth="1"/>
    <col min="8973" max="9216" width="9.140625" style="325"/>
    <col min="9217" max="9217" width="23" style="325" customWidth="1"/>
    <col min="9218" max="9218" width="10.140625" style="325" customWidth="1"/>
    <col min="9219" max="9219" width="9" style="325" customWidth="1"/>
    <col min="9220" max="9220" width="7" style="325" customWidth="1"/>
    <col min="9221" max="9221" width="9.85546875" style="325" customWidth="1"/>
    <col min="9222" max="9222" width="7.28515625" style="325" customWidth="1"/>
    <col min="9223" max="9223" width="7.7109375" style="325" customWidth="1"/>
    <col min="9224" max="9224" width="10.140625" style="325" customWidth="1"/>
    <col min="9225" max="9225" width="9.140625" style="325" customWidth="1"/>
    <col min="9226" max="9226" width="8" style="325" customWidth="1"/>
    <col min="9227" max="9227" width="9.140625" style="325"/>
    <col min="9228" max="9228" width="10.140625" style="325" bestFit="1" customWidth="1"/>
    <col min="9229" max="9472" width="9.140625" style="325"/>
    <col min="9473" max="9473" width="23" style="325" customWidth="1"/>
    <col min="9474" max="9474" width="10.140625" style="325" customWidth="1"/>
    <col min="9475" max="9475" width="9" style="325" customWidth="1"/>
    <col min="9476" max="9476" width="7" style="325" customWidth="1"/>
    <col min="9477" max="9477" width="9.85546875" style="325" customWidth="1"/>
    <col min="9478" max="9478" width="7.28515625" style="325" customWidth="1"/>
    <col min="9479" max="9479" width="7.7109375" style="325" customWidth="1"/>
    <col min="9480" max="9480" width="10.140625" style="325" customWidth="1"/>
    <col min="9481" max="9481" width="9.140625" style="325" customWidth="1"/>
    <col min="9482" max="9482" width="8" style="325" customWidth="1"/>
    <col min="9483" max="9483" width="9.140625" style="325"/>
    <col min="9484" max="9484" width="10.140625" style="325" bestFit="1" customWidth="1"/>
    <col min="9485" max="9728" width="9.140625" style="325"/>
    <col min="9729" max="9729" width="23" style="325" customWidth="1"/>
    <col min="9730" max="9730" width="10.140625" style="325" customWidth="1"/>
    <col min="9731" max="9731" width="9" style="325" customWidth="1"/>
    <col min="9732" max="9732" width="7" style="325" customWidth="1"/>
    <col min="9733" max="9733" width="9.85546875" style="325" customWidth="1"/>
    <col min="9734" max="9734" width="7.28515625" style="325" customWidth="1"/>
    <col min="9735" max="9735" width="7.7109375" style="325" customWidth="1"/>
    <col min="9736" max="9736" width="10.140625" style="325" customWidth="1"/>
    <col min="9737" max="9737" width="9.140625" style="325" customWidth="1"/>
    <col min="9738" max="9738" width="8" style="325" customWidth="1"/>
    <col min="9739" max="9739" width="9.140625" style="325"/>
    <col min="9740" max="9740" width="10.140625" style="325" bestFit="1" customWidth="1"/>
    <col min="9741" max="9984" width="9.140625" style="325"/>
    <col min="9985" max="9985" width="23" style="325" customWidth="1"/>
    <col min="9986" max="9986" width="10.140625" style="325" customWidth="1"/>
    <col min="9987" max="9987" width="9" style="325" customWidth="1"/>
    <col min="9988" max="9988" width="7" style="325" customWidth="1"/>
    <col min="9989" max="9989" width="9.85546875" style="325" customWidth="1"/>
    <col min="9990" max="9990" width="7.28515625" style="325" customWidth="1"/>
    <col min="9991" max="9991" width="7.7109375" style="325" customWidth="1"/>
    <col min="9992" max="9992" width="10.140625" style="325" customWidth="1"/>
    <col min="9993" max="9993" width="9.140625" style="325" customWidth="1"/>
    <col min="9994" max="9994" width="8" style="325" customWidth="1"/>
    <col min="9995" max="9995" width="9.140625" style="325"/>
    <col min="9996" max="9996" width="10.140625" style="325" bestFit="1" customWidth="1"/>
    <col min="9997" max="10240" width="9.140625" style="325"/>
    <col min="10241" max="10241" width="23" style="325" customWidth="1"/>
    <col min="10242" max="10242" width="10.140625" style="325" customWidth="1"/>
    <col min="10243" max="10243" width="9" style="325" customWidth="1"/>
    <col min="10244" max="10244" width="7" style="325" customWidth="1"/>
    <col min="10245" max="10245" width="9.85546875" style="325" customWidth="1"/>
    <col min="10246" max="10246" width="7.28515625" style="325" customWidth="1"/>
    <col min="10247" max="10247" width="7.7109375" style="325" customWidth="1"/>
    <col min="10248" max="10248" width="10.140625" style="325" customWidth="1"/>
    <col min="10249" max="10249" width="9.140625" style="325" customWidth="1"/>
    <col min="10250" max="10250" width="8" style="325" customWidth="1"/>
    <col min="10251" max="10251" width="9.140625" style="325"/>
    <col min="10252" max="10252" width="10.140625" style="325" bestFit="1" customWidth="1"/>
    <col min="10253" max="10496" width="9.140625" style="325"/>
    <col min="10497" max="10497" width="23" style="325" customWidth="1"/>
    <col min="10498" max="10498" width="10.140625" style="325" customWidth="1"/>
    <col min="10499" max="10499" width="9" style="325" customWidth="1"/>
    <col min="10500" max="10500" width="7" style="325" customWidth="1"/>
    <col min="10501" max="10501" width="9.85546875" style="325" customWidth="1"/>
    <col min="10502" max="10502" width="7.28515625" style="325" customWidth="1"/>
    <col min="10503" max="10503" width="7.7109375" style="325" customWidth="1"/>
    <col min="10504" max="10504" width="10.140625" style="325" customWidth="1"/>
    <col min="10505" max="10505" width="9.140625" style="325" customWidth="1"/>
    <col min="10506" max="10506" width="8" style="325" customWidth="1"/>
    <col min="10507" max="10507" width="9.140625" style="325"/>
    <col min="10508" max="10508" width="10.140625" style="325" bestFit="1" customWidth="1"/>
    <col min="10509" max="10752" width="9.140625" style="325"/>
    <col min="10753" max="10753" width="23" style="325" customWidth="1"/>
    <col min="10754" max="10754" width="10.140625" style="325" customWidth="1"/>
    <col min="10755" max="10755" width="9" style="325" customWidth="1"/>
    <col min="10756" max="10756" width="7" style="325" customWidth="1"/>
    <col min="10757" max="10757" width="9.85546875" style="325" customWidth="1"/>
    <col min="10758" max="10758" width="7.28515625" style="325" customWidth="1"/>
    <col min="10759" max="10759" width="7.7109375" style="325" customWidth="1"/>
    <col min="10760" max="10760" width="10.140625" style="325" customWidth="1"/>
    <col min="10761" max="10761" width="9.140625" style="325" customWidth="1"/>
    <col min="10762" max="10762" width="8" style="325" customWidth="1"/>
    <col min="10763" max="10763" width="9.140625" style="325"/>
    <col min="10764" max="10764" width="10.140625" style="325" bestFit="1" customWidth="1"/>
    <col min="10765" max="11008" width="9.140625" style="325"/>
    <col min="11009" max="11009" width="23" style="325" customWidth="1"/>
    <col min="11010" max="11010" width="10.140625" style="325" customWidth="1"/>
    <col min="11011" max="11011" width="9" style="325" customWidth="1"/>
    <col min="11012" max="11012" width="7" style="325" customWidth="1"/>
    <col min="11013" max="11013" width="9.85546875" style="325" customWidth="1"/>
    <col min="11014" max="11014" width="7.28515625" style="325" customWidth="1"/>
    <col min="11015" max="11015" width="7.7109375" style="325" customWidth="1"/>
    <col min="11016" max="11016" width="10.140625" style="325" customWidth="1"/>
    <col min="11017" max="11017" width="9.140625" style="325" customWidth="1"/>
    <col min="11018" max="11018" width="8" style="325" customWidth="1"/>
    <col min="11019" max="11019" width="9.140625" style="325"/>
    <col min="11020" max="11020" width="10.140625" style="325" bestFit="1" customWidth="1"/>
    <col min="11021" max="11264" width="9.140625" style="325"/>
    <col min="11265" max="11265" width="23" style="325" customWidth="1"/>
    <col min="11266" max="11266" width="10.140625" style="325" customWidth="1"/>
    <col min="11267" max="11267" width="9" style="325" customWidth="1"/>
    <col min="11268" max="11268" width="7" style="325" customWidth="1"/>
    <col min="11269" max="11269" width="9.85546875" style="325" customWidth="1"/>
    <col min="11270" max="11270" width="7.28515625" style="325" customWidth="1"/>
    <col min="11271" max="11271" width="7.7109375" style="325" customWidth="1"/>
    <col min="11272" max="11272" width="10.140625" style="325" customWidth="1"/>
    <col min="11273" max="11273" width="9.140625" style="325" customWidth="1"/>
    <col min="11274" max="11274" width="8" style="325" customWidth="1"/>
    <col min="11275" max="11275" width="9.140625" style="325"/>
    <col min="11276" max="11276" width="10.140625" style="325" bestFit="1" customWidth="1"/>
    <col min="11277" max="11520" width="9.140625" style="325"/>
    <col min="11521" max="11521" width="23" style="325" customWidth="1"/>
    <col min="11522" max="11522" width="10.140625" style="325" customWidth="1"/>
    <col min="11523" max="11523" width="9" style="325" customWidth="1"/>
    <col min="11524" max="11524" width="7" style="325" customWidth="1"/>
    <col min="11525" max="11525" width="9.85546875" style="325" customWidth="1"/>
    <col min="11526" max="11526" width="7.28515625" style="325" customWidth="1"/>
    <col min="11527" max="11527" width="7.7109375" style="325" customWidth="1"/>
    <col min="11528" max="11528" width="10.140625" style="325" customWidth="1"/>
    <col min="11529" max="11529" width="9.140625" style="325" customWidth="1"/>
    <col min="11530" max="11530" width="8" style="325" customWidth="1"/>
    <col min="11531" max="11531" width="9.140625" style="325"/>
    <col min="11532" max="11532" width="10.140625" style="325" bestFit="1" customWidth="1"/>
    <col min="11533" max="11776" width="9.140625" style="325"/>
    <col min="11777" max="11777" width="23" style="325" customWidth="1"/>
    <col min="11778" max="11778" width="10.140625" style="325" customWidth="1"/>
    <col min="11779" max="11779" width="9" style="325" customWidth="1"/>
    <col min="11780" max="11780" width="7" style="325" customWidth="1"/>
    <col min="11781" max="11781" width="9.85546875" style="325" customWidth="1"/>
    <col min="11782" max="11782" width="7.28515625" style="325" customWidth="1"/>
    <col min="11783" max="11783" width="7.7109375" style="325" customWidth="1"/>
    <col min="11784" max="11784" width="10.140625" style="325" customWidth="1"/>
    <col min="11785" max="11785" width="9.140625" style="325" customWidth="1"/>
    <col min="11786" max="11786" width="8" style="325" customWidth="1"/>
    <col min="11787" max="11787" width="9.140625" style="325"/>
    <col min="11788" max="11788" width="10.140625" style="325" bestFit="1" customWidth="1"/>
    <col min="11789" max="12032" width="9.140625" style="325"/>
    <col min="12033" max="12033" width="23" style="325" customWidth="1"/>
    <col min="12034" max="12034" width="10.140625" style="325" customWidth="1"/>
    <col min="12035" max="12035" width="9" style="325" customWidth="1"/>
    <col min="12036" max="12036" width="7" style="325" customWidth="1"/>
    <col min="12037" max="12037" width="9.85546875" style="325" customWidth="1"/>
    <col min="12038" max="12038" width="7.28515625" style="325" customWidth="1"/>
    <col min="12039" max="12039" width="7.7109375" style="325" customWidth="1"/>
    <col min="12040" max="12040" width="10.140625" style="325" customWidth="1"/>
    <col min="12041" max="12041" width="9.140625" style="325" customWidth="1"/>
    <col min="12042" max="12042" width="8" style="325" customWidth="1"/>
    <col min="12043" max="12043" width="9.140625" style="325"/>
    <col min="12044" max="12044" width="10.140625" style="325" bestFit="1" customWidth="1"/>
    <col min="12045" max="12288" width="9.140625" style="325"/>
    <col min="12289" max="12289" width="23" style="325" customWidth="1"/>
    <col min="12290" max="12290" width="10.140625" style="325" customWidth="1"/>
    <col min="12291" max="12291" width="9" style="325" customWidth="1"/>
    <col min="12292" max="12292" width="7" style="325" customWidth="1"/>
    <col min="12293" max="12293" width="9.85546875" style="325" customWidth="1"/>
    <col min="12294" max="12294" width="7.28515625" style="325" customWidth="1"/>
    <col min="12295" max="12295" width="7.7109375" style="325" customWidth="1"/>
    <col min="12296" max="12296" width="10.140625" style="325" customWidth="1"/>
    <col min="12297" max="12297" width="9.140625" style="325" customWidth="1"/>
    <col min="12298" max="12298" width="8" style="325" customWidth="1"/>
    <col min="12299" max="12299" width="9.140625" style="325"/>
    <col min="12300" max="12300" width="10.140625" style="325" bestFit="1" customWidth="1"/>
    <col min="12301" max="12544" width="9.140625" style="325"/>
    <col min="12545" max="12545" width="23" style="325" customWidth="1"/>
    <col min="12546" max="12546" width="10.140625" style="325" customWidth="1"/>
    <col min="12547" max="12547" width="9" style="325" customWidth="1"/>
    <col min="12548" max="12548" width="7" style="325" customWidth="1"/>
    <col min="12549" max="12549" width="9.85546875" style="325" customWidth="1"/>
    <col min="12550" max="12550" width="7.28515625" style="325" customWidth="1"/>
    <col min="12551" max="12551" width="7.7109375" style="325" customWidth="1"/>
    <col min="12552" max="12552" width="10.140625" style="325" customWidth="1"/>
    <col min="12553" max="12553" width="9.140625" style="325" customWidth="1"/>
    <col min="12554" max="12554" width="8" style="325" customWidth="1"/>
    <col min="12555" max="12555" width="9.140625" style="325"/>
    <col min="12556" max="12556" width="10.140625" style="325" bestFit="1" customWidth="1"/>
    <col min="12557" max="12800" width="9.140625" style="325"/>
    <col min="12801" max="12801" width="23" style="325" customWidth="1"/>
    <col min="12802" max="12802" width="10.140625" style="325" customWidth="1"/>
    <col min="12803" max="12803" width="9" style="325" customWidth="1"/>
    <col min="12804" max="12804" width="7" style="325" customWidth="1"/>
    <col min="12805" max="12805" width="9.85546875" style="325" customWidth="1"/>
    <col min="12806" max="12806" width="7.28515625" style="325" customWidth="1"/>
    <col min="12807" max="12807" width="7.7109375" style="325" customWidth="1"/>
    <col min="12808" max="12808" width="10.140625" style="325" customWidth="1"/>
    <col min="12809" max="12809" width="9.140625" style="325" customWidth="1"/>
    <col min="12810" max="12810" width="8" style="325" customWidth="1"/>
    <col min="12811" max="12811" width="9.140625" style="325"/>
    <col min="12812" max="12812" width="10.140625" style="325" bestFit="1" customWidth="1"/>
    <col min="12813" max="13056" width="9.140625" style="325"/>
    <col min="13057" max="13057" width="23" style="325" customWidth="1"/>
    <col min="13058" max="13058" width="10.140625" style="325" customWidth="1"/>
    <col min="13059" max="13059" width="9" style="325" customWidth="1"/>
    <col min="13060" max="13060" width="7" style="325" customWidth="1"/>
    <col min="13061" max="13061" width="9.85546875" style="325" customWidth="1"/>
    <col min="13062" max="13062" width="7.28515625" style="325" customWidth="1"/>
    <col min="13063" max="13063" width="7.7109375" style="325" customWidth="1"/>
    <col min="13064" max="13064" width="10.140625" style="325" customWidth="1"/>
    <col min="13065" max="13065" width="9.140625" style="325" customWidth="1"/>
    <col min="13066" max="13066" width="8" style="325" customWidth="1"/>
    <col min="13067" max="13067" width="9.140625" style="325"/>
    <col min="13068" max="13068" width="10.140625" style="325" bestFit="1" customWidth="1"/>
    <col min="13069" max="13312" width="9.140625" style="325"/>
    <col min="13313" max="13313" width="23" style="325" customWidth="1"/>
    <col min="13314" max="13314" width="10.140625" style="325" customWidth="1"/>
    <col min="13315" max="13315" width="9" style="325" customWidth="1"/>
    <col min="13316" max="13316" width="7" style="325" customWidth="1"/>
    <col min="13317" max="13317" width="9.85546875" style="325" customWidth="1"/>
    <col min="13318" max="13318" width="7.28515625" style="325" customWidth="1"/>
    <col min="13319" max="13319" width="7.7109375" style="325" customWidth="1"/>
    <col min="13320" max="13320" width="10.140625" style="325" customWidth="1"/>
    <col min="13321" max="13321" width="9.140625" style="325" customWidth="1"/>
    <col min="13322" max="13322" width="8" style="325" customWidth="1"/>
    <col min="13323" max="13323" width="9.140625" style="325"/>
    <col min="13324" max="13324" width="10.140625" style="325" bestFit="1" customWidth="1"/>
    <col min="13325" max="13568" width="9.140625" style="325"/>
    <col min="13569" max="13569" width="23" style="325" customWidth="1"/>
    <col min="13570" max="13570" width="10.140625" style="325" customWidth="1"/>
    <col min="13571" max="13571" width="9" style="325" customWidth="1"/>
    <col min="13572" max="13572" width="7" style="325" customWidth="1"/>
    <col min="13573" max="13573" width="9.85546875" style="325" customWidth="1"/>
    <col min="13574" max="13574" width="7.28515625" style="325" customWidth="1"/>
    <col min="13575" max="13575" width="7.7109375" style="325" customWidth="1"/>
    <col min="13576" max="13576" width="10.140625" style="325" customWidth="1"/>
    <col min="13577" max="13577" width="9.140625" style="325" customWidth="1"/>
    <col min="13578" max="13578" width="8" style="325" customWidth="1"/>
    <col min="13579" max="13579" width="9.140625" style="325"/>
    <col min="13580" max="13580" width="10.140625" style="325" bestFit="1" customWidth="1"/>
    <col min="13581" max="13824" width="9.140625" style="325"/>
    <col min="13825" max="13825" width="23" style="325" customWidth="1"/>
    <col min="13826" max="13826" width="10.140625" style="325" customWidth="1"/>
    <col min="13827" max="13827" width="9" style="325" customWidth="1"/>
    <col min="13828" max="13828" width="7" style="325" customWidth="1"/>
    <col min="13829" max="13829" width="9.85546875" style="325" customWidth="1"/>
    <col min="13830" max="13830" width="7.28515625" style="325" customWidth="1"/>
    <col min="13831" max="13831" width="7.7109375" style="325" customWidth="1"/>
    <col min="13832" max="13832" width="10.140625" style="325" customWidth="1"/>
    <col min="13833" max="13833" width="9.140625" style="325" customWidth="1"/>
    <col min="13834" max="13834" width="8" style="325" customWidth="1"/>
    <col min="13835" max="13835" width="9.140625" style="325"/>
    <col min="13836" max="13836" width="10.140625" style="325" bestFit="1" customWidth="1"/>
    <col min="13837" max="14080" width="9.140625" style="325"/>
    <col min="14081" max="14081" width="23" style="325" customWidth="1"/>
    <col min="14082" max="14082" width="10.140625" style="325" customWidth="1"/>
    <col min="14083" max="14083" width="9" style="325" customWidth="1"/>
    <col min="14084" max="14084" width="7" style="325" customWidth="1"/>
    <col min="14085" max="14085" width="9.85546875" style="325" customWidth="1"/>
    <col min="14086" max="14086" width="7.28515625" style="325" customWidth="1"/>
    <col min="14087" max="14087" width="7.7109375" style="325" customWidth="1"/>
    <col min="14088" max="14088" width="10.140625" style="325" customWidth="1"/>
    <col min="14089" max="14089" width="9.140625" style="325" customWidth="1"/>
    <col min="14090" max="14090" width="8" style="325" customWidth="1"/>
    <col min="14091" max="14091" width="9.140625" style="325"/>
    <col min="14092" max="14092" width="10.140625" style="325" bestFit="1" customWidth="1"/>
    <col min="14093" max="14336" width="9.140625" style="325"/>
    <col min="14337" max="14337" width="23" style="325" customWidth="1"/>
    <col min="14338" max="14338" width="10.140625" style="325" customWidth="1"/>
    <col min="14339" max="14339" width="9" style="325" customWidth="1"/>
    <col min="14340" max="14340" width="7" style="325" customWidth="1"/>
    <col min="14341" max="14341" width="9.85546875" style="325" customWidth="1"/>
    <col min="14342" max="14342" width="7.28515625" style="325" customWidth="1"/>
    <col min="14343" max="14343" width="7.7109375" style="325" customWidth="1"/>
    <col min="14344" max="14344" width="10.140625" style="325" customWidth="1"/>
    <col min="14345" max="14345" width="9.140625" style="325" customWidth="1"/>
    <col min="14346" max="14346" width="8" style="325" customWidth="1"/>
    <col min="14347" max="14347" width="9.140625" style="325"/>
    <col min="14348" max="14348" width="10.140625" style="325" bestFit="1" customWidth="1"/>
    <col min="14349" max="14592" width="9.140625" style="325"/>
    <col min="14593" max="14593" width="23" style="325" customWidth="1"/>
    <col min="14594" max="14594" width="10.140625" style="325" customWidth="1"/>
    <col min="14595" max="14595" width="9" style="325" customWidth="1"/>
    <col min="14596" max="14596" width="7" style="325" customWidth="1"/>
    <col min="14597" max="14597" width="9.85546875" style="325" customWidth="1"/>
    <col min="14598" max="14598" width="7.28515625" style="325" customWidth="1"/>
    <col min="14599" max="14599" width="7.7109375" style="325" customWidth="1"/>
    <col min="14600" max="14600" width="10.140625" style="325" customWidth="1"/>
    <col min="14601" max="14601" width="9.140625" style="325" customWidth="1"/>
    <col min="14602" max="14602" width="8" style="325" customWidth="1"/>
    <col min="14603" max="14603" width="9.140625" style="325"/>
    <col min="14604" max="14604" width="10.140625" style="325" bestFit="1" customWidth="1"/>
    <col min="14605" max="14848" width="9.140625" style="325"/>
    <col min="14849" max="14849" width="23" style="325" customWidth="1"/>
    <col min="14850" max="14850" width="10.140625" style="325" customWidth="1"/>
    <col min="14851" max="14851" width="9" style="325" customWidth="1"/>
    <col min="14852" max="14852" width="7" style="325" customWidth="1"/>
    <col min="14853" max="14853" width="9.85546875" style="325" customWidth="1"/>
    <col min="14854" max="14854" width="7.28515625" style="325" customWidth="1"/>
    <col min="14855" max="14855" width="7.7109375" style="325" customWidth="1"/>
    <col min="14856" max="14856" width="10.140625" style="325" customWidth="1"/>
    <col min="14857" max="14857" width="9.140625" style="325" customWidth="1"/>
    <col min="14858" max="14858" width="8" style="325" customWidth="1"/>
    <col min="14859" max="14859" width="9.140625" style="325"/>
    <col min="14860" max="14860" width="10.140625" style="325" bestFit="1" customWidth="1"/>
    <col min="14861" max="15104" width="9.140625" style="325"/>
    <col min="15105" max="15105" width="23" style="325" customWidth="1"/>
    <col min="15106" max="15106" width="10.140625" style="325" customWidth="1"/>
    <col min="15107" max="15107" width="9" style="325" customWidth="1"/>
    <col min="15108" max="15108" width="7" style="325" customWidth="1"/>
    <col min="15109" max="15109" width="9.85546875" style="325" customWidth="1"/>
    <col min="15110" max="15110" width="7.28515625" style="325" customWidth="1"/>
    <col min="15111" max="15111" width="7.7109375" style="325" customWidth="1"/>
    <col min="15112" max="15112" width="10.140625" style="325" customWidth="1"/>
    <col min="15113" max="15113" width="9.140625" style="325" customWidth="1"/>
    <col min="15114" max="15114" width="8" style="325" customWidth="1"/>
    <col min="15115" max="15115" width="9.140625" style="325"/>
    <col min="15116" max="15116" width="10.140625" style="325" bestFit="1" customWidth="1"/>
    <col min="15117" max="15360" width="9.140625" style="325"/>
    <col min="15361" max="15361" width="23" style="325" customWidth="1"/>
    <col min="15362" max="15362" width="10.140625" style="325" customWidth="1"/>
    <col min="15363" max="15363" width="9" style="325" customWidth="1"/>
    <col min="15364" max="15364" width="7" style="325" customWidth="1"/>
    <col min="15365" max="15365" width="9.85546875" style="325" customWidth="1"/>
    <col min="15366" max="15366" width="7.28515625" style="325" customWidth="1"/>
    <col min="15367" max="15367" width="7.7109375" style="325" customWidth="1"/>
    <col min="15368" max="15368" width="10.140625" style="325" customWidth="1"/>
    <col min="15369" max="15369" width="9.140625" style="325" customWidth="1"/>
    <col min="15370" max="15370" width="8" style="325" customWidth="1"/>
    <col min="15371" max="15371" width="9.140625" style="325"/>
    <col min="15372" max="15372" width="10.140625" style="325" bestFit="1" customWidth="1"/>
    <col min="15373" max="15616" width="9.140625" style="325"/>
    <col min="15617" max="15617" width="23" style="325" customWidth="1"/>
    <col min="15618" max="15618" width="10.140625" style="325" customWidth="1"/>
    <col min="15619" max="15619" width="9" style="325" customWidth="1"/>
    <col min="15620" max="15620" width="7" style="325" customWidth="1"/>
    <col min="15621" max="15621" width="9.85546875" style="325" customWidth="1"/>
    <col min="15622" max="15622" width="7.28515625" style="325" customWidth="1"/>
    <col min="15623" max="15623" width="7.7109375" style="325" customWidth="1"/>
    <col min="15624" max="15624" width="10.140625" style="325" customWidth="1"/>
    <col min="15625" max="15625" width="9.140625" style="325" customWidth="1"/>
    <col min="15626" max="15626" width="8" style="325" customWidth="1"/>
    <col min="15627" max="15627" width="9.140625" style="325"/>
    <col min="15628" max="15628" width="10.140625" style="325" bestFit="1" customWidth="1"/>
    <col min="15629" max="15872" width="9.140625" style="325"/>
    <col min="15873" max="15873" width="23" style="325" customWidth="1"/>
    <col min="15874" max="15874" width="10.140625" style="325" customWidth="1"/>
    <col min="15875" max="15875" width="9" style="325" customWidth="1"/>
    <col min="15876" max="15876" width="7" style="325" customWidth="1"/>
    <col min="15877" max="15877" width="9.85546875" style="325" customWidth="1"/>
    <col min="15878" max="15878" width="7.28515625" style="325" customWidth="1"/>
    <col min="15879" max="15879" width="7.7109375" style="325" customWidth="1"/>
    <col min="15880" max="15880" width="10.140625" style="325" customWidth="1"/>
    <col min="15881" max="15881" width="9.140625" style="325" customWidth="1"/>
    <col min="15882" max="15882" width="8" style="325" customWidth="1"/>
    <col min="15883" max="15883" width="9.140625" style="325"/>
    <col min="15884" max="15884" width="10.140625" style="325" bestFit="1" customWidth="1"/>
    <col min="15885" max="16128" width="9.140625" style="325"/>
    <col min="16129" max="16129" width="23" style="325" customWidth="1"/>
    <col min="16130" max="16130" width="10.140625" style="325" customWidth="1"/>
    <col min="16131" max="16131" width="9" style="325" customWidth="1"/>
    <col min="16132" max="16132" width="7" style="325" customWidth="1"/>
    <col min="16133" max="16133" width="9.85546875" style="325" customWidth="1"/>
    <col min="16134" max="16134" width="7.28515625" style="325" customWidth="1"/>
    <col min="16135" max="16135" width="7.7109375" style="325" customWidth="1"/>
    <col min="16136" max="16136" width="10.140625" style="325" customWidth="1"/>
    <col min="16137" max="16137" width="9.140625" style="325" customWidth="1"/>
    <col min="16138" max="16138" width="8" style="325" customWidth="1"/>
    <col min="16139" max="16139" width="9.140625" style="325"/>
    <col min="16140" max="16140" width="10.140625" style="325" bestFit="1" customWidth="1"/>
    <col min="16141" max="16384" width="9.140625" style="325"/>
  </cols>
  <sheetData>
    <row r="1" spans="1:11" ht="15" customHeight="1">
      <c r="A1" s="1997" t="s">
        <v>759</v>
      </c>
      <c r="B1" s="1997"/>
      <c r="C1" s="1997"/>
      <c r="D1" s="1997"/>
      <c r="E1" s="1997"/>
      <c r="F1" s="1997"/>
      <c r="G1" s="1997"/>
      <c r="H1" s="1997"/>
      <c r="I1" s="1997"/>
      <c r="J1" s="1997"/>
    </row>
    <row r="2" spans="1:11" ht="15" customHeight="1">
      <c r="A2" s="1997" t="s">
        <v>732</v>
      </c>
      <c r="B2" s="1997"/>
      <c r="C2" s="1997"/>
      <c r="D2" s="1997"/>
      <c r="E2" s="1997"/>
      <c r="F2" s="1997"/>
      <c r="G2" s="1997"/>
      <c r="H2" s="1997"/>
      <c r="I2" s="1997"/>
      <c r="J2" s="1997"/>
    </row>
    <row r="3" spans="1:11" ht="16.5" thickBot="1">
      <c r="A3" s="1998" t="s">
        <v>766</v>
      </c>
      <c r="B3" s="1998"/>
      <c r="C3" s="1998"/>
      <c r="D3" s="1998"/>
      <c r="E3" s="1998"/>
      <c r="F3" s="1998"/>
      <c r="G3" s="1998"/>
      <c r="H3" s="1998"/>
      <c r="I3" s="1998"/>
      <c r="J3" s="1998"/>
    </row>
    <row r="4" spans="1:11" ht="16.5" thickTop="1">
      <c r="A4" s="1964" t="s">
        <v>633</v>
      </c>
      <c r="B4" s="1966" t="s">
        <v>6</v>
      </c>
      <c r="C4" s="1966"/>
      <c r="D4" s="1966"/>
      <c r="E4" s="1966" t="s">
        <v>7</v>
      </c>
      <c r="F4" s="1966"/>
      <c r="G4" s="1966"/>
      <c r="H4" s="1966" t="s">
        <v>54</v>
      </c>
      <c r="I4" s="1966"/>
      <c r="J4" s="1967"/>
    </row>
    <row r="5" spans="1:11" ht="31.5">
      <c r="A5" s="1999"/>
      <c r="B5" s="599" t="s">
        <v>725</v>
      </c>
      <c r="C5" s="599" t="s">
        <v>733</v>
      </c>
      <c r="D5" s="599" t="s">
        <v>727</v>
      </c>
      <c r="E5" s="599" t="s">
        <v>725</v>
      </c>
      <c r="F5" s="599" t="s">
        <v>734</v>
      </c>
      <c r="G5" s="599" t="s">
        <v>727</v>
      </c>
      <c r="H5" s="599" t="s">
        <v>725</v>
      </c>
      <c r="I5" s="599" t="s">
        <v>733</v>
      </c>
      <c r="J5" s="646" t="s">
        <v>727</v>
      </c>
    </row>
    <row r="6" spans="1:11" ht="24.75" customHeight="1">
      <c r="A6" s="654" t="s">
        <v>735</v>
      </c>
      <c r="B6" s="650"/>
      <c r="C6" s="651"/>
      <c r="D6" s="651"/>
      <c r="E6" s="651"/>
      <c r="F6" s="651"/>
      <c r="G6" s="651"/>
      <c r="H6" s="651"/>
      <c r="I6" s="651"/>
      <c r="J6" s="655"/>
    </row>
    <row r="7" spans="1:11" ht="24.75" customHeight="1">
      <c r="A7" s="539" t="s">
        <v>736</v>
      </c>
      <c r="B7" s="643">
        <v>21136.256000000001</v>
      </c>
      <c r="C7" s="643">
        <v>3103.6255999999998</v>
      </c>
      <c r="D7" s="603">
        <v>47.93415844499512</v>
      </c>
      <c r="E7" s="643">
        <v>73355.967999999993</v>
      </c>
      <c r="F7" s="643">
        <v>7335.5968000000003</v>
      </c>
      <c r="G7" s="603">
        <v>10.169726285592301</v>
      </c>
      <c r="H7" s="603">
        <v>146624.26018000001</v>
      </c>
      <c r="I7" s="603">
        <v>14662.426017999998</v>
      </c>
      <c r="J7" s="656">
        <v>25.456820765927585</v>
      </c>
    </row>
    <row r="8" spans="1:11" ht="24.75" customHeight="1">
      <c r="A8" s="539" t="s">
        <v>765</v>
      </c>
      <c r="B8" s="643">
        <v>8678.8779999999988</v>
      </c>
      <c r="C8" s="643">
        <v>867.88780000000008</v>
      </c>
      <c r="D8" s="603">
        <v>13.404152652200779</v>
      </c>
      <c r="E8" s="643">
        <v>14413.5519</v>
      </c>
      <c r="F8" s="643">
        <v>1441.3551899999998</v>
      </c>
      <c r="G8" s="603">
        <v>1.9982270239577347</v>
      </c>
      <c r="H8" s="603">
        <v>42642.485670000002</v>
      </c>
      <c r="I8" s="603">
        <v>4264.2485670000005</v>
      </c>
      <c r="J8" s="656">
        <v>7.4035641399464458</v>
      </c>
    </row>
    <row r="9" spans="1:11" ht="24.75" customHeight="1">
      <c r="A9" s="539" t="s">
        <v>737</v>
      </c>
      <c r="B9" s="643">
        <v>11856.588</v>
      </c>
      <c r="C9" s="643">
        <v>1185.6588000000002</v>
      </c>
      <c r="D9" s="603">
        <v>18.311988656396824</v>
      </c>
      <c r="E9" s="643">
        <v>7832.90625</v>
      </c>
      <c r="F9" s="643">
        <v>783.29062499999998</v>
      </c>
      <c r="G9" s="603">
        <v>1.0859172710147484</v>
      </c>
      <c r="H9" s="603">
        <v>15230.73185</v>
      </c>
      <c r="I9" s="603">
        <v>1523.073185</v>
      </c>
      <c r="J9" s="656">
        <v>2.6443510123315983</v>
      </c>
    </row>
    <row r="10" spans="1:11" ht="24.75" customHeight="1">
      <c r="A10" s="539" t="s">
        <v>738</v>
      </c>
      <c r="B10" s="643">
        <v>200</v>
      </c>
      <c r="C10" s="643">
        <v>20</v>
      </c>
      <c r="D10" s="603">
        <v>0.30889137172341352</v>
      </c>
      <c r="E10" s="643">
        <v>3843.5777599999997</v>
      </c>
      <c r="F10" s="643">
        <v>384.357776</v>
      </c>
      <c r="G10" s="603">
        <v>0.53285553776060834</v>
      </c>
      <c r="H10" s="603">
        <v>6656.6030000000001</v>
      </c>
      <c r="I10" s="603">
        <v>665.66030000000001</v>
      </c>
      <c r="J10" s="656">
        <v>1.1557156317304316</v>
      </c>
    </row>
    <row r="11" spans="1:11" ht="24.75" customHeight="1">
      <c r="A11" s="539" t="s">
        <v>739</v>
      </c>
      <c r="B11" s="643">
        <v>0</v>
      </c>
      <c r="C11" s="643">
        <v>0</v>
      </c>
      <c r="D11" s="603">
        <v>0</v>
      </c>
      <c r="E11" s="643">
        <v>0</v>
      </c>
      <c r="F11" s="643">
        <v>0</v>
      </c>
      <c r="G11" s="603">
        <v>0</v>
      </c>
      <c r="H11" s="603">
        <v>0</v>
      </c>
      <c r="I11" s="603">
        <v>0</v>
      </c>
      <c r="J11" s="656">
        <v>0</v>
      </c>
      <c r="K11" s="649"/>
    </row>
    <row r="12" spans="1:11" ht="24.75" customHeight="1">
      <c r="A12" s="539" t="s">
        <v>740</v>
      </c>
      <c r="B12" s="643">
        <v>480.95499999999998</v>
      </c>
      <c r="C12" s="643">
        <v>48.095500000000001</v>
      </c>
      <c r="D12" s="603">
        <v>0.74281424843617183</v>
      </c>
      <c r="E12" s="643">
        <v>0</v>
      </c>
      <c r="F12" s="643">
        <v>0</v>
      </c>
      <c r="G12" s="603">
        <v>0</v>
      </c>
      <c r="H12" s="603">
        <v>0</v>
      </c>
      <c r="I12" s="603">
        <v>0</v>
      </c>
      <c r="J12" s="656">
        <v>0</v>
      </c>
    </row>
    <row r="13" spans="1:11" ht="24.75" customHeight="1">
      <c r="A13" s="539" t="s">
        <v>741</v>
      </c>
      <c r="B13" s="643">
        <v>0</v>
      </c>
      <c r="C13" s="643">
        <v>0</v>
      </c>
      <c r="D13" s="603">
        <v>0</v>
      </c>
      <c r="E13" s="643">
        <v>0</v>
      </c>
      <c r="F13" s="643">
        <v>0</v>
      </c>
      <c r="G13" s="603">
        <v>0</v>
      </c>
      <c r="H13" s="603">
        <v>164.14400000000001</v>
      </c>
      <c r="I13" s="603">
        <v>16.414400000000001</v>
      </c>
      <c r="J13" s="656">
        <v>2.8498588041792484E-2</v>
      </c>
    </row>
    <row r="14" spans="1:11" ht="24.75" customHeight="1">
      <c r="A14" s="539" t="s">
        <v>742</v>
      </c>
      <c r="B14" s="643">
        <v>12430</v>
      </c>
      <c r="C14" s="643">
        <v>1243</v>
      </c>
      <c r="D14" s="603">
        <v>19.197598752610151</v>
      </c>
      <c r="E14" s="643">
        <v>188.93</v>
      </c>
      <c r="F14" s="643">
        <v>18.893000000000001</v>
      </c>
      <c r="G14" s="603">
        <v>2.619236634075844E-2</v>
      </c>
      <c r="H14" s="603">
        <v>13254.17</v>
      </c>
      <c r="I14" s="603">
        <v>1325.4169999999999</v>
      </c>
      <c r="J14" s="656">
        <v>2.3011814666748993</v>
      </c>
    </row>
    <row r="15" spans="1:11" ht="24.75" customHeight="1">
      <c r="A15" s="539" t="s">
        <v>743</v>
      </c>
      <c r="B15" s="643">
        <v>65.004000000000005</v>
      </c>
      <c r="C15" s="643">
        <v>6.5004</v>
      </c>
      <c r="D15" s="603">
        <v>0.10039587363754386</v>
      </c>
      <c r="E15" s="643">
        <v>621682.1</v>
      </c>
      <c r="F15" s="643">
        <v>62168.21</v>
      </c>
      <c r="G15" s="603">
        <v>86.187081515333844</v>
      </c>
      <c r="H15" s="603">
        <v>351400</v>
      </c>
      <c r="I15" s="603">
        <v>35140</v>
      </c>
      <c r="J15" s="656">
        <v>61.009868395347247</v>
      </c>
    </row>
    <row r="16" spans="1:11" ht="24.75" customHeight="1">
      <c r="A16" s="551" t="s">
        <v>744</v>
      </c>
      <c r="B16" s="606">
        <v>54847.680999999997</v>
      </c>
      <c r="C16" s="606">
        <v>6474.7681000000002</v>
      </c>
      <c r="D16" s="606">
        <v>100</v>
      </c>
      <c r="E16" s="606">
        <v>721317.03391</v>
      </c>
      <c r="F16" s="606">
        <v>72131.703391000003</v>
      </c>
      <c r="G16" s="606">
        <v>100</v>
      </c>
      <c r="H16" s="606">
        <v>575972.39470000006</v>
      </c>
      <c r="I16" s="606">
        <v>57597.23947</v>
      </c>
      <c r="J16" s="657">
        <v>100</v>
      </c>
    </row>
    <row r="17" spans="1:12" ht="24.75" customHeight="1">
      <c r="A17" s="654" t="s">
        <v>745</v>
      </c>
      <c r="B17" s="652"/>
      <c r="C17" s="653"/>
      <c r="D17" s="653"/>
      <c r="E17" s="653"/>
      <c r="F17" s="653"/>
      <c r="G17" s="653"/>
      <c r="H17" s="653"/>
      <c r="I17" s="653"/>
      <c r="J17" s="658"/>
    </row>
    <row r="18" spans="1:12" ht="24.75" customHeight="1">
      <c r="A18" s="539" t="s">
        <v>746</v>
      </c>
      <c r="B18" s="643">
        <v>16330</v>
      </c>
      <c r="C18" s="643">
        <v>1633</v>
      </c>
      <c r="D18" s="603">
        <v>25.220980501216715</v>
      </c>
      <c r="E18" s="643">
        <v>9431.384</v>
      </c>
      <c r="F18" s="643">
        <v>943.13840000000005</v>
      </c>
      <c r="G18" s="603">
        <v>1.307522705914189</v>
      </c>
      <c r="H18" s="603">
        <v>15612.852000000001</v>
      </c>
      <c r="I18" s="603">
        <v>1561.2851999999998</v>
      </c>
      <c r="J18" s="656">
        <v>2.7106944950611931</v>
      </c>
    </row>
    <row r="19" spans="1:12" ht="24.75" customHeight="1">
      <c r="A19" s="539" t="s">
        <v>747</v>
      </c>
      <c r="B19" s="643">
        <v>12232.266</v>
      </c>
      <c r="C19" s="643">
        <v>1223.2266</v>
      </c>
      <c r="D19" s="603">
        <v>18.892207120128365</v>
      </c>
      <c r="E19" s="643">
        <v>46251.364599999994</v>
      </c>
      <c r="F19" s="643">
        <v>4625.1364599999997</v>
      </c>
      <c r="G19" s="603">
        <v>6.4120715892827302</v>
      </c>
      <c r="H19" s="603">
        <v>196284.90164</v>
      </c>
      <c r="I19" s="603">
        <v>19628.490163999999</v>
      </c>
      <c r="J19" s="656">
        <v>34.078873119349097</v>
      </c>
    </row>
    <row r="20" spans="1:12" ht="24.75" customHeight="1">
      <c r="A20" s="539" t="s">
        <v>748</v>
      </c>
      <c r="B20" s="643">
        <v>25185.415000000001</v>
      </c>
      <c r="C20" s="643">
        <v>2518.5414999999998</v>
      </c>
      <c r="D20" s="603">
        <v>38.897786933867181</v>
      </c>
      <c r="E20" s="643">
        <v>45634.285309999999</v>
      </c>
      <c r="F20" s="643">
        <v>4563.4285310000005</v>
      </c>
      <c r="G20" s="603">
        <v>6.3265226196909525</v>
      </c>
      <c r="H20" s="603">
        <v>12674.641199999998</v>
      </c>
      <c r="I20" s="603">
        <v>1267.4641200000001</v>
      </c>
      <c r="J20" s="656">
        <v>2.2005640050719628</v>
      </c>
    </row>
    <row r="21" spans="1:12" ht="24.75" customHeight="1">
      <c r="A21" s="539" t="s">
        <v>749</v>
      </c>
      <c r="B21" s="643">
        <v>0</v>
      </c>
      <c r="C21" s="643">
        <v>0</v>
      </c>
      <c r="D21" s="603">
        <v>0</v>
      </c>
      <c r="E21" s="643">
        <v>620000</v>
      </c>
      <c r="F21" s="643">
        <v>62000</v>
      </c>
      <c r="G21" s="603">
        <v>85.953883085112125</v>
      </c>
      <c r="H21" s="603">
        <v>351400</v>
      </c>
      <c r="I21" s="603">
        <v>35140</v>
      </c>
      <c r="J21" s="656">
        <v>61.009868380517752</v>
      </c>
    </row>
    <row r="22" spans="1:12" ht="24.75" customHeight="1">
      <c r="A22" s="539" t="s">
        <v>750</v>
      </c>
      <c r="B22" s="643">
        <v>0</v>
      </c>
      <c r="C22" s="643">
        <v>0</v>
      </c>
      <c r="D22" s="603">
        <v>0</v>
      </c>
      <c r="E22" s="643">
        <v>0</v>
      </c>
      <c r="F22" s="643">
        <v>0</v>
      </c>
      <c r="G22" s="603">
        <v>0</v>
      </c>
      <c r="H22" s="603">
        <v>0</v>
      </c>
      <c r="I22" s="603">
        <v>0</v>
      </c>
      <c r="J22" s="656">
        <v>0</v>
      </c>
    </row>
    <row r="23" spans="1:12" ht="24.75" customHeight="1">
      <c r="A23" s="539" t="s">
        <v>751</v>
      </c>
      <c r="B23" s="643">
        <v>1100</v>
      </c>
      <c r="C23" s="643">
        <v>1100</v>
      </c>
      <c r="D23" s="603">
        <v>16.989025444787746</v>
      </c>
      <c r="E23" s="643">
        <v>0</v>
      </c>
      <c r="F23" s="643">
        <v>0</v>
      </c>
      <c r="G23" s="603">
        <v>0</v>
      </c>
      <c r="H23" s="603">
        <v>0</v>
      </c>
      <c r="I23" s="603">
        <v>0</v>
      </c>
      <c r="J23" s="656">
        <v>0</v>
      </c>
    </row>
    <row r="24" spans="1:12" ht="24.75" customHeight="1">
      <c r="A24" s="659" t="s">
        <v>752</v>
      </c>
      <c r="B24" s="643">
        <v>0</v>
      </c>
      <c r="C24" s="643">
        <v>0</v>
      </c>
      <c r="D24" s="603">
        <v>0</v>
      </c>
      <c r="E24" s="643">
        <v>0</v>
      </c>
      <c r="F24" s="643">
        <v>0</v>
      </c>
      <c r="G24" s="603">
        <v>0</v>
      </c>
      <c r="H24" s="603">
        <v>0</v>
      </c>
      <c r="I24" s="603">
        <v>0</v>
      </c>
      <c r="J24" s="656">
        <v>0</v>
      </c>
    </row>
    <row r="25" spans="1:12" ht="24.75" customHeight="1" thickBot="1">
      <c r="A25" s="616" t="s">
        <v>753</v>
      </c>
      <c r="B25" s="618">
        <v>54847.680999999997</v>
      </c>
      <c r="C25" s="618">
        <v>6474.7680999999993</v>
      </c>
      <c r="D25" s="618">
        <v>100</v>
      </c>
      <c r="E25" s="618">
        <v>721317.03391</v>
      </c>
      <c r="F25" s="618">
        <v>72131.703391000003</v>
      </c>
      <c r="G25" s="618">
        <v>100</v>
      </c>
      <c r="H25" s="618">
        <v>575972.39483999996</v>
      </c>
      <c r="I25" s="618">
        <v>57597.239483999998</v>
      </c>
      <c r="J25" s="648">
        <v>100</v>
      </c>
    </row>
    <row r="26" spans="1:12" ht="16.5" thickTop="1">
      <c r="A26" s="1973" t="s">
        <v>705</v>
      </c>
      <c r="B26" s="1973"/>
      <c r="C26" s="1973"/>
      <c r="D26" s="1973"/>
      <c r="E26" s="1973"/>
      <c r="F26" s="1973"/>
      <c r="G26" s="1973"/>
      <c r="H26" s="1973"/>
      <c r="I26" s="1973"/>
      <c r="J26" s="1973"/>
    </row>
    <row r="27" spans="1:12">
      <c r="A27" s="1970" t="s">
        <v>706</v>
      </c>
      <c r="B27" s="1970"/>
      <c r="C27" s="1970"/>
      <c r="D27" s="1970"/>
      <c r="E27" s="1970"/>
      <c r="F27" s="1970"/>
      <c r="G27" s="1970"/>
      <c r="H27" s="1970"/>
      <c r="I27" s="1970"/>
      <c r="J27" s="1970"/>
    </row>
    <row r="32" spans="1:12">
      <c r="L32" s="337"/>
    </row>
    <row r="34" spans="12:12">
      <c r="L34" s="337"/>
    </row>
  </sheetData>
  <mergeCells count="9">
    <mergeCell ref="A26:J26"/>
    <mergeCell ref="A27:J27"/>
    <mergeCell ref="A1:J1"/>
    <mergeCell ref="A2:J2"/>
    <mergeCell ref="A3:J3"/>
    <mergeCell ref="A4:A5"/>
    <mergeCell ref="B4:D4"/>
    <mergeCell ref="E4:G4"/>
    <mergeCell ref="H4:J4"/>
  </mergeCells>
  <pageMargins left="1.25" right="0.86" top="0.75" bottom="0.75" header="0.3" footer="0.3"/>
  <pageSetup paperSize="9" scale="79"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M30"/>
  <sheetViews>
    <sheetView workbookViewId="0">
      <selection activeCell="D26" sqref="D26"/>
    </sheetView>
  </sheetViews>
  <sheetFormatPr defaultRowHeight="15.75"/>
  <cols>
    <col min="1" max="1" width="42.85546875" style="258" bestFit="1" customWidth="1"/>
    <col min="2" max="12" width="12.7109375" style="258" customWidth="1"/>
    <col min="13" max="13" width="11" style="258" bestFit="1" customWidth="1"/>
    <col min="14" max="256" width="9.140625" style="258"/>
    <col min="257" max="257" width="37.28515625" style="258" bestFit="1" customWidth="1"/>
    <col min="258" max="258" width="9.42578125" style="258" bestFit="1" customWidth="1"/>
    <col min="259" max="268" width="9.140625" style="258" customWidth="1"/>
    <col min="269" max="269" width="11" style="258" bestFit="1" customWidth="1"/>
    <col min="270" max="512" width="9.140625" style="258"/>
    <col min="513" max="513" width="37.28515625" style="258" bestFit="1" customWidth="1"/>
    <col min="514" max="514" width="9.42578125" style="258" bestFit="1" customWidth="1"/>
    <col min="515" max="524" width="9.140625" style="258" customWidth="1"/>
    <col min="525" max="525" width="11" style="258" bestFit="1" customWidth="1"/>
    <col min="526" max="768" width="9.140625" style="258"/>
    <col min="769" max="769" width="37.28515625" style="258" bestFit="1" customWidth="1"/>
    <col min="770" max="770" width="9.42578125" style="258" bestFit="1" customWidth="1"/>
    <col min="771" max="780" width="9.140625" style="258" customWidth="1"/>
    <col min="781" max="781" width="11" style="258" bestFit="1" customWidth="1"/>
    <col min="782" max="1024" width="9.140625" style="258"/>
    <col min="1025" max="1025" width="37.28515625" style="258" bestFit="1" customWidth="1"/>
    <col min="1026" max="1026" width="9.42578125" style="258" bestFit="1" customWidth="1"/>
    <col min="1027" max="1036" width="9.140625" style="258" customWidth="1"/>
    <col min="1037" max="1037" width="11" style="258" bestFit="1" customWidth="1"/>
    <col min="1038" max="1280" width="9.140625" style="258"/>
    <col min="1281" max="1281" width="37.28515625" style="258" bestFit="1" customWidth="1"/>
    <col min="1282" max="1282" width="9.42578125" style="258" bestFit="1" customWidth="1"/>
    <col min="1283" max="1292" width="9.140625" style="258" customWidth="1"/>
    <col min="1293" max="1293" width="11" style="258" bestFit="1" customWidth="1"/>
    <col min="1294" max="1536" width="9.140625" style="258"/>
    <col min="1537" max="1537" width="37.28515625" style="258" bestFit="1" customWidth="1"/>
    <col min="1538" max="1538" width="9.42578125" style="258" bestFit="1" customWidth="1"/>
    <col min="1539" max="1548" width="9.140625" style="258" customWidth="1"/>
    <col min="1549" max="1549" width="11" style="258" bestFit="1" customWidth="1"/>
    <col min="1550" max="1792" width="9.140625" style="258"/>
    <col min="1793" max="1793" width="37.28515625" style="258" bestFit="1" customWidth="1"/>
    <col min="1794" max="1794" width="9.42578125" style="258" bestFit="1" customWidth="1"/>
    <col min="1795" max="1804" width="9.140625" style="258" customWidth="1"/>
    <col min="1805" max="1805" width="11" style="258" bestFit="1" customWidth="1"/>
    <col min="1806" max="2048" width="9.140625" style="258"/>
    <col min="2049" max="2049" width="37.28515625" style="258" bestFit="1" customWidth="1"/>
    <col min="2050" max="2050" width="9.42578125" style="258" bestFit="1" customWidth="1"/>
    <col min="2051" max="2060" width="9.140625" style="258" customWidth="1"/>
    <col min="2061" max="2061" width="11" style="258" bestFit="1" customWidth="1"/>
    <col min="2062" max="2304" width="9.140625" style="258"/>
    <col min="2305" max="2305" width="37.28515625" style="258" bestFit="1" customWidth="1"/>
    <col min="2306" max="2306" width="9.42578125" style="258" bestFit="1" customWidth="1"/>
    <col min="2307" max="2316" width="9.140625" style="258" customWidth="1"/>
    <col min="2317" max="2317" width="11" style="258" bestFit="1" customWidth="1"/>
    <col min="2318" max="2560" width="9.140625" style="258"/>
    <col min="2561" max="2561" width="37.28515625" style="258" bestFit="1" customWidth="1"/>
    <col min="2562" max="2562" width="9.42578125" style="258" bestFit="1" customWidth="1"/>
    <col min="2563" max="2572" width="9.140625" style="258" customWidth="1"/>
    <col min="2573" max="2573" width="11" style="258" bestFit="1" customWidth="1"/>
    <col min="2574" max="2816" width="9.140625" style="258"/>
    <col min="2817" max="2817" width="37.28515625" style="258" bestFit="1" customWidth="1"/>
    <col min="2818" max="2818" width="9.42578125" style="258" bestFit="1" customWidth="1"/>
    <col min="2819" max="2828" width="9.140625" style="258" customWidth="1"/>
    <col min="2829" max="2829" width="11" style="258" bestFit="1" customWidth="1"/>
    <col min="2830" max="3072" width="9.140625" style="258"/>
    <col min="3073" max="3073" width="37.28515625" style="258" bestFit="1" customWidth="1"/>
    <col min="3074" max="3074" width="9.42578125" style="258" bestFit="1" customWidth="1"/>
    <col min="3075" max="3084" width="9.140625" style="258" customWidth="1"/>
    <col min="3085" max="3085" width="11" style="258" bestFit="1" customWidth="1"/>
    <col min="3086" max="3328" width="9.140625" style="258"/>
    <col min="3329" max="3329" width="37.28515625" style="258" bestFit="1" customWidth="1"/>
    <col min="3330" max="3330" width="9.42578125" style="258" bestFit="1" customWidth="1"/>
    <col min="3331" max="3340" width="9.140625" style="258" customWidth="1"/>
    <col min="3341" max="3341" width="11" style="258" bestFit="1" customWidth="1"/>
    <col min="3342" max="3584" width="9.140625" style="258"/>
    <col min="3585" max="3585" width="37.28515625" style="258" bestFit="1" customWidth="1"/>
    <col min="3586" max="3586" width="9.42578125" style="258" bestFit="1" customWidth="1"/>
    <col min="3587" max="3596" width="9.140625" style="258" customWidth="1"/>
    <col min="3597" max="3597" width="11" style="258" bestFit="1" customWidth="1"/>
    <col min="3598" max="3840" width="9.140625" style="258"/>
    <col min="3841" max="3841" width="37.28515625" style="258" bestFit="1" customWidth="1"/>
    <col min="3842" max="3842" width="9.42578125" style="258" bestFit="1" customWidth="1"/>
    <col min="3843" max="3852" width="9.140625" style="258" customWidth="1"/>
    <col min="3853" max="3853" width="11" style="258" bestFit="1" customWidth="1"/>
    <col min="3854" max="4096" width="9.140625" style="258"/>
    <col min="4097" max="4097" width="37.28515625" style="258" bestFit="1" customWidth="1"/>
    <col min="4098" max="4098" width="9.42578125" style="258" bestFit="1" customWidth="1"/>
    <col min="4099" max="4108" width="9.140625" style="258" customWidth="1"/>
    <col min="4109" max="4109" width="11" style="258" bestFit="1" customWidth="1"/>
    <col min="4110" max="4352" width="9.140625" style="258"/>
    <col min="4353" max="4353" width="37.28515625" style="258" bestFit="1" customWidth="1"/>
    <col min="4354" max="4354" width="9.42578125" style="258" bestFit="1" customWidth="1"/>
    <col min="4355" max="4364" width="9.140625" style="258" customWidth="1"/>
    <col min="4365" max="4365" width="11" style="258" bestFit="1" customWidth="1"/>
    <col min="4366" max="4608" width="9.140625" style="258"/>
    <col min="4609" max="4609" width="37.28515625" style="258" bestFit="1" customWidth="1"/>
    <col min="4610" max="4610" width="9.42578125" style="258" bestFit="1" customWidth="1"/>
    <col min="4611" max="4620" width="9.140625" style="258" customWidth="1"/>
    <col min="4621" max="4621" width="11" style="258" bestFit="1" customWidth="1"/>
    <col min="4622" max="4864" width="9.140625" style="258"/>
    <col min="4865" max="4865" width="37.28515625" style="258" bestFit="1" customWidth="1"/>
    <col min="4866" max="4866" width="9.42578125" style="258" bestFit="1" customWidth="1"/>
    <col min="4867" max="4876" width="9.140625" style="258" customWidth="1"/>
    <col min="4877" max="4877" width="11" style="258" bestFit="1" customWidth="1"/>
    <col min="4878" max="5120" width="9.140625" style="258"/>
    <col min="5121" max="5121" width="37.28515625" style="258" bestFit="1" customWidth="1"/>
    <col min="5122" max="5122" width="9.42578125" style="258" bestFit="1" customWidth="1"/>
    <col min="5123" max="5132" width="9.140625" style="258" customWidth="1"/>
    <col min="5133" max="5133" width="11" style="258" bestFit="1" customWidth="1"/>
    <col min="5134" max="5376" width="9.140625" style="258"/>
    <col min="5377" max="5377" width="37.28515625" style="258" bestFit="1" customWidth="1"/>
    <col min="5378" max="5378" width="9.42578125" style="258" bestFit="1" customWidth="1"/>
    <col min="5379" max="5388" width="9.140625" style="258" customWidth="1"/>
    <col min="5389" max="5389" width="11" style="258" bestFit="1" customWidth="1"/>
    <col min="5390" max="5632" width="9.140625" style="258"/>
    <col min="5633" max="5633" width="37.28515625" style="258" bestFit="1" customWidth="1"/>
    <col min="5634" max="5634" width="9.42578125" style="258" bestFit="1" customWidth="1"/>
    <col min="5635" max="5644" width="9.140625" style="258" customWidth="1"/>
    <col min="5645" max="5645" width="11" style="258" bestFit="1" customWidth="1"/>
    <col min="5646" max="5888" width="9.140625" style="258"/>
    <col min="5889" max="5889" width="37.28515625" style="258" bestFit="1" customWidth="1"/>
    <col min="5890" max="5890" width="9.42578125" style="258" bestFit="1" customWidth="1"/>
    <col min="5891" max="5900" width="9.140625" style="258" customWidth="1"/>
    <col min="5901" max="5901" width="11" style="258" bestFit="1" customWidth="1"/>
    <col min="5902" max="6144" width="9.140625" style="258"/>
    <col min="6145" max="6145" width="37.28515625" style="258" bestFit="1" customWidth="1"/>
    <col min="6146" max="6146" width="9.42578125" style="258" bestFit="1" customWidth="1"/>
    <col min="6147" max="6156" width="9.140625" style="258" customWidth="1"/>
    <col min="6157" max="6157" width="11" style="258" bestFit="1" customWidth="1"/>
    <col min="6158" max="6400" width="9.140625" style="258"/>
    <col min="6401" max="6401" width="37.28515625" style="258" bestFit="1" customWidth="1"/>
    <col min="6402" max="6402" width="9.42578125" style="258" bestFit="1" customWidth="1"/>
    <col min="6403" max="6412" width="9.140625" style="258" customWidth="1"/>
    <col min="6413" max="6413" width="11" style="258" bestFit="1" customWidth="1"/>
    <col min="6414" max="6656" width="9.140625" style="258"/>
    <col min="6657" max="6657" width="37.28515625" style="258" bestFit="1" customWidth="1"/>
    <col min="6658" max="6658" width="9.42578125" style="258" bestFit="1" customWidth="1"/>
    <col min="6659" max="6668" width="9.140625" style="258" customWidth="1"/>
    <col min="6669" max="6669" width="11" style="258" bestFit="1" customWidth="1"/>
    <col min="6670" max="6912" width="9.140625" style="258"/>
    <col min="6913" max="6913" width="37.28515625" style="258" bestFit="1" customWidth="1"/>
    <col min="6914" max="6914" width="9.42578125" style="258" bestFit="1" customWidth="1"/>
    <col min="6915" max="6924" width="9.140625" style="258" customWidth="1"/>
    <col min="6925" max="6925" width="11" style="258" bestFit="1" customWidth="1"/>
    <col min="6926" max="7168" width="9.140625" style="258"/>
    <col min="7169" max="7169" width="37.28515625" style="258" bestFit="1" customWidth="1"/>
    <col min="7170" max="7170" width="9.42578125" style="258" bestFit="1" customWidth="1"/>
    <col min="7171" max="7180" width="9.140625" style="258" customWidth="1"/>
    <col min="7181" max="7181" width="11" style="258" bestFit="1" customWidth="1"/>
    <col min="7182" max="7424" width="9.140625" style="258"/>
    <col min="7425" max="7425" width="37.28515625" style="258" bestFit="1" customWidth="1"/>
    <col min="7426" max="7426" width="9.42578125" style="258" bestFit="1" customWidth="1"/>
    <col min="7427" max="7436" width="9.140625" style="258" customWidth="1"/>
    <col min="7437" max="7437" width="11" style="258" bestFit="1" customWidth="1"/>
    <col min="7438" max="7680" width="9.140625" style="258"/>
    <col min="7681" max="7681" width="37.28515625" style="258" bestFit="1" customWidth="1"/>
    <col min="7682" max="7682" width="9.42578125" style="258" bestFit="1" customWidth="1"/>
    <col min="7683" max="7692" width="9.140625" style="258" customWidth="1"/>
    <col min="7693" max="7693" width="11" style="258" bestFit="1" customWidth="1"/>
    <col min="7694" max="7936" width="9.140625" style="258"/>
    <col min="7937" max="7937" width="37.28515625" style="258" bestFit="1" customWidth="1"/>
    <col min="7938" max="7938" width="9.42578125" style="258" bestFit="1" customWidth="1"/>
    <col min="7939" max="7948" width="9.140625" style="258" customWidth="1"/>
    <col min="7949" max="7949" width="11" style="258" bestFit="1" customWidth="1"/>
    <col min="7950" max="8192" width="9.140625" style="258"/>
    <col min="8193" max="8193" width="37.28515625" style="258" bestFit="1" customWidth="1"/>
    <col min="8194" max="8194" width="9.42578125" style="258" bestFit="1" customWidth="1"/>
    <col min="8195" max="8204" width="9.140625" style="258" customWidth="1"/>
    <col min="8205" max="8205" width="11" style="258" bestFit="1" customWidth="1"/>
    <col min="8206" max="8448" width="9.140625" style="258"/>
    <col min="8449" max="8449" width="37.28515625" style="258" bestFit="1" customWidth="1"/>
    <col min="8450" max="8450" width="9.42578125" style="258" bestFit="1" customWidth="1"/>
    <col min="8451" max="8460" width="9.140625" style="258" customWidth="1"/>
    <col min="8461" max="8461" width="11" style="258" bestFit="1" customWidth="1"/>
    <col min="8462" max="8704" width="9.140625" style="258"/>
    <col min="8705" max="8705" width="37.28515625" style="258" bestFit="1" customWidth="1"/>
    <col min="8706" max="8706" width="9.42578125" style="258" bestFit="1" customWidth="1"/>
    <col min="8707" max="8716" width="9.140625" style="258" customWidth="1"/>
    <col min="8717" max="8717" width="11" style="258" bestFit="1" customWidth="1"/>
    <col min="8718" max="8960" width="9.140625" style="258"/>
    <col min="8961" max="8961" width="37.28515625" style="258" bestFit="1" customWidth="1"/>
    <col min="8962" max="8962" width="9.42578125" style="258" bestFit="1" customWidth="1"/>
    <col min="8963" max="8972" width="9.140625" style="258" customWidth="1"/>
    <col min="8973" max="8973" width="11" style="258" bestFit="1" customWidth="1"/>
    <col min="8974" max="9216" width="9.140625" style="258"/>
    <col min="9217" max="9217" width="37.28515625" style="258" bestFit="1" customWidth="1"/>
    <col min="9218" max="9218" width="9.42578125" style="258" bestFit="1" customWidth="1"/>
    <col min="9219" max="9228" width="9.140625" style="258" customWidth="1"/>
    <col min="9229" max="9229" width="11" style="258" bestFit="1" customWidth="1"/>
    <col min="9230" max="9472" width="9.140625" style="258"/>
    <col min="9473" max="9473" width="37.28515625" style="258" bestFit="1" customWidth="1"/>
    <col min="9474" max="9474" width="9.42578125" style="258" bestFit="1" customWidth="1"/>
    <col min="9475" max="9484" width="9.140625" style="258" customWidth="1"/>
    <col min="9485" max="9485" width="11" style="258" bestFit="1" customWidth="1"/>
    <col min="9486" max="9728" width="9.140625" style="258"/>
    <col min="9729" max="9729" width="37.28515625" style="258" bestFit="1" customWidth="1"/>
    <col min="9730" max="9730" width="9.42578125" style="258" bestFit="1" customWidth="1"/>
    <col min="9731" max="9740" width="9.140625" style="258" customWidth="1"/>
    <col min="9741" max="9741" width="11" style="258" bestFit="1" customWidth="1"/>
    <col min="9742" max="9984" width="9.140625" style="258"/>
    <col min="9985" max="9985" width="37.28515625" style="258" bestFit="1" customWidth="1"/>
    <col min="9986" max="9986" width="9.42578125" style="258" bestFit="1" customWidth="1"/>
    <col min="9987" max="9996" width="9.140625" style="258" customWidth="1"/>
    <col min="9997" max="9997" width="11" style="258" bestFit="1" customWidth="1"/>
    <col min="9998" max="10240" width="9.140625" style="258"/>
    <col min="10241" max="10241" width="37.28515625" style="258" bestFit="1" customWidth="1"/>
    <col min="10242" max="10242" width="9.42578125" style="258" bestFit="1" customWidth="1"/>
    <col min="10243" max="10252" width="9.140625" style="258" customWidth="1"/>
    <col min="10253" max="10253" width="11" style="258" bestFit="1" customWidth="1"/>
    <col min="10254" max="10496" width="9.140625" style="258"/>
    <col min="10497" max="10497" width="37.28515625" style="258" bestFit="1" customWidth="1"/>
    <col min="10498" max="10498" width="9.42578125" style="258" bestFit="1" customWidth="1"/>
    <col min="10499" max="10508" width="9.140625" style="258" customWidth="1"/>
    <col min="10509" max="10509" width="11" style="258" bestFit="1" customWidth="1"/>
    <col min="10510" max="10752" width="9.140625" style="258"/>
    <col min="10753" max="10753" width="37.28515625" style="258" bestFit="1" customWidth="1"/>
    <col min="10754" max="10754" width="9.42578125" style="258" bestFit="1" customWidth="1"/>
    <col min="10755" max="10764" width="9.140625" style="258" customWidth="1"/>
    <col min="10765" max="10765" width="11" style="258" bestFit="1" customWidth="1"/>
    <col min="10766" max="11008" width="9.140625" style="258"/>
    <col min="11009" max="11009" width="37.28515625" style="258" bestFit="1" customWidth="1"/>
    <col min="11010" max="11010" width="9.42578125" style="258" bestFit="1" customWidth="1"/>
    <col min="11011" max="11020" width="9.140625" style="258" customWidth="1"/>
    <col min="11021" max="11021" width="11" style="258" bestFit="1" customWidth="1"/>
    <col min="11022" max="11264" width="9.140625" style="258"/>
    <col min="11265" max="11265" width="37.28515625" style="258" bestFit="1" customWidth="1"/>
    <col min="11266" max="11266" width="9.42578125" style="258" bestFit="1" customWidth="1"/>
    <col min="11267" max="11276" width="9.140625" style="258" customWidth="1"/>
    <col min="11277" max="11277" width="11" style="258" bestFit="1" customWidth="1"/>
    <col min="11278" max="11520" width="9.140625" style="258"/>
    <col min="11521" max="11521" width="37.28515625" style="258" bestFit="1" customWidth="1"/>
    <col min="11522" max="11522" width="9.42578125" style="258" bestFit="1" customWidth="1"/>
    <col min="11523" max="11532" width="9.140625" style="258" customWidth="1"/>
    <col min="11533" max="11533" width="11" style="258" bestFit="1" customWidth="1"/>
    <col min="11534" max="11776" width="9.140625" style="258"/>
    <col min="11777" max="11777" width="37.28515625" style="258" bestFit="1" customWidth="1"/>
    <col min="11778" max="11778" width="9.42578125" style="258" bestFit="1" customWidth="1"/>
    <col min="11779" max="11788" width="9.140625" style="258" customWidth="1"/>
    <col min="11789" max="11789" width="11" style="258" bestFit="1" customWidth="1"/>
    <col min="11790" max="12032" width="9.140625" style="258"/>
    <col min="12033" max="12033" width="37.28515625" style="258" bestFit="1" customWidth="1"/>
    <col min="12034" max="12034" width="9.42578125" style="258" bestFit="1" customWidth="1"/>
    <col min="12035" max="12044" width="9.140625" style="258" customWidth="1"/>
    <col min="12045" max="12045" width="11" style="258" bestFit="1" customWidth="1"/>
    <col min="12046" max="12288" width="9.140625" style="258"/>
    <col min="12289" max="12289" width="37.28515625" style="258" bestFit="1" customWidth="1"/>
    <col min="12290" max="12290" width="9.42578125" style="258" bestFit="1" customWidth="1"/>
    <col min="12291" max="12300" width="9.140625" style="258" customWidth="1"/>
    <col min="12301" max="12301" width="11" style="258" bestFit="1" customWidth="1"/>
    <col min="12302" max="12544" width="9.140625" style="258"/>
    <col min="12545" max="12545" width="37.28515625" style="258" bestFit="1" customWidth="1"/>
    <col min="12546" max="12546" width="9.42578125" style="258" bestFit="1" customWidth="1"/>
    <col min="12547" max="12556" width="9.140625" style="258" customWidth="1"/>
    <col min="12557" max="12557" width="11" style="258" bestFit="1" customWidth="1"/>
    <col min="12558" max="12800" width="9.140625" style="258"/>
    <col min="12801" max="12801" width="37.28515625" style="258" bestFit="1" customWidth="1"/>
    <col min="12802" max="12802" width="9.42578125" style="258" bestFit="1" customWidth="1"/>
    <col min="12803" max="12812" width="9.140625" style="258" customWidth="1"/>
    <col min="12813" max="12813" width="11" style="258" bestFit="1" customWidth="1"/>
    <col min="12814" max="13056" width="9.140625" style="258"/>
    <col min="13057" max="13057" width="37.28515625" style="258" bestFit="1" customWidth="1"/>
    <col min="13058" max="13058" width="9.42578125" style="258" bestFit="1" customWidth="1"/>
    <col min="13059" max="13068" width="9.140625" style="258" customWidth="1"/>
    <col min="13069" max="13069" width="11" style="258" bestFit="1" customWidth="1"/>
    <col min="13070" max="13312" width="9.140625" style="258"/>
    <col min="13313" max="13313" width="37.28515625" style="258" bestFit="1" customWidth="1"/>
    <col min="13314" max="13314" width="9.42578125" style="258" bestFit="1" customWidth="1"/>
    <col min="13315" max="13324" width="9.140625" style="258" customWidth="1"/>
    <col min="13325" max="13325" width="11" style="258" bestFit="1" customWidth="1"/>
    <col min="13326" max="13568" width="9.140625" style="258"/>
    <col min="13569" max="13569" width="37.28515625" style="258" bestFit="1" customWidth="1"/>
    <col min="13570" max="13570" width="9.42578125" style="258" bestFit="1" customWidth="1"/>
    <col min="13571" max="13580" width="9.140625" style="258" customWidth="1"/>
    <col min="13581" max="13581" width="11" style="258" bestFit="1" customWidth="1"/>
    <col min="13582" max="13824" width="9.140625" style="258"/>
    <col min="13825" max="13825" width="37.28515625" style="258" bestFit="1" customWidth="1"/>
    <col min="13826" max="13826" width="9.42578125" style="258" bestFit="1" customWidth="1"/>
    <col min="13827" max="13836" width="9.140625" style="258" customWidth="1"/>
    <col min="13837" max="13837" width="11" style="258" bestFit="1" customWidth="1"/>
    <col min="13838" max="14080" width="9.140625" style="258"/>
    <col min="14081" max="14081" width="37.28515625" style="258" bestFit="1" customWidth="1"/>
    <col min="14082" max="14082" width="9.42578125" style="258" bestFit="1" customWidth="1"/>
    <col min="14083" max="14092" width="9.140625" style="258" customWidth="1"/>
    <col min="14093" max="14093" width="11" style="258" bestFit="1" customWidth="1"/>
    <col min="14094" max="14336" width="9.140625" style="258"/>
    <col min="14337" max="14337" width="37.28515625" style="258" bestFit="1" customWidth="1"/>
    <col min="14338" max="14338" width="9.42578125" style="258" bestFit="1" customWidth="1"/>
    <col min="14339" max="14348" width="9.140625" style="258" customWidth="1"/>
    <col min="14349" max="14349" width="11" style="258" bestFit="1" customWidth="1"/>
    <col min="14350" max="14592" width="9.140625" style="258"/>
    <col min="14593" max="14593" width="37.28515625" style="258" bestFit="1" customWidth="1"/>
    <col min="14594" max="14594" width="9.42578125" style="258" bestFit="1" customWidth="1"/>
    <col min="14595" max="14604" width="9.140625" style="258" customWidth="1"/>
    <col min="14605" max="14605" width="11" style="258" bestFit="1" customWidth="1"/>
    <col min="14606" max="14848" width="9.140625" style="258"/>
    <col min="14849" max="14849" width="37.28515625" style="258" bestFit="1" customWidth="1"/>
    <col min="14850" max="14850" width="9.42578125" style="258" bestFit="1" customWidth="1"/>
    <col min="14851" max="14860" width="9.140625" style="258" customWidth="1"/>
    <col min="14861" max="14861" width="11" style="258" bestFit="1" customWidth="1"/>
    <col min="14862" max="15104" width="9.140625" style="258"/>
    <col min="15105" max="15105" width="37.28515625" style="258" bestFit="1" customWidth="1"/>
    <col min="15106" max="15106" width="9.42578125" style="258" bestFit="1" customWidth="1"/>
    <col min="15107" max="15116" width="9.140625" style="258" customWidth="1"/>
    <col min="15117" max="15117" width="11" style="258" bestFit="1" customWidth="1"/>
    <col min="15118" max="15360" width="9.140625" style="258"/>
    <col min="15361" max="15361" width="37.28515625" style="258" bestFit="1" customWidth="1"/>
    <col min="15362" max="15362" width="9.42578125" style="258" bestFit="1" customWidth="1"/>
    <col min="15363" max="15372" width="9.140625" style="258" customWidth="1"/>
    <col min="15373" max="15373" width="11" style="258" bestFit="1" customWidth="1"/>
    <col min="15374" max="15616" width="9.140625" style="258"/>
    <col min="15617" max="15617" width="37.28515625" style="258" bestFit="1" customWidth="1"/>
    <col min="15618" max="15618" width="9.42578125" style="258" bestFit="1" customWidth="1"/>
    <col min="15619" max="15628" width="9.140625" style="258" customWidth="1"/>
    <col min="15629" max="15629" width="11" style="258" bestFit="1" customWidth="1"/>
    <col min="15630" max="15872" width="9.140625" style="258"/>
    <col min="15873" max="15873" width="37.28515625" style="258" bestFit="1" customWidth="1"/>
    <col min="15874" max="15874" width="9.42578125" style="258" bestFit="1" customWidth="1"/>
    <col min="15875" max="15884" width="9.140625" style="258" customWidth="1"/>
    <col min="15885" max="15885" width="11" style="258" bestFit="1" customWidth="1"/>
    <col min="15886" max="16128" width="9.140625" style="258"/>
    <col min="16129" max="16129" width="37.28515625" style="258" bestFit="1" customWidth="1"/>
    <col min="16130" max="16130" width="9.42578125" style="258" bestFit="1" customWidth="1"/>
    <col min="16131" max="16140" width="9.140625" style="258" customWidth="1"/>
    <col min="16141" max="16141" width="11" style="258" bestFit="1" customWidth="1"/>
    <col min="16142" max="16384" width="9.140625" style="258"/>
  </cols>
  <sheetData>
    <row r="1" spans="1:13">
      <c r="A1" s="1568" t="s">
        <v>213</v>
      </c>
      <c r="B1" s="1568"/>
      <c r="C1" s="1568"/>
      <c r="D1" s="1568"/>
      <c r="E1" s="1568"/>
      <c r="F1" s="1568"/>
      <c r="G1" s="1568"/>
      <c r="H1" s="1568"/>
      <c r="I1" s="1568"/>
      <c r="J1" s="1568"/>
      <c r="K1" s="1568"/>
      <c r="L1" s="1568"/>
    </row>
    <row r="2" spans="1:13">
      <c r="A2" s="1569" t="s">
        <v>220</v>
      </c>
      <c r="B2" s="1569"/>
      <c r="C2" s="1569"/>
      <c r="D2" s="1569"/>
      <c r="E2" s="1569"/>
      <c r="F2" s="1569"/>
      <c r="G2" s="1569"/>
      <c r="H2" s="1569"/>
      <c r="I2" s="1569"/>
      <c r="J2" s="1569"/>
      <c r="K2" s="1569"/>
      <c r="L2" s="1569"/>
    </row>
    <row r="3" spans="1:13" ht="15.75" customHeight="1">
      <c r="A3" s="1569" t="s">
        <v>221</v>
      </c>
      <c r="B3" s="1569"/>
      <c r="C3" s="1569"/>
      <c r="D3" s="1569"/>
      <c r="E3" s="1569"/>
      <c r="F3" s="1569"/>
      <c r="G3" s="1569"/>
      <c r="H3" s="1569"/>
      <c r="I3" s="1569"/>
      <c r="J3" s="1569"/>
      <c r="K3" s="1569"/>
      <c r="L3" s="1569"/>
    </row>
    <row r="4" spans="1:13" ht="16.5" thickBot="1">
      <c r="A4" s="1542" t="str">
        <f>CPI_new!A4</f>
        <v>Mid-Nov 2017</v>
      </c>
      <c r="B4" s="1542"/>
      <c r="C4" s="1542"/>
      <c r="D4" s="1542"/>
      <c r="E4" s="1542"/>
      <c r="F4" s="1542"/>
      <c r="G4" s="1542"/>
      <c r="H4" s="1542"/>
      <c r="I4" s="1542"/>
      <c r="J4" s="1542"/>
      <c r="K4" s="1542"/>
      <c r="L4" s="1542"/>
      <c r="M4" s="141"/>
    </row>
    <row r="5" spans="1:13" ht="21.75" customHeight="1" thickTop="1">
      <c r="A5" s="1570" t="s">
        <v>222</v>
      </c>
      <c r="B5" s="1572" t="s">
        <v>223</v>
      </c>
      <c r="C5" s="147" t="s">
        <v>6</v>
      </c>
      <c r="D5" s="1574" t="s">
        <v>7</v>
      </c>
      <c r="E5" s="1575"/>
      <c r="F5" s="1574" t="s">
        <v>54</v>
      </c>
      <c r="G5" s="1576"/>
      <c r="H5" s="1575"/>
      <c r="I5" s="1577" t="s">
        <v>5</v>
      </c>
      <c r="J5" s="1578"/>
      <c r="K5" s="1578"/>
      <c r="L5" s="1579"/>
    </row>
    <row r="6" spans="1:13">
      <c r="A6" s="1571"/>
      <c r="B6" s="1573"/>
      <c r="C6" s="107" t="str">
        <f>CPI_new!C6</f>
        <v>Oct/Nov</v>
      </c>
      <c r="D6" s="107" t="str">
        <f>CPI_new!D6</f>
        <v>Sep/Oct</v>
      </c>
      <c r="E6" s="107" t="str">
        <f>CPI_new!E6</f>
        <v>Oct/Nov</v>
      </c>
      <c r="F6" s="107" t="str">
        <f>CPI_new!F6</f>
        <v>Aug/Sep</v>
      </c>
      <c r="G6" s="107" t="str">
        <f>CPI_new!G6</f>
        <v>Sep/Oct</v>
      </c>
      <c r="H6" s="107" t="str">
        <f>CPI_new!H6</f>
        <v>Oct/Nov</v>
      </c>
      <c r="I6" s="108" t="s">
        <v>160</v>
      </c>
      <c r="J6" s="109" t="s">
        <v>160</v>
      </c>
      <c r="K6" s="110" t="s">
        <v>161</v>
      </c>
      <c r="L6" s="111" t="s">
        <v>161</v>
      </c>
    </row>
    <row r="7" spans="1:13">
      <c r="A7" s="112">
        <v>1</v>
      </c>
      <c r="B7" s="113">
        <v>2</v>
      </c>
      <c r="C7" s="114">
        <v>3</v>
      </c>
      <c r="D7" s="113">
        <v>4</v>
      </c>
      <c r="E7" s="113">
        <v>5</v>
      </c>
      <c r="F7" s="115">
        <v>6</v>
      </c>
      <c r="G7" s="109">
        <v>7</v>
      </c>
      <c r="H7" s="114">
        <v>8</v>
      </c>
      <c r="I7" s="116" t="s">
        <v>162</v>
      </c>
      <c r="J7" s="117" t="s">
        <v>163</v>
      </c>
      <c r="K7" s="118" t="s">
        <v>164</v>
      </c>
      <c r="L7" s="119" t="s">
        <v>165</v>
      </c>
    </row>
    <row r="8" spans="1:13" ht="24" customHeight="1">
      <c r="A8" s="120" t="s">
        <v>224</v>
      </c>
      <c r="B8" s="121">
        <v>100</v>
      </c>
      <c r="C8" s="85">
        <v>322.12636095527012</v>
      </c>
      <c r="D8" s="85">
        <v>333.54708180403242</v>
      </c>
      <c r="E8" s="85">
        <v>335.33862724968839</v>
      </c>
      <c r="F8" s="85">
        <v>335.95414809420726</v>
      </c>
      <c r="G8" s="85">
        <v>338.80469355936725</v>
      </c>
      <c r="H8" s="85">
        <v>338.04932615824339</v>
      </c>
      <c r="I8" s="85">
        <v>4.101578726819227</v>
      </c>
      <c r="J8" s="85">
        <v>0.53711920846862427</v>
      </c>
      <c r="K8" s="122">
        <v>0.80834675408169687</v>
      </c>
      <c r="L8" s="123">
        <v>-0.22295068972871945</v>
      </c>
      <c r="M8" s="259"/>
    </row>
    <row r="9" spans="1:13" ht="21" customHeight="1">
      <c r="A9" s="120" t="s">
        <v>225</v>
      </c>
      <c r="B9" s="121">
        <v>49.593021995747016</v>
      </c>
      <c r="C9" s="85">
        <v>387.12689928473753</v>
      </c>
      <c r="D9" s="85">
        <v>407.68974503645688</v>
      </c>
      <c r="E9" s="85">
        <v>411.07004795418794</v>
      </c>
      <c r="F9" s="85">
        <v>406.24832190415361</v>
      </c>
      <c r="G9" s="85">
        <v>411.6722342313239</v>
      </c>
      <c r="H9" s="85">
        <v>409.84193827585761</v>
      </c>
      <c r="I9" s="85">
        <v>6.1848320831459063</v>
      </c>
      <c r="J9" s="85">
        <v>0.82913611609944837</v>
      </c>
      <c r="K9" s="122">
        <v>-0.29875922228885088</v>
      </c>
      <c r="L9" s="123">
        <v>-0.44460029199778717</v>
      </c>
      <c r="M9" s="259"/>
    </row>
    <row r="10" spans="1:13" ht="21" customHeight="1">
      <c r="A10" s="260" t="s">
        <v>226</v>
      </c>
      <c r="B10" s="261">
        <v>16.575694084141823</v>
      </c>
      <c r="C10" s="262">
        <v>277.0112398998113</v>
      </c>
      <c r="D10" s="262">
        <v>276.27151381266287</v>
      </c>
      <c r="E10" s="262">
        <v>280.64624235093288</v>
      </c>
      <c r="F10" s="262">
        <v>289.80054741352353</v>
      </c>
      <c r="G10" s="262">
        <v>290.17499593781963</v>
      </c>
      <c r="H10" s="262">
        <v>289.53079220397626</v>
      </c>
      <c r="I10" s="155">
        <v>1.3122220067446619</v>
      </c>
      <c r="J10" s="155">
        <v>1.5834888215208593</v>
      </c>
      <c r="K10" s="263">
        <v>3.1657469484069196</v>
      </c>
      <c r="L10" s="264">
        <v>-0.22200525298927687</v>
      </c>
      <c r="M10" s="259"/>
    </row>
    <row r="11" spans="1:13" ht="21" customHeight="1">
      <c r="A11" s="124" t="s">
        <v>227</v>
      </c>
      <c r="B11" s="125">
        <v>6.0860312040333113</v>
      </c>
      <c r="C11" s="86">
        <v>470.10258730633302</v>
      </c>
      <c r="D11" s="86">
        <v>524.96015588479008</v>
      </c>
      <c r="E11" s="86">
        <v>536.02590099568488</v>
      </c>
      <c r="F11" s="86">
        <v>450.42997513591786</v>
      </c>
      <c r="G11" s="86">
        <v>455.02319386970157</v>
      </c>
      <c r="H11" s="86">
        <v>450.77073797722005</v>
      </c>
      <c r="I11" s="154">
        <v>14.023176104409373</v>
      </c>
      <c r="J11" s="154">
        <v>2.1079209511137407</v>
      </c>
      <c r="K11" s="265">
        <v>-15.90504542039865</v>
      </c>
      <c r="L11" s="266">
        <v>-0.93455805105601542</v>
      </c>
      <c r="M11" s="259"/>
    </row>
    <row r="12" spans="1:13" ht="21" customHeight="1">
      <c r="A12" s="124" t="s">
        <v>228</v>
      </c>
      <c r="B12" s="125">
        <v>3.7705195070758082</v>
      </c>
      <c r="C12" s="86">
        <v>490.22122895105542</v>
      </c>
      <c r="D12" s="86">
        <v>511.02495441201586</v>
      </c>
      <c r="E12" s="86">
        <v>514.16147698966336</v>
      </c>
      <c r="F12" s="86">
        <v>483.00239583005907</v>
      </c>
      <c r="G12" s="86">
        <v>481.20411240190754</v>
      </c>
      <c r="H12" s="86">
        <v>481.20411240190754</v>
      </c>
      <c r="I12" s="154">
        <v>4.8835600387673566</v>
      </c>
      <c r="J12" s="154">
        <v>0.61377092264632438</v>
      </c>
      <c r="K12" s="265">
        <v>-6.4099249093331707</v>
      </c>
      <c r="L12" s="266">
        <v>0</v>
      </c>
      <c r="M12" s="259"/>
    </row>
    <row r="13" spans="1:13" ht="21" customHeight="1">
      <c r="A13" s="124" t="s">
        <v>229</v>
      </c>
      <c r="B13" s="125">
        <v>11.183012678383857</v>
      </c>
      <c r="C13" s="86">
        <v>409.08308270170107</v>
      </c>
      <c r="D13" s="86">
        <v>417.9518062480937</v>
      </c>
      <c r="E13" s="86">
        <v>417.00991263819975</v>
      </c>
      <c r="F13" s="86">
        <v>411.45673133882985</v>
      </c>
      <c r="G13" s="86">
        <v>429.61914664788776</v>
      </c>
      <c r="H13" s="86">
        <v>435.55249770376577</v>
      </c>
      <c r="I13" s="154">
        <v>1.9377066106345922</v>
      </c>
      <c r="J13" s="154">
        <v>-0.22535938254442556</v>
      </c>
      <c r="K13" s="265">
        <v>4.4465573847530351</v>
      </c>
      <c r="L13" s="266">
        <v>1.3810723060583001</v>
      </c>
      <c r="M13" s="259"/>
    </row>
    <row r="14" spans="1:13" ht="21" customHeight="1">
      <c r="A14" s="124" t="s">
        <v>230</v>
      </c>
      <c r="B14" s="125">
        <v>1.9487350779721184</v>
      </c>
      <c r="C14" s="86">
        <v>375.17940438145877</v>
      </c>
      <c r="D14" s="86">
        <v>401.98772233346</v>
      </c>
      <c r="E14" s="86">
        <v>404.04824750606923</v>
      </c>
      <c r="F14" s="86">
        <v>452.57714376378232</v>
      </c>
      <c r="G14" s="86">
        <v>456.2305045507386</v>
      </c>
      <c r="H14" s="86">
        <v>402.78096386825263</v>
      </c>
      <c r="I14" s="154">
        <v>7.6946769432094015</v>
      </c>
      <c r="J14" s="154">
        <v>0.51258410596430792</v>
      </c>
      <c r="K14" s="265">
        <v>-0.31364661167044972</v>
      </c>
      <c r="L14" s="266">
        <v>-11.715468419876714</v>
      </c>
      <c r="M14" s="259"/>
    </row>
    <row r="15" spans="1:13" ht="21" customHeight="1">
      <c r="A15" s="126" t="s">
        <v>231</v>
      </c>
      <c r="B15" s="127">
        <v>10.019129444140097</v>
      </c>
      <c r="C15" s="128">
        <v>458.00875504879372</v>
      </c>
      <c r="D15" s="128">
        <v>504.75088475252795</v>
      </c>
      <c r="E15" s="128">
        <v>506.98925573410725</v>
      </c>
      <c r="F15" s="128">
        <v>528.448431934984</v>
      </c>
      <c r="G15" s="128">
        <v>531.57981695801288</v>
      </c>
      <c r="H15" s="128">
        <v>529.94309716009889</v>
      </c>
      <c r="I15" s="84">
        <v>10.694228035028601</v>
      </c>
      <c r="J15" s="84">
        <v>0.44346053651331374</v>
      </c>
      <c r="K15" s="129">
        <v>4.5274808423218218</v>
      </c>
      <c r="L15" s="130">
        <v>-0.30789728008866746</v>
      </c>
      <c r="M15" s="259"/>
    </row>
    <row r="16" spans="1:13" ht="21" customHeight="1">
      <c r="A16" s="120" t="s">
        <v>232</v>
      </c>
      <c r="B16" s="121">
        <v>20.372737107226719</v>
      </c>
      <c r="C16" s="85">
        <v>266.46996983422883</v>
      </c>
      <c r="D16" s="85">
        <v>278.03634236535243</v>
      </c>
      <c r="E16" s="85">
        <v>279.04083267470554</v>
      </c>
      <c r="F16" s="85">
        <v>289.44038923607405</v>
      </c>
      <c r="G16" s="85">
        <v>289.67185717144275</v>
      </c>
      <c r="H16" s="85">
        <v>290.43635075296407</v>
      </c>
      <c r="I16" s="85">
        <v>4.7175532943907399</v>
      </c>
      <c r="J16" s="85">
        <v>0.36128021999121529</v>
      </c>
      <c r="K16" s="122">
        <v>4.0838174001376188</v>
      </c>
      <c r="L16" s="123">
        <v>0.2639171057162315</v>
      </c>
      <c r="M16" s="259"/>
    </row>
    <row r="17" spans="1:13" ht="21" customHeight="1">
      <c r="A17" s="260" t="s">
        <v>233</v>
      </c>
      <c r="B17" s="261">
        <v>6.1176945709879771</v>
      </c>
      <c r="C17" s="262">
        <v>243.64409600181062</v>
      </c>
      <c r="D17" s="262">
        <v>256.83517543580388</v>
      </c>
      <c r="E17" s="262">
        <v>258.03989751046237</v>
      </c>
      <c r="F17" s="262">
        <v>260.90888420258716</v>
      </c>
      <c r="G17" s="262">
        <v>261.07160122207972</v>
      </c>
      <c r="H17" s="262">
        <v>263.77241293933844</v>
      </c>
      <c r="I17" s="155">
        <v>5.9085369786858024</v>
      </c>
      <c r="J17" s="155">
        <v>0.46906428319807958</v>
      </c>
      <c r="K17" s="263">
        <v>2.2215616593335596</v>
      </c>
      <c r="L17" s="264">
        <v>1.0345099599558836</v>
      </c>
      <c r="M17" s="259"/>
    </row>
    <row r="18" spans="1:13" ht="21" customHeight="1">
      <c r="A18" s="124" t="s">
        <v>234</v>
      </c>
      <c r="B18" s="125">
        <v>5.6836287536483852</v>
      </c>
      <c r="C18" s="86">
        <v>310.46942823485045</v>
      </c>
      <c r="D18" s="86">
        <v>334.07481817865789</v>
      </c>
      <c r="E18" s="86">
        <v>334.66488353924871</v>
      </c>
      <c r="F18" s="86">
        <v>353.32870572713216</v>
      </c>
      <c r="G18" s="86">
        <v>353.32870572713216</v>
      </c>
      <c r="H18" s="86">
        <v>353.32870572713216</v>
      </c>
      <c r="I18" s="154">
        <v>7.7931844825944978</v>
      </c>
      <c r="J18" s="154">
        <v>0.176626710090801</v>
      </c>
      <c r="K18" s="265">
        <v>5.576869013116692</v>
      </c>
      <c r="L18" s="266">
        <v>0</v>
      </c>
      <c r="M18" s="259"/>
    </row>
    <row r="19" spans="1:13" ht="21" customHeight="1">
      <c r="A19" s="124" t="s">
        <v>235</v>
      </c>
      <c r="B19" s="125">
        <v>4.4957766210627002</v>
      </c>
      <c r="C19" s="86">
        <v>299.34731043537016</v>
      </c>
      <c r="D19" s="86">
        <v>285.90297930736233</v>
      </c>
      <c r="E19" s="86">
        <v>286.79539801376256</v>
      </c>
      <c r="F19" s="86">
        <v>305.00501676596957</v>
      </c>
      <c r="G19" s="86">
        <v>305.81964296710498</v>
      </c>
      <c r="H19" s="86">
        <v>306.03831042494744</v>
      </c>
      <c r="I19" s="154">
        <v>-4.1930934349642683</v>
      </c>
      <c r="J19" s="154">
        <v>0.31214040111167662</v>
      </c>
      <c r="K19" s="265">
        <v>6.7096308185047775</v>
      </c>
      <c r="L19" s="266">
        <v>7.1502097027149603E-2</v>
      </c>
      <c r="M19" s="259"/>
    </row>
    <row r="20" spans="1:13" ht="21" customHeight="1">
      <c r="A20" s="126" t="s">
        <v>236</v>
      </c>
      <c r="B20" s="127">
        <v>4.0656371615276576</v>
      </c>
      <c r="C20" s="128">
        <v>202.8430336291739</v>
      </c>
      <c r="D20" s="128">
        <v>222.76169612919099</v>
      </c>
      <c r="E20" s="128">
        <v>224.16919188352082</v>
      </c>
      <c r="F20" s="128">
        <v>225.69037893823841</v>
      </c>
      <c r="G20" s="128">
        <v>225.70459686694082</v>
      </c>
      <c r="H20" s="128">
        <v>225.2296419234782</v>
      </c>
      <c r="I20" s="84">
        <v>10.51362616343738</v>
      </c>
      <c r="J20" s="84">
        <v>0.63183921598152892</v>
      </c>
      <c r="K20" s="129">
        <v>0.47305788589736153</v>
      </c>
      <c r="L20" s="130">
        <v>-0.21043210907335208</v>
      </c>
      <c r="M20" s="259"/>
    </row>
    <row r="21" spans="1:13" s="268" customFormat="1" ht="21" customHeight="1">
      <c r="A21" s="120" t="s">
        <v>237</v>
      </c>
      <c r="B21" s="121">
        <v>30.044340897026256</v>
      </c>
      <c r="C21" s="156">
        <v>252.54826292863032</v>
      </c>
      <c r="D21" s="156">
        <v>248.77457453528879</v>
      </c>
      <c r="E21" s="156">
        <v>248.47661196585477</v>
      </c>
      <c r="F21" s="156">
        <v>251.43351449808256</v>
      </c>
      <c r="G21" s="156">
        <v>251.81143881526782</v>
      </c>
      <c r="H21" s="156">
        <v>251.80006319387883</v>
      </c>
      <c r="I21" s="85">
        <v>-1.6122268732159881</v>
      </c>
      <c r="J21" s="85">
        <v>-0.11977211497220708</v>
      </c>
      <c r="K21" s="122">
        <v>1.3375308049035795</v>
      </c>
      <c r="L21" s="123">
        <v>-4.5175157421368795E-3</v>
      </c>
      <c r="M21" s="267"/>
    </row>
    <row r="22" spans="1:13" ht="21" customHeight="1">
      <c r="A22" s="260" t="s">
        <v>238</v>
      </c>
      <c r="B22" s="261">
        <v>5.3979779714474292</v>
      </c>
      <c r="C22" s="269">
        <v>464.65203847253781</v>
      </c>
      <c r="D22" s="269">
        <v>413.67836708078295</v>
      </c>
      <c r="E22" s="269">
        <v>413.67836708078295</v>
      </c>
      <c r="F22" s="269">
        <v>406.30783449639176</v>
      </c>
      <c r="G22" s="269">
        <v>406.30783449639176</v>
      </c>
      <c r="H22" s="269">
        <v>406.20818230145557</v>
      </c>
      <c r="I22" s="155">
        <v>-10.970288984273452</v>
      </c>
      <c r="J22" s="155">
        <v>0</v>
      </c>
      <c r="K22" s="263">
        <v>-1.8057953651389766</v>
      </c>
      <c r="L22" s="264">
        <v>-2.4526279455017175E-2</v>
      </c>
      <c r="M22" s="259"/>
    </row>
    <row r="23" spans="1:13" ht="21" customHeight="1">
      <c r="A23" s="124" t="s">
        <v>239</v>
      </c>
      <c r="B23" s="125">
        <v>2.4560330063653932</v>
      </c>
      <c r="C23" s="86">
        <v>252.81502692114299</v>
      </c>
      <c r="D23" s="86">
        <v>251.29025959087193</v>
      </c>
      <c r="E23" s="86">
        <v>251.98671172321252</v>
      </c>
      <c r="F23" s="86">
        <v>241.13828741043159</v>
      </c>
      <c r="G23" s="86">
        <v>241.13828741043159</v>
      </c>
      <c r="H23" s="86">
        <v>241.25253092221496</v>
      </c>
      <c r="I23" s="154">
        <v>-0.32763685292678701</v>
      </c>
      <c r="J23" s="154">
        <v>0.27715046873464644</v>
      </c>
      <c r="K23" s="265">
        <v>-4.2598201816245904</v>
      </c>
      <c r="L23" s="266">
        <v>4.7376761695645087E-2</v>
      </c>
      <c r="M23" s="259"/>
    </row>
    <row r="24" spans="1:13" ht="21" customHeight="1">
      <c r="A24" s="124" t="s">
        <v>240</v>
      </c>
      <c r="B24" s="125">
        <v>6.9737148201230337</v>
      </c>
      <c r="C24" s="87">
        <v>197.68398907371179</v>
      </c>
      <c r="D24" s="87">
        <v>216.05163769467319</v>
      </c>
      <c r="E24" s="87">
        <v>217.04749190426313</v>
      </c>
      <c r="F24" s="87">
        <v>234.815011852391</v>
      </c>
      <c r="G24" s="87">
        <v>234.815011852391</v>
      </c>
      <c r="H24" s="87">
        <v>234.815011852391</v>
      </c>
      <c r="I24" s="154">
        <v>9.7951801363797415</v>
      </c>
      <c r="J24" s="154">
        <v>0.46093342323898412</v>
      </c>
      <c r="K24" s="265">
        <v>8.1860056489226167</v>
      </c>
      <c r="L24" s="266">
        <v>0</v>
      </c>
      <c r="M24" s="259"/>
    </row>
    <row r="25" spans="1:13" ht="21" customHeight="1">
      <c r="A25" s="124" t="s">
        <v>241</v>
      </c>
      <c r="B25" s="125">
        <v>1.8659527269142209</v>
      </c>
      <c r="C25" s="87">
        <v>124.94177859745849</v>
      </c>
      <c r="D25" s="87">
        <v>128.97919187171826</v>
      </c>
      <c r="E25" s="87">
        <v>128.97919187171826</v>
      </c>
      <c r="F25" s="87">
        <v>127.91577250246475</v>
      </c>
      <c r="G25" s="87">
        <v>127.91577250246475</v>
      </c>
      <c r="H25" s="87">
        <v>127.91577250246475</v>
      </c>
      <c r="I25" s="154">
        <v>3.231435729170812</v>
      </c>
      <c r="J25" s="154">
        <v>0</v>
      </c>
      <c r="K25" s="265">
        <v>-0.82448909302453899</v>
      </c>
      <c r="L25" s="266">
        <v>0</v>
      </c>
      <c r="M25" s="259"/>
    </row>
    <row r="26" spans="1:13" ht="21" customHeight="1">
      <c r="A26" s="124" t="s">
        <v>242</v>
      </c>
      <c r="B26" s="125">
        <v>2.7316416904709628</v>
      </c>
      <c r="C26" s="87">
        <v>155.54758659611579</v>
      </c>
      <c r="D26" s="87">
        <v>140.88566088558125</v>
      </c>
      <c r="E26" s="87">
        <v>140.64898445382033</v>
      </c>
      <c r="F26" s="87">
        <v>163.47873087988199</v>
      </c>
      <c r="G26" s="87">
        <v>163.47873087988199</v>
      </c>
      <c r="H26" s="87">
        <v>163.47873087988199</v>
      </c>
      <c r="I26" s="154">
        <v>-9.5781634857377469</v>
      </c>
      <c r="J26" s="154">
        <v>-0.16799185259395699</v>
      </c>
      <c r="K26" s="265">
        <v>16.231717928654803</v>
      </c>
      <c r="L26" s="266">
        <v>0</v>
      </c>
      <c r="M26" s="259"/>
    </row>
    <row r="27" spans="1:13" ht="21" customHeight="1">
      <c r="A27" s="124" t="s">
        <v>243</v>
      </c>
      <c r="B27" s="125">
        <v>3.1001290737979397</v>
      </c>
      <c r="C27" s="87">
        <v>192.69064470201019</v>
      </c>
      <c r="D27" s="87">
        <v>200.07674218296816</v>
      </c>
      <c r="E27" s="87">
        <v>200.07674218296816</v>
      </c>
      <c r="F27" s="87">
        <v>193.4311174227667</v>
      </c>
      <c r="G27" s="87">
        <v>193.4311174227667</v>
      </c>
      <c r="H27" s="87">
        <v>193.40391701551417</v>
      </c>
      <c r="I27" s="154">
        <v>3.8331375622206991</v>
      </c>
      <c r="J27" s="154">
        <v>0</v>
      </c>
      <c r="K27" s="265">
        <v>-3.3351328568473804</v>
      </c>
      <c r="L27" s="266">
        <v>-1.4062063857650742E-2</v>
      </c>
      <c r="M27" s="259"/>
    </row>
    <row r="28" spans="1:13" ht="21" customHeight="1" thickBot="1">
      <c r="A28" s="131" t="s">
        <v>244</v>
      </c>
      <c r="B28" s="132">
        <v>7.5088916079072749</v>
      </c>
      <c r="C28" s="88">
        <v>242.64882743462928</v>
      </c>
      <c r="D28" s="88">
        <v>248.9198324356303</v>
      </c>
      <c r="E28" s="88">
        <v>246.66145560097084</v>
      </c>
      <c r="F28" s="88">
        <v>245.53704995285744</v>
      </c>
      <c r="G28" s="88">
        <v>247.04868554014774</v>
      </c>
      <c r="H28" s="88">
        <v>247.04868554014774</v>
      </c>
      <c r="I28" s="157">
        <v>1.6536771303469635</v>
      </c>
      <c r="J28" s="157">
        <v>-0.9072707516157692</v>
      </c>
      <c r="K28" s="270">
        <v>0.15698842700552973</v>
      </c>
      <c r="L28" s="271">
        <v>0</v>
      </c>
      <c r="M28" s="259"/>
    </row>
    <row r="29" spans="1:13" ht="16.5" thickTop="1"/>
    <row r="30" spans="1:13">
      <c r="A30" s="272"/>
    </row>
  </sheetData>
  <mergeCells count="9">
    <mergeCell ref="A1:L1"/>
    <mergeCell ref="A2:L2"/>
    <mergeCell ref="A3:L3"/>
    <mergeCell ref="A4:L4"/>
    <mergeCell ref="A5:A6"/>
    <mergeCell ref="B5:B6"/>
    <mergeCell ref="D5:E5"/>
    <mergeCell ref="F5:H5"/>
    <mergeCell ref="I5:L5"/>
  </mergeCells>
  <printOptions horizontalCentered="1"/>
  <pageMargins left="0.3" right="0.3" top="0.8" bottom="0.8" header="0.5" footer="0.5"/>
  <pageSetup paperSize="9" scale="77" orientation="landscape" r:id="rId1"/>
  <headerFooter alignWithMargins="0"/>
  <rowBreaks count="1" manualBreakCount="1">
    <brk id="28" max="16383" man="1"/>
  </rowBreaks>
</worksheet>
</file>

<file path=xl/worksheets/sheet6.xml><?xml version="1.0" encoding="utf-8"?>
<worksheet xmlns="http://schemas.openxmlformats.org/spreadsheetml/2006/main" xmlns:r="http://schemas.openxmlformats.org/officeDocument/2006/relationships">
  <sheetPr>
    <pageSetUpPr fitToPage="1"/>
  </sheetPr>
  <dimension ref="A1:L27"/>
  <sheetViews>
    <sheetView workbookViewId="0">
      <selection activeCell="B14" sqref="B14"/>
    </sheetView>
  </sheetViews>
  <sheetFormatPr defaultColWidth="12.42578125" defaultRowHeight="15.75"/>
  <cols>
    <col min="1" max="1" width="22.5703125" style="273" customWidth="1"/>
    <col min="2" max="2" width="18.7109375" style="273" customWidth="1"/>
    <col min="3" max="3" width="21.7109375" style="273" customWidth="1"/>
    <col min="4" max="4" width="18.7109375" style="273" customWidth="1"/>
    <col min="5" max="5" width="21.7109375" style="273" customWidth="1"/>
    <col min="6" max="6" width="18.7109375" style="273" customWidth="1"/>
    <col min="7" max="7" width="21.7109375" style="273" customWidth="1"/>
    <col min="8" max="252" width="12.42578125" style="273"/>
    <col min="253" max="253" width="15.5703125" style="273" customWidth="1"/>
    <col min="254" max="255" width="0" style="273" hidden="1" customWidth="1"/>
    <col min="256" max="259" width="12.42578125" style="273"/>
    <col min="260" max="261" width="0" style="273" hidden="1" customWidth="1"/>
    <col min="262" max="262" width="12.42578125" style="273"/>
    <col min="263" max="263" width="13.140625" style="273" bestFit="1" customWidth="1"/>
    <col min="264" max="508" width="12.42578125" style="273"/>
    <col min="509" max="509" width="15.5703125" style="273" customWidth="1"/>
    <col min="510" max="511" width="0" style="273" hidden="1" customWidth="1"/>
    <col min="512" max="515" width="12.42578125" style="273"/>
    <col min="516" max="517" width="0" style="273" hidden="1" customWidth="1"/>
    <col min="518" max="518" width="12.42578125" style="273"/>
    <col min="519" max="519" width="13.140625" style="273" bestFit="1" customWidth="1"/>
    <col min="520" max="764" width="12.42578125" style="273"/>
    <col min="765" max="765" width="15.5703125" style="273" customWidth="1"/>
    <col min="766" max="767" width="0" style="273" hidden="1" customWidth="1"/>
    <col min="768" max="771" width="12.42578125" style="273"/>
    <col min="772" max="773" width="0" style="273" hidden="1" customWidth="1"/>
    <col min="774" max="774" width="12.42578125" style="273"/>
    <col min="775" max="775" width="13.140625" style="273" bestFit="1" customWidth="1"/>
    <col min="776" max="1020" width="12.42578125" style="273"/>
    <col min="1021" max="1021" width="15.5703125" style="273" customWidth="1"/>
    <col min="1022" max="1023" width="0" style="273" hidden="1" customWidth="1"/>
    <col min="1024" max="1027" width="12.42578125" style="273"/>
    <col min="1028" max="1029" width="0" style="273" hidden="1" customWidth="1"/>
    <col min="1030" max="1030" width="12.42578125" style="273"/>
    <col min="1031" max="1031" width="13.140625" style="273" bestFit="1" customWidth="1"/>
    <col min="1032" max="1276" width="12.42578125" style="273"/>
    <col min="1277" max="1277" width="15.5703125" style="273" customWidth="1"/>
    <col min="1278" max="1279" width="0" style="273" hidden="1" customWidth="1"/>
    <col min="1280" max="1283" width="12.42578125" style="273"/>
    <col min="1284" max="1285" width="0" style="273" hidden="1" customWidth="1"/>
    <col min="1286" max="1286" width="12.42578125" style="273"/>
    <col min="1287" max="1287" width="13.140625" style="273" bestFit="1" customWidth="1"/>
    <col min="1288" max="1532" width="12.42578125" style="273"/>
    <col min="1533" max="1533" width="15.5703125" style="273" customWidth="1"/>
    <col min="1534" max="1535" width="0" style="273" hidden="1" customWidth="1"/>
    <col min="1536" max="1539" width="12.42578125" style="273"/>
    <col min="1540" max="1541" width="0" style="273" hidden="1" customWidth="1"/>
    <col min="1542" max="1542" width="12.42578125" style="273"/>
    <col min="1543" max="1543" width="13.140625" style="273" bestFit="1" customWidth="1"/>
    <col min="1544" max="1788" width="12.42578125" style="273"/>
    <col min="1789" max="1789" width="15.5703125" style="273" customWidth="1"/>
    <col min="1790" max="1791" width="0" style="273" hidden="1" customWidth="1"/>
    <col min="1792" max="1795" width="12.42578125" style="273"/>
    <col min="1796" max="1797" width="0" style="273" hidden="1" customWidth="1"/>
    <col min="1798" max="1798" width="12.42578125" style="273"/>
    <col min="1799" max="1799" width="13.140625" style="273" bestFit="1" customWidth="1"/>
    <col min="1800" max="2044" width="12.42578125" style="273"/>
    <col min="2045" max="2045" width="15.5703125" style="273" customWidth="1"/>
    <col min="2046" max="2047" width="0" style="273" hidden="1" customWidth="1"/>
    <col min="2048" max="2051" width="12.42578125" style="273"/>
    <col min="2052" max="2053" width="0" style="273" hidden="1" customWidth="1"/>
    <col min="2054" max="2054" width="12.42578125" style="273"/>
    <col min="2055" max="2055" width="13.140625" style="273" bestFit="1" customWidth="1"/>
    <col min="2056" max="2300" width="12.42578125" style="273"/>
    <col min="2301" max="2301" width="15.5703125" style="273" customWidth="1"/>
    <col min="2302" max="2303" width="0" style="273" hidden="1" customWidth="1"/>
    <col min="2304" max="2307" width="12.42578125" style="273"/>
    <col min="2308" max="2309" width="0" style="273" hidden="1" customWidth="1"/>
    <col min="2310" max="2310" width="12.42578125" style="273"/>
    <col min="2311" max="2311" width="13.140625" style="273" bestFit="1" customWidth="1"/>
    <col min="2312" max="2556" width="12.42578125" style="273"/>
    <col min="2557" max="2557" width="15.5703125" style="273" customWidth="1"/>
    <col min="2558" max="2559" width="0" style="273" hidden="1" customWidth="1"/>
    <col min="2560" max="2563" width="12.42578125" style="273"/>
    <col min="2564" max="2565" width="0" style="273" hidden="1" customWidth="1"/>
    <col min="2566" max="2566" width="12.42578125" style="273"/>
    <col min="2567" max="2567" width="13.140625" style="273" bestFit="1" customWidth="1"/>
    <col min="2568" max="2812" width="12.42578125" style="273"/>
    <col min="2813" max="2813" width="15.5703125" style="273" customWidth="1"/>
    <col min="2814" max="2815" width="0" style="273" hidden="1" customWidth="1"/>
    <col min="2816" max="2819" width="12.42578125" style="273"/>
    <col min="2820" max="2821" width="0" style="273" hidden="1" customWidth="1"/>
    <col min="2822" max="2822" width="12.42578125" style="273"/>
    <col min="2823" max="2823" width="13.140625" style="273" bestFit="1" customWidth="1"/>
    <col min="2824" max="3068" width="12.42578125" style="273"/>
    <col min="3069" max="3069" width="15.5703125" style="273" customWidth="1"/>
    <col min="3070" max="3071" width="0" style="273" hidden="1" customWidth="1"/>
    <col min="3072" max="3075" width="12.42578125" style="273"/>
    <col min="3076" max="3077" width="0" style="273" hidden="1" customWidth="1"/>
    <col min="3078" max="3078" width="12.42578125" style="273"/>
    <col min="3079" max="3079" width="13.140625" style="273" bestFit="1" customWidth="1"/>
    <col min="3080" max="3324" width="12.42578125" style="273"/>
    <col min="3325" max="3325" width="15.5703125" style="273" customWidth="1"/>
    <col min="3326" max="3327" width="0" style="273" hidden="1" customWidth="1"/>
    <col min="3328" max="3331" width="12.42578125" style="273"/>
    <col min="3332" max="3333" width="0" style="273" hidden="1" customWidth="1"/>
    <col min="3334" max="3334" width="12.42578125" style="273"/>
    <col min="3335" max="3335" width="13.140625" style="273" bestFit="1" customWidth="1"/>
    <col min="3336" max="3580" width="12.42578125" style="273"/>
    <col min="3581" max="3581" width="15.5703125" style="273" customWidth="1"/>
    <col min="3582" max="3583" width="0" style="273" hidden="1" customWidth="1"/>
    <col min="3584" max="3587" width="12.42578125" style="273"/>
    <col min="3588" max="3589" width="0" style="273" hidden="1" customWidth="1"/>
    <col min="3590" max="3590" width="12.42578125" style="273"/>
    <col min="3591" max="3591" width="13.140625" style="273" bestFit="1" customWidth="1"/>
    <col min="3592" max="3836" width="12.42578125" style="273"/>
    <col min="3837" max="3837" width="15.5703125" style="273" customWidth="1"/>
    <col min="3838" max="3839" width="0" style="273" hidden="1" customWidth="1"/>
    <col min="3840" max="3843" width="12.42578125" style="273"/>
    <col min="3844" max="3845" width="0" style="273" hidden="1" customWidth="1"/>
    <col min="3846" max="3846" width="12.42578125" style="273"/>
    <col min="3847" max="3847" width="13.140625" style="273" bestFit="1" customWidth="1"/>
    <col min="3848" max="4092" width="12.42578125" style="273"/>
    <col min="4093" max="4093" width="15.5703125" style="273" customWidth="1"/>
    <col min="4094" max="4095" width="0" style="273" hidden="1" customWidth="1"/>
    <col min="4096" max="4099" width="12.42578125" style="273"/>
    <col min="4100" max="4101" width="0" style="273" hidden="1" customWidth="1"/>
    <col min="4102" max="4102" width="12.42578125" style="273"/>
    <col min="4103" max="4103" width="13.140625" style="273" bestFit="1" customWidth="1"/>
    <col min="4104" max="4348" width="12.42578125" style="273"/>
    <col min="4349" max="4349" width="15.5703125" style="273" customWidth="1"/>
    <col min="4350" max="4351" width="0" style="273" hidden="1" customWidth="1"/>
    <col min="4352" max="4355" width="12.42578125" style="273"/>
    <col min="4356" max="4357" width="0" style="273" hidden="1" customWidth="1"/>
    <col min="4358" max="4358" width="12.42578125" style="273"/>
    <col min="4359" max="4359" width="13.140625" style="273" bestFit="1" customWidth="1"/>
    <col min="4360" max="4604" width="12.42578125" style="273"/>
    <col min="4605" max="4605" width="15.5703125" style="273" customWidth="1"/>
    <col min="4606" max="4607" width="0" style="273" hidden="1" customWidth="1"/>
    <col min="4608" max="4611" width="12.42578125" style="273"/>
    <col min="4612" max="4613" width="0" style="273" hidden="1" customWidth="1"/>
    <col min="4614" max="4614" width="12.42578125" style="273"/>
    <col min="4615" max="4615" width="13.140625" style="273" bestFit="1" customWidth="1"/>
    <col min="4616" max="4860" width="12.42578125" style="273"/>
    <col min="4861" max="4861" width="15.5703125" style="273" customWidth="1"/>
    <col min="4862" max="4863" width="0" style="273" hidden="1" customWidth="1"/>
    <col min="4864" max="4867" width="12.42578125" style="273"/>
    <col min="4868" max="4869" width="0" style="273" hidden="1" customWidth="1"/>
    <col min="4870" max="4870" width="12.42578125" style="273"/>
    <col min="4871" max="4871" width="13.140625" style="273" bestFit="1" customWidth="1"/>
    <col min="4872" max="5116" width="12.42578125" style="273"/>
    <col min="5117" max="5117" width="15.5703125" style="273" customWidth="1"/>
    <col min="5118" max="5119" width="0" style="273" hidden="1" customWidth="1"/>
    <col min="5120" max="5123" width="12.42578125" style="273"/>
    <col min="5124" max="5125" width="0" style="273" hidden="1" customWidth="1"/>
    <col min="5126" max="5126" width="12.42578125" style="273"/>
    <col min="5127" max="5127" width="13.140625" style="273" bestFit="1" customWidth="1"/>
    <col min="5128" max="5372" width="12.42578125" style="273"/>
    <col min="5373" max="5373" width="15.5703125" style="273" customWidth="1"/>
    <col min="5374" max="5375" width="0" style="273" hidden="1" customWidth="1"/>
    <col min="5376" max="5379" width="12.42578125" style="273"/>
    <col min="5380" max="5381" width="0" style="273" hidden="1" customWidth="1"/>
    <col min="5382" max="5382" width="12.42578125" style="273"/>
    <col min="5383" max="5383" width="13.140625" style="273" bestFit="1" customWidth="1"/>
    <col min="5384" max="5628" width="12.42578125" style="273"/>
    <col min="5629" max="5629" width="15.5703125" style="273" customWidth="1"/>
    <col min="5630" max="5631" width="0" style="273" hidden="1" customWidth="1"/>
    <col min="5632" max="5635" width="12.42578125" style="273"/>
    <col min="5636" max="5637" width="0" style="273" hidden="1" customWidth="1"/>
    <col min="5638" max="5638" width="12.42578125" style="273"/>
    <col min="5639" max="5639" width="13.140625" style="273" bestFit="1" customWidth="1"/>
    <col min="5640" max="5884" width="12.42578125" style="273"/>
    <col min="5885" max="5885" width="15.5703125" style="273" customWidth="1"/>
    <col min="5886" max="5887" width="0" style="273" hidden="1" customWidth="1"/>
    <col min="5888" max="5891" width="12.42578125" style="273"/>
    <col min="5892" max="5893" width="0" style="273" hidden="1" customWidth="1"/>
    <col min="5894" max="5894" width="12.42578125" style="273"/>
    <col min="5895" max="5895" width="13.140625" style="273" bestFit="1" customWidth="1"/>
    <col min="5896" max="6140" width="12.42578125" style="273"/>
    <col min="6141" max="6141" width="15.5703125" style="273" customWidth="1"/>
    <col min="6142" max="6143" width="0" style="273" hidden="1" customWidth="1"/>
    <col min="6144" max="6147" width="12.42578125" style="273"/>
    <col min="6148" max="6149" width="0" style="273" hidden="1" customWidth="1"/>
    <col min="6150" max="6150" width="12.42578125" style="273"/>
    <col min="6151" max="6151" width="13.140625" style="273" bestFit="1" customWidth="1"/>
    <col min="6152" max="6396" width="12.42578125" style="273"/>
    <col min="6397" max="6397" width="15.5703125" style="273" customWidth="1"/>
    <col min="6398" max="6399" width="0" style="273" hidden="1" customWidth="1"/>
    <col min="6400" max="6403" width="12.42578125" style="273"/>
    <col min="6404" max="6405" width="0" style="273" hidden="1" customWidth="1"/>
    <col min="6406" max="6406" width="12.42578125" style="273"/>
    <col min="6407" max="6407" width="13.140625" style="273" bestFit="1" customWidth="1"/>
    <col min="6408" max="6652" width="12.42578125" style="273"/>
    <col min="6653" max="6653" width="15.5703125" style="273" customWidth="1"/>
    <col min="6654" max="6655" width="0" style="273" hidden="1" customWidth="1"/>
    <col min="6656" max="6659" width="12.42578125" style="273"/>
    <col min="6660" max="6661" width="0" style="273" hidden="1" customWidth="1"/>
    <col min="6662" max="6662" width="12.42578125" style="273"/>
    <col min="6663" max="6663" width="13.140625" style="273" bestFit="1" customWidth="1"/>
    <col min="6664" max="6908" width="12.42578125" style="273"/>
    <col min="6909" max="6909" width="15.5703125" style="273" customWidth="1"/>
    <col min="6910" max="6911" width="0" style="273" hidden="1" customWidth="1"/>
    <col min="6912" max="6915" width="12.42578125" style="273"/>
    <col min="6916" max="6917" width="0" style="273" hidden="1" customWidth="1"/>
    <col min="6918" max="6918" width="12.42578125" style="273"/>
    <col min="6919" max="6919" width="13.140625" style="273" bestFit="1" customWidth="1"/>
    <col min="6920" max="7164" width="12.42578125" style="273"/>
    <col min="7165" max="7165" width="15.5703125" style="273" customWidth="1"/>
    <col min="7166" max="7167" width="0" style="273" hidden="1" customWidth="1"/>
    <col min="7168" max="7171" width="12.42578125" style="273"/>
    <col min="7172" max="7173" width="0" style="273" hidden="1" customWidth="1"/>
    <col min="7174" max="7174" width="12.42578125" style="273"/>
    <col min="7175" max="7175" width="13.140625" style="273" bestFit="1" customWidth="1"/>
    <col min="7176" max="7420" width="12.42578125" style="273"/>
    <col min="7421" max="7421" width="15.5703125" style="273" customWidth="1"/>
    <col min="7422" max="7423" width="0" style="273" hidden="1" customWidth="1"/>
    <col min="7424" max="7427" width="12.42578125" style="273"/>
    <col min="7428" max="7429" width="0" style="273" hidden="1" customWidth="1"/>
    <col min="7430" max="7430" width="12.42578125" style="273"/>
    <col min="7431" max="7431" width="13.140625" style="273" bestFit="1" customWidth="1"/>
    <col min="7432" max="7676" width="12.42578125" style="273"/>
    <col min="7677" max="7677" width="15.5703125" style="273" customWidth="1"/>
    <col min="7678" max="7679" width="0" style="273" hidden="1" customWidth="1"/>
    <col min="7680" max="7683" width="12.42578125" style="273"/>
    <col min="7684" max="7685" width="0" style="273" hidden="1" customWidth="1"/>
    <col min="7686" max="7686" width="12.42578125" style="273"/>
    <col min="7687" max="7687" width="13.140625" style="273" bestFit="1" customWidth="1"/>
    <col min="7688" max="7932" width="12.42578125" style="273"/>
    <col min="7933" max="7933" width="15.5703125" style="273" customWidth="1"/>
    <col min="7934" max="7935" width="0" style="273" hidden="1" customWidth="1"/>
    <col min="7936" max="7939" width="12.42578125" style="273"/>
    <col min="7940" max="7941" width="0" style="273" hidden="1" customWidth="1"/>
    <col min="7942" max="7942" width="12.42578125" style="273"/>
    <col min="7943" max="7943" width="13.140625" style="273" bestFit="1" customWidth="1"/>
    <col min="7944" max="8188" width="12.42578125" style="273"/>
    <col min="8189" max="8189" width="15.5703125" style="273" customWidth="1"/>
    <col min="8190" max="8191" width="0" style="273" hidden="1" customWidth="1"/>
    <col min="8192" max="8195" width="12.42578125" style="273"/>
    <col min="8196" max="8197" width="0" style="273" hidden="1" customWidth="1"/>
    <col min="8198" max="8198" width="12.42578125" style="273"/>
    <col min="8199" max="8199" width="13.140625" style="273" bestFit="1" customWidth="1"/>
    <col min="8200" max="8444" width="12.42578125" style="273"/>
    <col min="8445" max="8445" width="15.5703125" style="273" customWidth="1"/>
    <col min="8446" max="8447" width="0" style="273" hidden="1" customWidth="1"/>
    <col min="8448" max="8451" width="12.42578125" style="273"/>
    <col min="8452" max="8453" width="0" style="273" hidden="1" customWidth="1"/>
    <col min="8454" max="8454" width="12.42578125" style="273"/>
    <col min="8455" max="8455" width="13.140625" style="273" bestFit="1" customWidth="1"/>
    <col min="8456" max="8700" width="12.42578125" style="273"/>
    <col min="8701" max="8701" width="15.5703125" style="273" customWidth="1"/>
    <col min="8702" max="8703" width="0" style="273" hidden="1" customWidth="1"/>
    <col min="8704" max="8707" width="12.42578125" style="273"/>
    <col min="8708" max="8709" width="0" style="273" hidden="1" customWidth="1"/>
    <col min="8710" max="8710" width="12.42578125" style="273"/>
    <col min="8711" max="8711" width="13.140625" style="273" bestFit="1" customWidth="1"/>
    <col min="8712" max="8956" width="12.42578125" style="273"/>
    <col min="8957" max="8957" width="15.5703125" style="273" customWidth="1"/>
    <col min="8958" max="8959" width="0" style="273" hidden="1" customWidth="1"/>
    <col min="8960" max="8963" width="12.42578125" style="273"/>
    <col min="8964" max="8965" width="0" style="273" hidden="1" customWidth="1"/>
    <col min="8966" max="8966" width="12.42578125" style="273"/>
    <col min="8967" max="8967" width="13.140625" style="273" bestFit="1" customWidth="1"/>
    <col min="8968" max="9212" width="12.42578125" style="273"/>
    <col min="9213" max="9213" width="15.5703125" style="273" customWidth="1"/>
    <col min="9214" max="9215" width="0" style="273" hidden="1" customWidth="1"/>
    <col min="9216" max="9219" width="12.42578125" style="273"/>
    <col min="9220" max="9221" width="0" style="273" hidden="1" customWidth="1"/>
    <col min="9222" max="9222" width="12.42578125" style="273"/>
    <col min="9223" max="9223" width="13.140625" style="273" bestFit="1" customWidth="1"/>
    <col min="9224" max="9468" width="12.42578125" style="273"/>
    <col min="9469" max="9469" width="15.5703125" style="273" customWidth="1"/>
    <col min="9470" max="9471" width="0" style="273" hidden="1" customWidth="1"/>
    <col min="9472" max="9475" width="12.42578125" style="273"/>
    <col min="9476" max="9477" width="0" style="273" hidden="1" customWidth="1"/>
    <col min="9478" max="9478" width="12.42578125" style="273"/>
    <col min="9479" max="9479" width="13.140625" style="273" bestFit="1" customWidth="1"/>
    <col min="9480" max="9724" width="12.42578125" style="273"/>
    <col min="9725" max="9725" width="15.5703125" style="273" customWidth="1"/>
    <col min="9726" max="9727" width="0" style="273" hidden="1" customWidth="1"/>
    <col min="9728" max="9731" width="12.42578125" style="273"/>
    <col min="9732" max="9733" width="0" style="273" hidden="1" customWidth="1"/>
    <col min="9734" max="9734" width="12.42578125" style="273"/>
    <col min="9735" max="9735" width="13.140625" style="273" bestFit="1" customWidth="1"/>
    <col min="9736" max="9980" width="12.42578125" style="273"/>
    <col min="9981" max="9981" width="15.5703125" style="273" customWidth="1"/>
    <col min="9982" max="9983" width="0" style="273" hidden="1" customWidth="1"/>
    <col min="9984" max="9987" width="12.42578125" style="273"/>
    <col min="9988" max="9989" width="0" style="273" hidden="1" customWidth="1"/>
    <col min="9990" max="9990" width="12.42578125" style="273"/>
    <col min="9991" max="9991" width="13.140625" style="273" bestFit="1" customWidth="1"/>
    <col min="9992" max="10236" width="12.42578125" style="273"/>
    <col min="10237" max="10237" width="15.5703125" style="273" customWidth="1"/>
    <col min="10238" max="10239" width="0" style="273" hidden="1" customWidth="1"/>
    <col min="10240" max="10243" width="12.42578125" style="273"/>
    <col min="10244" max="10245" width="0" style="273" hidden="1" customWidth="1"/>
    <col min="10246" max="10246" width="12.42578125" style="273"/>
    <col min="10247" max="10247" width="13.140625" style="273" bestFit="1" customWidth="1"/>
    <col min="10248" max="10492" width="12.42578125" style="273"/>
    <col min="10493" max="10493" width="15.5703125" style="273" customWidth="1"/>
    <col min="10494" max="10495" width="0" style="273" hidden="1" customWidth="1"/>
    <col min="10496" max="10499" width="12.42578125" style="273"/>
    <col min="10500" max="10501" width="0" style="273" hidden="1" customWidth="1"/>
    <col min="10502" max="10502" width="12.42578125" style="273"/>
    <col min="10503" max="10503" width="13.140625" style="273" bestFit="1" customWidth="1"/>
    <col min="10504" max="10748" width="12.42578125" style="273"/>
    <col min="10749" max="10749" width="15.5703125" style="273" customWidth="1"/>
    <col min="10750" max="10751" width="0" style="273" hidden="1" customWidth="1"/>
    <col min="10752" max="10755" width="12.42578125" style="273"/>
    <col min="10756" max="10757" width="0" style="273" hidden="1" customWidth="1"/>
    <col min="10758" max="10758" width="12.42578125" style="273"/>
    <col min="10759" max="10759" width="13.140625" style="273" bestFit="1" customWidth="1"/>
    <col min="10760" max="11004" width="12.42578125" style="273"/>
    <col min="11005" max="11005" width="15.5703125" style="273" customWidth="1"/>
    <col min="11006" max="11007" width="0" style="273" hidden="1" customWidth="1"/>
    <col min="11008" max="11011" width="12.42578125" style="273"/>
    <col min="11012" max="11013" width="0" style="273" hidden="1" customWidth="1"/>
    <col min="11014" max="11014" width="12.42578125" style="273"/>
    <col min="11015" max="11015" width="13.140625" style="273" bestFit="1" customWidth="1"/>
    <col min="11016" max="11260" width="12.42578125" style="273"/>
    <col min="11261" max="11261" width="15.5703125" style="273" customWidth="1"/>
    <col min="11262" max="11263" width="0" style="273" hidden="1" customWidth="1"/>
    <col min="11264" max="11267" width="12.42578125" style="273"/>
    <col min="11268" max="11269" width="0" style="273" hidden="1" customWidth="1"/>
    <col min="11270" max="11270" width="12.42578125" style="273"/>
    <col min="11271" max="11271" width="13.140625" style="273" bestFit="1" customWidth="1"/>
    <col min="11272" max="11516" width="12.42578125" style="273"/>
    <col min="11517" max="11517" width="15.5703125" style="273" customWidth="1"/>
    <col min="11518" max="11519" width="0" style="273" hidden="1" customWidth="1"/>
    <col min="11520" max="11523" width="12.42578125" style="273"/>
    <col min="11524" max="11525" width="0" style="273" hidden="1" customWidth="1"/>
    <col min="11526" max="11526" width="12.42578125" style="273"/>
    <col min="11527" max="11527" width="13.140625" style="273" bestFit="1" customWidth="1"/>
    <col min="11528" max="11772" width="12.42578125" style="273"/>
    <col min="11773" max="11773" width="15.5703125" style="273" customWidth="1"/>
    <col min="11774" max="11775" width="0" style="273" hidden="1" customWidth="1"/>
    <col min="11776" max="11779" width="12.42578125" style="273"/>
    <col min="11780" max="11781" width="0" style="273" hidden="1" customWidth="1"/>
    <col min="11782" max="11782" width="12.42578125" style="273"/>
    <col min="11783" max="11783" width="13.140625" style="273" bestFit="1" customWidth="1"/>
    <col min="11784" max="12028" width="12.42578125" style="273"/>
    <col min="12029" max="12029" width="15.5703125" style="273" customWidth="1"/>
    <col min="12030" max="12031" width="0" style="273" hidden="1" customWidth="1"/>
    <col min="12032" max="12035" width="12.42578125" style="273"/>
    <col min="12036" max="12037" width="0" style="273" hidden="1" customWidth="1"/>
    <col min="12038" max="12038" width="12.42578125" style="273"/>
    <col min="12039" max="12039" width="13.140625" style="273" bestFit="1" customWidth="1"/>
    <col min="12040" max="12284" width="12.42578125" style="273"/>
    <col min="12285" max="12285" width="15.5703125" style="273" customWidth="1"/>
    <col min="12286" max="12287" width="0" style="273" hidden="1" customWidth="1"/>
    <col min="12288" max="12291" width="12.42578125" style="273"/>
    <col min="12292" max="12293" width="0" style="273" hidden="1" customWidth="1"/>
    <col min="12294" max="12294" width="12.42578125" style="273"/>
    <col min="12295" max="12295" width="13.140625" style="273" bestFit="1" customWidth="1"/>
    <col min="12296" max="12540" width="12.42578125" style="273"/>
    <col min="12541" max="12541" width="15.5703125" style="273" customWidth="1"/>
    <col min="12542" max="12543" width="0" style="273" hidden="1" customWidth="1"/>
    <col min="12544" max="12547" width="12.42578125" style="273"/>
    <col min="12548" max="12549" width="0" style="273" hidden="1" customWidth="1"/>
    <col min="12550" max="12550" width="12.42578125" style="273"/>
    <col min="12551" max="12551" width="13.140625" style="273" bestFit="1" customWidth="1"/>
    <col min="12552" max="12796" width="12.42578125" style="273"/>
    <col min="12797" max="12797" width="15.5703125" style="273" customWidth="1"/>
    <col min="12798" max="12799" width="0" style="273" hidden="1" customWidth="1"/>
    <col min="12800" max="12803" width="12.42578125" style="273"/>
    <col min="12804" max="12805" width="0" style="273" hidden="1" customWidth="1"/>
    <col min="12806" max="12806" width="12.42578125" style="273"/>
    <col min="12807" max="12807" width="13.140625" style="273" bestFit="1" customWidth="1"/>
    <col min="12808" max="13052" width="12.42578125" style="273"/>
    <col min="13053" max="13053" width="15.5703125" style="273" customWidth="1"/>
    <col min="13054" max="13055" width="0" style="273" hidden="1" customWidth="1"/>
    <col min="13056" max="13059" width="12.42578125" style="273"/>
    <col min="13060" max="13061" width="0" style="273" hidden="1" customWidth="1"/>
    <col min="13062" max="13062" width="12.42578125" style="273"/>
    <col min="13063" max="13063" width="13.140625" style="273" bestFit="1" customWidth="1"/>
    <col min="13064" max="13308" width="12.42578125" style="273"/>
    <col min="13309" max="13309" width="15.5703125" style="273" customWidth="1"/>
    <col min="13310" max="13311" width="0" style="273" hidden="1" customWidth="1"/>
    <col min="13312" max="13315" width="12.42578125" style="273"/>
    <col min="13316" max="13317" width="0" style="273" hidden="1" customWidth="1"/>
    <col min="13318" max="13318" width="12.42578125" style="273"/>
    <col min="13319" max="13319" width="13.140625" style="273" bestFit="1" customWidth="1"/>
    <col min="13320" max="13564" width="12.42578125" style="273"/>
    <col min="13565" max="13565" width="15.5703125" style="273" customWidth="1"/>
    <col min="13566" max="13567" width="0" style="273" hidden="1" customWidth="1"/>
    <col min="13568" max="13571" width="12.42578125" style="273"/>
    <col min="13572" max="13573" width="0" style="273" hidden="1" customWidth="1"/>
    <col min="13574" max="13574" width="12.42578125" style="273"/>
    <col min="13575" max="13575" width="13.140625" style="273" bestFit="1" customWidth="1"/>
    <col min="13576" max="13820" width="12.42578125" style="273"/>
    <col min="13821" max="13821" width="15.5703125" style="273" customWidth="1"/>
    <col min="13822" max="13823" width="0" style="273" hidden="1" customWidth="1"/>
    <col min="13824" max="13827" width="12.42578125" style="273"/>
    <col min="13828" max="13829" width="0" style="273" hidden="1" customWidth="1"/>
    <col min="13830" max="13830" width="12.42578125" style="273"/>
    <col min="13831" max="13831" width="13.140625" style="273" bestFit="1" customWidth="1"/>
    <col min="13832" max="14076" width="12.42578125" style="273"/>
    <col min="14077" max="14077" width="15.5703125" style="273" customWidth="1"/>
    <col min="14078" max="14079" width="0" style="273" hidden="1" customWidth="1"/>
    <col min="14080" max="14083" width="12.42578125" style="273"/>
    <col min="14084" max="14085" width="0" style="273" hidden="1" customWidth="1"/>
    <col min="14086" max="14086" width="12.42578125" style="273"/>
    <col min="14087" max="14087" width="13.140625" style="273" bestFit="1" customWidth="1"/>
    <col min="14088" max="14332" width="12.42578125" style="273"/>
    <col min="14333" max="14333" width="15.5703125" style="273" customWidth="1"/>
    <col min="14334" max="14335" width="0" style="273" hidden="1" customWidth="1"/>
    <col min="14336" max="14339" width="12.42578125" style="273"/>
    <col min="14340" max="14341" width="0" style="273" hidden="1" customWidth="1"/>
    <col min="14342" max="14342" width="12.42578125" style="273"/>
    <col min="14343" max="14343" width="13.140625" style="273" bestFit="1" customWidth="1"/>
    <col min="14344" max="14588" width="12.42578125" style="273"/>
    <col min="14589" max="14589" width="15.5703125" style="273" customWidth="1"/>
    <col min="14590" max="14591" width="0" style="273" hidden="1" customWidth="1"/>
    <col min="14592" max="14595" width="12.42578125" style="273"/>
    <col min="14596" max="14597" width="0" style="273" hidden="1" customWidth="1"/>
    <col min="14598" max="14598" width="12.42578125" style="273"/>
    <col min="14599" max="14599" width="13.140625" style="273" bestFit="1" customWidth="1"/>
    <col min="14600" max="14844" width="12.42578125" style="273"/>
    <col min="14845" max="14845" width="15.5703125" style="273" customWidth="1"/>
    <col min="14846" max="14847" width="0" style="273" hidden="1" customWidth="1"/>
    <col min="14848" max="14851" width="12.42578125" style="273"/>
    <col min="14852" max="14853" width="0" style="273" hidden="1" customWidth="1"/>
    <col min="14854" max="14854" width="12.42578125" style="273"/>
    <col min="14855" max="14855" width="13.140625" style="273" bestFit="1" customWidth="1"/>
    <col min="14856" max="15100" width="12.42578125" style="273"/>
    <col min="15101" max="15101" width="15.5703125" style="273" customWidth="1"/>
    <col min="15102" max="15103" width="0" style="273" hidden="1" customWidth="1"/>
    <col min="15104" max="15107" width="12.42578125" style="273"/>
    <col min="15108" max="15109" width="0" style="273" hidden="1" customWidth="1"/>
    <col min="15110" max="15110" width="12.42578125" style="273"/>
    <col min="15111" max="15111" width="13.140625" style="273" bestFit="1" customWidth="1"/>
    <col min="15112" max="15356" width="12.42578125" style="273"/>
    <col min="15357" max="15357" width="15.5703125" style="273" customWidth="1"/>
    <col min="15358" max="15359" width="0" style="273" hidden="1" customWidth="1"/>
    <col min="15360" max="15363" width="12.42578125" style="273"/>
    <col min="15364" max="15365" width="0" style="273" hidden="1" customWidth="1"/>
    <col min="15366" max="15366" width="12.42578125" style="273"/>
    <col min="15367" max="15367" width="13.140625" style="273" bestFit="1" customWidth="1"/>
    <col min="15368" max="15612" width="12.42578125" style="273"/>
    <col min="15613" max="15613" width="15.5703125" style="273" customWidth="1"/>
    <col min="15614" max="15615" width="0" style="273" hidden="1" customWidth="1"/>
    <col min="15616" max="15619" width="12.42578125" style="273"/>
    <col min="15620" max="15621" width="0" style="273" hidden="1" customWidth="1"/>
    <col min="15622" max="15622" width="12.42578125" style="273"/>
    <col min="15623" max="15623" width="13.140625" style="273" bestFit="1" customWidth="1"/>
    <col min="15624" max="15868" width="12.42578125" style="273"/>
    <col min="15869" max="15869" width="15.5703125" style="273" customWidth="1"/>
    <col min="15870" max="15871" width="0" style="273" hidden="1" customWidth="1"/>
    <col min="15872" max="15875" width="12.42578125" style="273"/>
    <col min="15876" max="15877" width="0" style="273" hidden="1" customWidth="1"/>
    <col min="15878" max="15878" width="12.42578125" style="273"/>
    <col min="15879" max="15879" width="13.140625" style="273" bestFit="1" customWidth="1"/>
    <col min="15880" max="16124" width="12.42578125" style="273"/>
    <col min="16125" max="16125" width="15.5703125" style="273" customWidth="1"/>
    <col min="16126" max="16127" width="0" style="273" hidden="1" customWidth="1"/>
    <col min="16128" max="16131" width="12.42578125" style="273"/>
    <col min="16132" max="16133" width="0" style="273" hidden="1" customWidth="1"/>
    <col min="16134" max="16134" width="12.42578125" style="273"/>
    <col min="16135" max="16135" width="13.140625" style="273" bestFit="1" customWidth="1"/>
    <col min="16136" max="16384" width="12.42578125" style="273"/>
  </cols>
  <sheetData>
    <row r="1" spans="1:12" ht="15" customHeight="1">
      <c r="A1" s="1580" t="s">
        <v>219</v>
      </c>
      <c r="B1" s="1580"/>
      <c r="C1" s="1580"/>
      <c r="D1" s="1580"/>
      <c r="E1" s="1580"/>
      <c r="F1" s="1580"/>
      <c r="G1" s="1580"/>
    </row>
    <row r="2" spans="1:12" ht="15" customHeight="1">
      <c r="A2" s="1581" t="s">
        <v>101</v>
      </c>
      <c r="B2" s="1581"/>
      <c r="C2" s="1581"/>
      <c r="D2" s="1581"/>
      <c r="E2" s="1581"/>
      <c r="F2" s="1581"/>
      <c r="G2" s="1581"/>
    </row>
    <row r="3" spans="1:12" ht="15" customHeight="1">
      <c r="A3" s="1581" t="s">
        <v>245</v>
      </c>
      <c r="B3" s="1581"/>
      <c r="C3" s="1581"/>
      <c r="D3" s="1581"/>
      <c r="E3" s="1581"/>
      <c r="F3" s="1581"/>
      <c r="G3" s="1581"/>
    </row>
    <row r="4" spans="1:12" ht="15" customHeight="1" thickBot="1">
      <c r="A4" s="1582" t="s">
        <v>214</v>
      </c>
      <c r="B4" s="1582"/>
      <c r="C4" s="1582"/>
      <c r="D4" s="1582"/>
      <c r="E4" s="1582"/>
      <c r="F4" s="1582"/>
      <c r="G4" s="1582"/>
    </row>
    <row r="5" spans="1:12" ht="21.75" customHeight="1" thickTop="1">
      <c r="A5" s="1583" t="s">
        <v>198</v>
      </c>
      <c r="B5" s="1585" t="s">
        <v>6</v>
      </c>
      <c r="C5" s="1586"/>
      <c r="D5" s="1585" t="s">
        <v>7</v>
      </c>
      <c r="E5" s="1586"/>
      <c r="F5" s="1585" t="s">
        <v>54</v>
      </c>
      <c r="G5" s="1587"/>
      <c r="H5" s="274"/>
      <c r="I5" s="274"/>
    </row>
    <row r="6" spans="1:12" ht="21.75" customHeight="1">
      <c r="A6" s="1584"/>
      <c r="B6" s="276" t="s">
        <v>199</v>
      </c>
      <c r="C6" s="275" t="s">
        <v>5</v>
      </c>
      <c r="D6" s="275" t="s">
        <v>199</v>
      </c>
      <c r="E6" s="276" t="s">
        <v>5</v>
      </c>
      <c r="F6" s="275" t="s">
        <v>199</v>
      </c>
      <c r="G6" s="277" t="s">
        <v>5</v>
      </c>
      <c r="H6" s="274"/>
      <c r="I6" s="274"/>
    </row>
    <row r="7" spans="1:12" ht="21.75" customHeight="1">
      <c r="A7" s="278" t="s">
        <v>200</v>
      </c>
      <c r="B7" s="280">
        <v>309.2</v>
      </c>
      <c r="C7" s="281">
        <v>5.4</v>
      </c>
      <c r="D7" s="279">
        <v>327.60000000000002</v>
      </c>
      <c r="E7" s="279">
        <v>5.9</v>
      </c>
      <c r="F7" s="279">
        <v>331.6</v>
      </c>
      <c r="G7" s="282">
        <v>1.2</v>
      </c>
      <c r="H7" s="274"/>
      <c r="I7" s="274"/>
      <c r="J7" s="274"/>
      <c r="K7" s="274"/>
      <c r="L7" s="274"/>
    </row>
    <row r="8" spans="1:12" ht="21.75" customHeight="1">
      <c r="A8" s="278" t="s">
        <v>201</v>
      </c>
      <c r="B8" s="280">
        <v>314.47394119992617</v>
      </c>
      <c r="C8" s="279">
        <v>5.0980630687047039</v>
      </c>
      <c r="D8" s="279">
        <v>331</v>
      </c>
      <c r="E8" s="279">
        <v>5.3</v>
      </c>
      <c r="F8" s="283">
        <v>335.95414809420726</v>
      </c>
      <c r="G8" s="284">
        <v>1.4872721388534274</v>
      </c>
      <c r="H8" s="274"/>
      <c r="I8" s="274"/>
      <c r="J8" s="274"/>
      <c r="K8" s="274"/>
      <c r="L8" s="274"/>
    </row>
    <row r="9" spans="1:12" ht="21.75" customHeight="1">
      <c r="A9" s="278" t="s">
        <v>202</v>
      </c>
      <c r="B9" s="280">
        <v>317.6285467867761</v>
      </c>
      <c r="C9" s="279">
        <v>5.948689241718256</v>
      </c>
      <c r="D9" s="279">
        <v>333.54708180403242</v>
      </c>
      <c r="E9" s="279">
        <v>5.0116827276052192</v>
      </c>
      <c r="F9" s="279">
        <v>338.80469355936725</v>
      </c>
      <c r="G9" s="282">
        <v>1.5762727489319985</v>
      </c>
      <c r="H9" s="274"/>
      <c r="I9" s="274"/>
      <c r="J9" s="274"/>
      <c r="K9" s="274"/>
      <c r="L9" s="274"/>
    </row>
    <row r="10" spans="1:12" ht="21.75" customHeight="1">
      <c r="A10" s="278" t="s">
        <v>203</v>
      </c>
      <c r="B10" s="280">
        <v>322.12636095527012</v>
      </c>
      <c r="C10" s="279">
        <v>7.0991447749739081</v>
      </c>
      <c r="D10" s="279">
        <v>335.33862724968839</v>
      </c>
      <c r="E10" s="279">
        <v>4.101578726819227</v>
      </c>
      <c r="F10" s="279">
        <v>338</v>
      </c>
      <c r="G10" s="282">
        <v>0.8</v>
      </c>
      <c r="H10" s="274"/>
      <c r="I10" s="274"/>
      <c r="J10" s="274"/>
      <c r="K10" s="274"/>
      <c r="L10" s="274"/>
    </row>
    <row r="11" spans="1:12" ht="21.75" customHeight="1">
      <c r="A11" s="278" t="s">
        <v>204</v>
      </c>
      <c r="B11" s="280">
        <v>320.65236045108622</v>
      </c>
      <c r="C11" s="279">
        <v>7.8841183513112156</v>
      </c>
      <c r="D11" s="279">
        <v>329.35612465410895</v>
      </c>
      <c r="E11" s="279">
        <v>2.7</v>
      </c>
      <c r="F11" s="279"/>
      <c r="G11" s="282"/>
      <c r="H11" s="274"/>
      <c r="I11" s="274"/>
      <c r="J11" s="274"/>
    </row>
    <row r="12" spans="1:12" ht="21.75" customHeight="1">
      <c r="A12" s="278" t="s">
        <v>205</v>
      </c>
      <c r="B12" s="280">
        <v>315.2</v>
      </c>
      <c r="C12" s="279">
        <v>7.6</v>
      </c>
      <c r="D12" s="279">
        <v>320.81049430218025</v>
      </c>
      <c r="E12" s="279">
        <v>1.7917795224803541</v>
      </c>
      <c r="F12" s="279"/>
      <c r="G12" s="282"/>
      <c r="H12" s="274"/>
      <c r="I12" s="274"/>
      <c r="J12" s="274"/>
      <c r="K12" s="274"/>
      <c r="L12" s="274"/>
    </row>
    <row r="13" spans="1:12" ht="21.75" customHeight="1">
      <c r="A13" s="278" t="s">
        <v>206</v>
      </c>
      <c r="B13" s="280">
        <v>310.15374924533432</v>
      </c>
      <c r="C13" s="279">
        <v>6.8786398209792026</v>
      </c>
      <c r="D13" s="279">
        <v>315.38474964233615</v>
      </c>
      <c r="E13" s="279">
        <v>1.686582996249399</v>
      </c>
      <c r="F13" s="279"/>
      <c r="G13" s="282"/>
      <c r="H13" s="274"/>
      <c r="I13" s="274"/>
      <c r="J13" s="274"/>
      <c r="K13" s="274"/>
      <c r="L13" s="274"/>
    </row>
    <row r="14" spans="1:12" ht="21.75" customHeight="1">
      <c r="A14" s="278" t="s">
        <v>207</v>
      </c>
      <c r="B14" s="280">
        <v>309.14476273696391</v>
      </c>
      <c r="C14" s="279">
        <v>5.4834806698228533</v>
      </c>
      <c r="D14" s="279">
        <v>312.39999999999998</v>
      </c>
      <c r="E14" s="279">
        <v>1</v>
      </c>
      <c r="F14" s="279"/>
      <c r="G14" s="282"/>
      <c r="H14" s="274"/>
      <c r="I14" s="274"/>
      <c r="J14" s="274"/>
      <c r="K14" s="274"/>
      <c r="L14" s="274"/>
    </row>
    <row r="15" spans="1:12" ht="21.75" customHeight="1">
      <c r="A15" s="278" t="s">
        <v>208</v>
      </c>
      <c r="B15" s="280">
        <v>308.17197037378492</v>
      </c>
      <c r="C15" s="279">
        <v>5.5268844798201258</v>
      </c>
      <c r="D15" s="279">
        <v>312</v>
      </c>
      <c r="E15" s="279">
        <v>1.2</v>
      </c>
      <c r="F15" s="279"/>
      <c r="G15" s="282"/>
      <c r="H15" s="274"/>
      <c r="I15" s="274"/>
      <c r="J15" s="274"/>
      <c r="K15" s="274"/>
      <c r="L15" s="274"/>
    </row>
    <row r="16" spans="1:12" ht="21.75" customHeight="1">
      <c r="A16" s="278" t="s">
        <v>209</v>
      </c>
      <c r="B16" s="280">
        <v>314.37670965960359</v>
      </c>
      <c r="C16" s="279">
        <v>5.8252312719319264</v>
      </c>
      <c r="D16" s="279">
        <v>319.03525401923486</v>
      </c>
      <c r="E16" s="279">
        <v>1.4818350776288014</v>
      </c>
      <c r="F16" s="279"/>
      <c r="G16" s="282"/>
      <c r="H16" s="274"/>
      <c r="I16" s="274"/>
      <c r="J16" s="274"/>
      <c r="K16" s="274"/>
      <c r="L16" s="274"/>
    </row>
    <row r="17" spans="1:12" ht="21.75" customHeight="1">
      <c r="A17" s="278" t="s">
        <v>210</v>
      </c>
      <c r="B17" s="280">
        <v>318.79065085380836</v>
      </c>
      <c r="C17" s="279">
        <v>6.4380699694083887</v>
      </c>
      <c r="D17" s="279">
        <v>321.20020678380956</v>
      </c>
      <c r="E17" s="279">
        <v>0.75584272109227868</v>
      </c>
      <c r="F17" s="279"/>
      <c r="G17" s="282"/>
      <c r="H17" s="274"/>
      <c r="I17" s="274"/>
      <c r="J17" s="274"/>
      <c r="K17" s="274"/>
      <c r="L17" s="274"/>
    </row>
    <row r="18" spans="1:12" ht="21.75" customHeight="1">
      <c r="A18" s="278" t="s">
        <v>211</v>
      </c>
      <c r="B18" s="280">
        <v>323.1326629842921</v>
      </c>
      <c r="C18" s="285">
        <v>6.1535604490180731</v>
      </c>
      <c r="D18" s="279">
        <v>326.09348294198452</v>
      </c>
      <c r="E18" s="279">
        <v>0.91628618733487599</v>
      </c>
      <c r="F18" s="279"/>
      <c r="G18" s="282"/>
      <c r="H18" s="274"/>
      <c r="I18" s="274"/>
      <c r="J18" s="274"/>
      <c r="K18" s="274"/>
      <c r="L18" s="274"/>
    </row>
    <row r="19" spans="1:12" ht="21.75" customHeight="1" thickBot="1">
      <c r="A19" s="286" t="s">
        <v>212</v>
      </c>
      <c r="B19" s="287">
        <v>315.25430960390378</v>
      </c>
      <c r="C19" s="287">
        <v>6.2779901748073881</v>
      </c>
      <c r="D19" s="287">
        <v>323.64716844978119</v>
      </c>
      <c r="E19" s="287">
        <v>2.6537989966008459</v>
      </c>
      <c r="F19" s="287">
        <v>336.08971041339362</v>
      </c>
      <c r="G19" s="288">
        <v>1.2658862219463565</v>
      </c>
    </row>
    <row r="20" spans="1:12" ht="20.100000000000001" customHeight="1" thickTop="1">
      <c r="A20" s="289"/>
      <c r="B20" s="274"/>
    </row>
    <row r="21" spans="1:12" ht="20.100000000000001" customHeight="1">
      <c r="A21" s="289"/>
      <c r="E21" s="290" t="s">
        <v>129</v>
      </c>
      <c r="F21" s="273" t="s">
        <v>129</v>
      </c>
    </row>
    <row r="22" spans="1:12">
      <c r="H22" s="273" t="s">
        <v>129</v>
      </c>
    </row>
    <row r="23" spans="1:12">
      <c r="A23" s="291"/>
    </row>
    <row r="24" spans="1:12">
      <c r="A24" s="292"/>
    </row>
    <row r="25" spans="1:12">
      <c r="A25" s="292"/>
    </row>
    <row r="26" spans="1:12">
      <c r="A26" s="292"/>
    </row>
    <row r="27" spans="1:12">
      <c r="A27" s="291"/>
    </row>
  </sheetData>
  <mergeCells count="8">
    <mergeCell ref="A1:G1"/>
    <mergeCell ref="A2:G2"/>
    <mergeCell ref="A3:G3"/>
    <mergeCell ref="A4:G4"/>
    <mergeCell ref="A5:A6"/>
    <mergeCell ref="B5:C5"/>
    <mergeCell ref="D5:E5"/>
    <mergeCell ref="F5:G5"/>
  </mergeCells>
  <pageMargins left="1.47" right="1.29" top="1" bottom="1" header="0.5" footer="0.5"/>
  <pageSetup paperSize="9" scale="79"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M77"/>
  <sheetViews>
    <sheetView zoomScaleSheetLayoutView="100" workbookViewId="0">
      <selection activeCell="J20" sqref="J20"/>
    </sheetView>
  </sheetViews>
  <sheetFormatPr defaultRowHeight="24.95" customHeight="1"/>
  <cols>
    <col min="1" max="1" width="6.28515625" style="268" customWidth="1"/>
    <col min="2" max="2" width="29.7109375" style="258" bestFit="1" customWidth="1"/>
    <col min="3" max="13" width="12.7109375" style="258" customWidth="1"/>
    <col min="14" max="14" width="5.5703125" style="258" customWidth="1"/>
    <col min="15" max="256" width="9.140625" style="258"/>
    <col min="257" max="257" width="6.28515625" style="258" customWidth="1"/>
    <col min="258" max="258" width="29.7109375" style="258" bestFit="1" customWidth="1"/>
    <col min="259" max="259" width="8" style="258" bestFit="1" customWidth="1"/>
    <col min="260" max="262" width="10.7109375" style="258" bestFit="1" customWidth="1"/>
    <col min="263" max="263" width="10.42578125" style="258" customWidth="1"/>
    <col min="264" max="265" width="10.7109375" style="258" bestFit="1" customWidth="1"/>
    <col min="266" max="269" width="9.28515625" style="258" customWidth="1"/>
    <col min="270" max="270" width="5.5703125" style="258" customWidth="1"/>
    <col min="271" max="512" width="9.140625" style="258"/>
    <col min="513" max="513" width="6.28515625" style="258" customWidth="1"/>
    <col min="514" max="514" width="29.7109375" style="258" bestFit="1" customWidth="1"/>
    <col min="515" max="515" width="8" style="258" bestFit="1" customWidth="1"/>
    <col min="516" max="518" width="10.7109375" style="258" bestFit="1" customWidth="1"/>
    <col min="519" max="519" width="10.42578125" style="258" customWidth="1"/>
    <col min="520" max="521" width="10.7109375" style="258" bestFit="1" customWidth="1"/>
    <col min="522" max="525" width="9.28515625" style="258" customWidth="1"/>
    <col min="526" max="526" width="5.5703125" style="258" customWidth="1"/>
    <col min="527" max="768" width="9.140625" style="258"/>
    <col min="769" max="769" width="6.28515625" style="258" customWidth="1"/>
    <col min="770" max="770" width="29.7109375" style="258" bestFit="1" customWidth="1"/>
    <col min="771" max="771" width="8" style="258" bestFit="1" customWidth="1"/>
    <col min="772" max="774" width="10.7109375" style="258" bestFit="1" customWidth="1"/>
    <col min="775" max="775" width="10.42578125" style="258" customWidth="1"/>
    <col min="776" max="777" width="10.7109375" style="258" bestFit="1" customWidth="1"/>
    <col min="778" max="781" width="9.28515625" style="258" customWidth="1"/>
    <col min="782" max="782" width="5.5703125" style="258" customWidth="1"/>
    <col min="783" max="1024" width="9.140625" style="258"/>
    <col min="1025" max="1025" width="6.28515625" style="258" customWidth="1"/>
    <col min="1026" max="1026" width="29.7109375" style="258" bestFit="1" customWidth="1"/>
    <col min="1027" max="1027" width="8" style="258" bestFit="1" customWidth="1"/>
    <col min="1028" max="1030" width="10.7109375" style="258" bestFit="1" customWidth="1"/>
    <col min="1031" max="1031" width="10.42578125" style="258" customWidth="1"/>
    <col min="1032" max="1033" width="10.7109375" style="258" bestFit="1" customWidth="1"/>
    <col min="1034" max="1037" width="9.28515625" style="258" customWidth="1"/>
    <col min="1038" max="1038" width="5.5703125" style="258" customWidth="1"/>
    <col min="1039" max="1280" width="9.140625" style="258"/>
    <col min="1281" max="1281" width="6.28515625" style="258" customWidth="1"/>
    <col min="1282" max="1282" width="29.7109375" style="258" bestFit="1" customWidth="1"/>
    <col min="1283" max="1283" width="8" style="258" bestFit="1" customWidth="1"/>
    <col min="1284" max="1286" width="10.7109375" style="258" bestFit="1" customWidth="1"/>
    <col min="1287" max="1287" width="10.42578125" style="258" customWidth="1"/>
    <col min="1288" max="1289" width="10.7109375" style="258" bestFit="1" customWidth="1"/>
    <col min="1290" max="1293" width="9.28515625" style="258" customWidth="1"/>
    <col min="1294" max="1294" width="5.5703125" style="258" customWidth="1"/>
    <col min="1295" max="1536" width="9.140625" style="258"/>
    <col min="1537" max="1537" width="6.28515625" style="258" customWidth="1"/>
    <col min="1538" max="1538" width="29.7109375" style="258" bestFit="1" customWidth="1"/>
    <col min="1539" max="1539" width="8" style="258" bestFit="1" customWidth="1"/>
    <col min="1540" max="1542" width="10.7109375" style="258" bestFit="1" customWidth="1"/>
    <col min="1543" max="1543" width="10.42578125" style="258" customWidth="1"/>
    <col min="1544" max="1545" width="10.7109375" style="258" bestFit="1" customWidth="1"/>
    <col min="1546" max="1549" width="9.28515625" style="258" customWidth="1"/>
    <col min="1550" max="1550" width="5.5703125" style="258" customWidth="1"/>
    <col min="1551" max="1792" width="9.140625" style="258"/>
    <col min="1793" max="1793" width="6.28515625" style="258" customWidth="1"/>
    <col min="1794" max="1794" width="29.7109375" style="258" bestFit="1" customWidth="1"/>
    <col min="1795" max="1795" width="8" style="258" bestFit="1" customWidth="1"/>
    <col min="1796" max="1798" width="10.7109375" style="258" bestFit="1" customWidth="1"/>
    <col min="1799" max="1799" width="10.42578125" style="258" customWidth="1"/>
    <col min="1800" max="1801" width="10.7109375" style="258" bestFit="1" customWidth="1"/>
    <col min="1802" max="1805" width="9.28515625" style="258" customWidth="1"/>
    <col min="1806" max="1806" width="5.5703125" style="258" customWidth="1"/>
    <col min="1807" max="2048" width="9.140625" style="258"/>
    <col min="2049" max="2049" width="6.28515625" style="258" customWidth="1"/>
    <col min="2050" max="2050" width="29.7109375" style="258" bestFit="1" customWidth="1"/>
    <col min="2051" max="2051" width="8" style="258" bestFit="1" customWidth="1"/>
    <col min="2052" max="2054" width="10.7109375" style="258" bestFit="1" customWidth="1"/>
    <col min="2055" max="2055" width="10.42578125" style="258" customWidth="1"/>
    <col min="2056" max="2057" width="10.7109375" style="258" bestFit="1" customWidth="1"/>
    <col min="2058" max="2061" width="9.28515625" style="258" customWidth="1"/>
    <col min="2062" max="2062" width="5.5703125" style="258" customWidth="1"/>
    <col min="2063" max="2304" width="9.140625" style="258"/>
    <col min="2305" max="2305" width="6.28515625" style="258" customWidth="1"/>
    <col min="2306" max="2306" width="29.7109375" style="258" bestFit="1" customWidth="1"/>
    <col min="2307" max="2307" width="8" style="258" bestFit="1" customWidth="1"/>
    <col min="2308" max="2310" width="10.7109375" style="258" bestFit="1" customWidth="1"/>
    <col min="2311" max="2311" width="10.42578125" style="258" customWidth="1"/>
    <col min="2312" max="2313" width="10.7109375" style="258" bestFit="1" customWidth="1"/>
    <col min="2314" max="2317" width="9.28515625" style="258" customWidth="1"/>
    <col min="2318" max="2318" width="5.5703125" style="258" customWidth="1"/>
    <col min="2319" max="2560" width="9.140625" style="258"/>
    <col min="2561" max="2561" width="6.28515625" style="258" customWidth="1"/>
    <col min="2562" max="2562" width="29.7109375" style="258" bestFit="1" customWidth="1"/>
    <col min="2563" max="2563" width="8" style="258" bestFit="1" customWidth="1"/>
    <col min="2564" max="2566" width="10.7109375" style="258" bestFit="1" customWidth="1"/>
    <col min="2567" max="2567" width="10.42578125" style="258" customWidth="1"/>
    <col min="2568" max="2569" width="10.7109375" style="258" bestFit="1" customWidth="1"/>
    <col min="2570" max="2573" width="9.28515625" style="258" customWidth="1"/>
    <col min="2574" max="2574" width="5.5703125" style="258" customWidth="1"/>
    <col min="2575" max="2816" width="9.140625" style="258"/>
    <col min="2817" max="2817" width="6.28515625" style="258" customWidth="1"/>
    <col min="2818" max="2818" width="29.7109375" style="258" bestFit="1" customWidth="1"/>
    <col min="2819" max="2819" width="8" style="258" bestFit="1" customWidth="1"/>
    <col min="2820" max="2822" width="10.7109375" style="258" bestFit="1" customWidth="1"/>
    <col min="2823" max="2823" width="10.42578125" style="258" customWidth="1"/>
    <col min="2824" max="2825" width="10.7109375" style="258" bestFit="1" customWidth="1"/>
    <col min="2826" max="2829" width="9.28515625" style="258" customWidth="1"/>
    <col min="2830" max="2830" width="5.5703125" style="258" customWidth="1"/>
    <col min="2831" max="3072" width="9.140625" style="258"/>
    <col min="3073" max="3073" width="6.28515625" style="258" customWidth="1"/>
    <col min="3074" max="3074" width="29.7109375" style="258" bestFit="1" customWidth="1"/>
    <col min="3075" max="3075" width="8" style="258" bestFit="1" customWidth="1"/>
    <col min="3076" max="3078" width="10.7109375" style="258" bestFit="1" customWidth="1"/>
    <col min="3079" max="3079" width="10.42578125" style="258" customWidth="1"/>
    <col min="3080" max="3081" width="10.7109375" style="258" bestFit="1" customWidth="1"/>
    <col min="3082" max="3085" width="9.28515625" style="258" customWidth="1"/>
    <col min="3086" max="3086" width="5.5703125" style="258" customWidth="1"/>
    <col min="3087" max="3328" width="9.140625" style="258"/>
    <col min="3329" max="3329" width="6.28515625" style="258" customWidth="1"/>
    <col min="3330" max="3330" width="29.7109375" style="258" bestFit="1" customWidth="1"/>
    <col min="3331" max="3331" width="8" style="258" bestFit="1" customWidth="1"/>
    <col min="3332" max="3334" width="10.7109375" style="258" bestFit="1" customWidth="1"/>
    <col min="3335" max="3335" width="10.42578125" style="258" customWidth="1"/>
    <col min="3336" max="3337" width="10.7109375" style="258" bestFit="1" customWidth="1"/>
    <col min="3338" max="3341" width="9.28515625" style="258" customWidth="1"/>
    <col min="3342" max="3342" width="5.5703125" style="258" customWidth="1"/>
    <col min="3343" max="3584" width="9.140625" style="258"/>
    <col min="3585" max="3585" width="6.28515625" style="258" customWidth="1"/>
    <col min="3586" max="3586" width="29.7109375" style="258" bestFit="1" customWidth="1"/>
    <col min="3587" max="3587" width="8" style="258" bestFit="1" customWidth="1"/>
    <col min="3588" max="3590" width="10.7109375" style="258" bestFit="1" customWidth="1"/>
    <col min="3591" max="3591" width="10.42578125" style="258" customWidth="1"/>
    <col min="3592" max="3593" width="10.7109375" style="258" bestFit="1" customWidth="1"/>
    <col min="3594" max="3597" width="9.28515625" style="258" customWidth="1"/>
    <col min="3598" max="3598" width="5.5703125" style="258" customWidth="1"/>
    <col min="3599" max="3840" width="9.140625" style="258"/>
    <col min="3841" max="3841" width="6.28515625" style="258" customWidth="1"/>
    <col min="3842" max="3842" width="29.7109375" style="258" bestFit="1" customWidth="1"/>
    <col min="3843" max="3843" width="8" style="258" bestFit="1" customWidth="1"/>
    <col min="3844" max="3846" width="10.7109375" style="258" bestFit="1" customWidth="1"/>
    <col min="3847" max="3847" width="10.42578125" style="258" customWidth="1"/>
    <col min="3848" max="3849" width="10.7109375" style="258" bestFit="1" customWidth="1"/>
    <col min="3850" max="3853" width="9.28515625" style="258" customWidth="1"/>
    <col min="3854" max="3854" width="5.5703125" style="258" customWidth="1"/>
    <col min="3855" max="4096" width="9.140625" style="258"/>
    <col min="4097" max="4097" width="6.28515625" style="258" customWidth="1"/>
    <col min="4098" max="4098" width="29.7109375" style="258" bestFit="1" customWidth="1"/>
    <col min="4099" max="4099" width="8" style="258" bestFit="1" customWidth="1"/>
    <col min="4100" max="4102" width="10.7109375" style="258" bestFit="1" customWidth="1"/>
    <col min="4103" max="4103" width="10.42578125" style="258" customWidth="1"/>
    <col min="4104" max="4105" width="10.7109375" style="258" bestFit="1" customWidth="1"/>
    <col min="4106" max="4109" width="9.28515625" style="258" customWidth="1"/>
    <col min="4110" max="4110" width="5.5703125" style="258" customWidth="1"/>
    <col min="4111" max="4352" width="9.140625" style="258"/>
    <col min="4353" max="4353" width="6.28515625" style="258" customWidth="1"/>
    <col min="4354" max="4354" width="29.7109375" style="258" bestFit="1" customWidth="1"/>
    <col min="4355" max="4355" width="8" style="258" bestFit="1" customWidth="1"/>
    <col min="4356" max="4358" width="10.7109375" style="258" bestFit="1" customWidth="1"/>
    <col min="4359" max="4359" width="10.42578125" style="258" customWidth="1"/>
    <col min="4360" max="4361" width="10.7109375" style="258" bestFit="1" customWidth="1"/>
    <col min="4362" max="4365" width="9.28515625" style="258" customWidth="1"/>
    <col min="4366" max="4366" width="5.5703125" style="258" customWidth="1"/>
    <col min="4367" max="4608" width="9.140625" style="258"/>
    <col min="4609" max="4609" width="6.28515625" style="258" customWidth="1"/>
    <col min="4610" max="4610" width="29.7109375" style="258" bestFit="1" customWidth="1"/>
    <col min="4611" max="4611" width="8" style="258" bestFit="1" customWidth="1"/>
    <col min="4612" max="4614" width="10.7109375" style="258" bestFit="1" customWidth="1"/>
    <col min="4615" max="4615" width="10.42578125" style="258" customWidth="1"/>
    <col min="4616" max="4617" width="10.7109375" style="258" bestFit="1" customWidth="1"/>
    <col min="4618" max="4621" width="9.28515625" style="258" customWidth="1"/>
    <col min="4622" max="4622" width="5.5703125" style="258" customWidth="1"/>
    <col min="4623" max="4864" width="9.140625" style="258"/>
    <col min="4865" max="4865" width="6.28515625" style="258" customWidth="1"/>
    <col min="4866" max="4866" width="29.7109375" style="258" bestFit="1" customWidth="1"/>
    <col min="4867" max="4867" width="8" style="258" bestFit="1" customWidth="1"/>
    <col min="4868" max="4870" width="10.7109375" style="258" bestFit="1" customWidth="1"/>
    <col min="4871" max="4871" width="10.42578125" style="258" customWidth="1"/>
    <col min="4872" max="4873" width="10.7109375" style="258" bestFit="1" customWidth="1"/>
    <col min="4874" max="4877" width="9.28515625" style="258" customWidth="1"/>
    <col min="4878" max="4878" width="5.5703125" style="258" customWidth="1"/>
    <col min="4879" max="5120" width="9.140625" style="258"/>
    <col min="5121" max="5121" width="6.28515625" style="258" customWidth="1"/>
    <col min="5122" max="5122" width="29.7109375" style="258" bestFit="1" customWidth="1"/>
    <col min="5123" max="5123" width="8" style="258" bestFit="1" customWidth="1"/>
    <col min="5124" max="5126" width="10.7109375" style="258" bestFit="1" customWidth="1"/>
    <col min="5127" max="5127" width="10.42578125" style="258" customWidth="1"/>
    <col min="5128" max="5129" width="10.7109375" style="258" bestFit="1" customWidth="1"/>
    <col min="5130" max="5133" width="9.28515625" style="258" customWidth="1"/>
    <col min="5134" max="5134" width="5.5703125" style="258" customWidth="1"/>
    <col min="5135" max="5376" width="9.140625" style="258"/>
    <col min="5377" max="5377" width="6.28515625" style="258" customWidth="1"/>
    <col min="5378" max="5378" width="29.7109375" style="258" bestFit="1" customWidth="1"/>
    <col min="5379" max="5379" width="8" style="258" bestFit="1" customWidth="1"/>
    <col min="5380" max="5382" width="10.7109375" style="258" bestFit="1" customWidth="1"/>
    <col min="5383" max="5383" width="10.42578125" style="258" customWidth="1"/>
    <col min="5384" max="5385" width="10.7109375" style="258" bestFit="1" customWidth="1"/>
    <col min="5386" max="5389" width="9.28515625" style="258" customWidth="1"/>
    <col min="5390" max="5390" width="5.5703125" style="258" customWidth="1"/>
    <col min="5391" max="5632" width="9.140625" style="258"/>
    <col min="5633" max="5633" width="6.28515625" style="258" customWidth="1"/>
    <col min="5634" max="5634" width="29.7109375" style="258" bestFit="1" customWidth="1"/>
    <col min="5635" max="5635" width="8" style="258" bestFit="1" customWidth="1"/>
    <col min="5636" max="5638" width="10.7109375" style="258" bestFit="1" customWidth="1"/>
    <col min="5639" max="5639" width="10.42578125" style="258" customWidth="1"/>
    <col min="5640" max="5641" width="10.7109375" style="258" bestFit="1" customWidth="1"/>
    <col min="5642" max="5645" width="9.28515625" style="258" customWidth="1"/>
    <col min="5646" max="5646" width="5.5703125" style="258" customWidth="1"/>
    <col min="5647" max="5888" width="9.140625" style="258"/>
    <col min="5889" max="5889" width="6.28515625" style="258" customWidth="1"/>
    <col min="5890" max="5890" width="29.7109375" style="258" bestFit="1" customWidth="1"/>
    <col min="5891" max="5891" width="8" style="258" bestFit="1" customWidth="1"/>
    <col min="5892" max="5894" width="10.7109375" style="258" bestFit="1" customWidth="1"/>
    <col min="5895" max="5895" width="10.42578125" style="258" customWidth="1"/>
    <col min="5896" max="5897" width="10.7109375" style="258" bestFit="1" customWidth="1"/>
    <col min="5898" max="5901" width="9.28515625" style="258" customWidth="1"/>
    <col min="5902" max="5902" width="5.5703125" style="258" customWidth="1"/>
    <col min="5903" max="6144" width="9.140625" style="258"/>
    <col min="6145" max="6145" width="6.28515625" style="258" customWidth="1"/>
    <col min="6146" max="6146" width="29.7109375" style="258" bestFit="1" customWidth="1"/>
    <col min="6147" max="6147" width="8" style="258" bestFit="1" customWidth="1"/>
    <col min="6148" max="6150" width="10.7109375" style="258" bestFit="1" customWidth="1"/>
    <col min="6151" max="6151" width="10.42578125" style="258" customWidth="1"/>
    <col min="6152" max="6153" width="10.7109375" style="258" bestFit="1" customWidth="1"/>
    <col min="6154" max="6157" width="9.28515625" style="258" customWidth="1"/>
    <col min="6158" max="6158" width="5.5703125" style="258" customWidth="1"/>
    <col min="6159" max="6400" width="9.140625" style="258"/>
    <col min="6401" max="6401" width="6.28515625" style="258" customWidth="1"/>
    <col min="6402" max="6402" width="29.7109375" style="258" bestFit="1" customWidth="1"/>
    <col min="6403" max="6403" width="8" style="258" bestFit="1" customWidth="1"/>
    <col min="6404" max="6406" width="10.7109375" style="258" bestFit="1" customWidth="1"/>
    <col min="6407" max="6407" width="10.42578125" style="258" customWidth="1"/>
    <col min="6408" max="6409" width="10.7109375" style="258" bestFit="1" customWidth="1"/>
    <col min="6410" max="6413" width="9.28515625" style="258" customWidth="1"/>
    <col min="6414" max="6414" width="5.5703125" style="258" customWidth="1"/>
    <col min="6415" max="6656" width="9.140625" style="258"/>
    <col min="6657" max="6657" width="6.28515625" style="258" customWidth="1"/>
    <col min="6658" max="6658" width="29.7109375" style="258" bestFit="1" customWidth="1"/>
    <col min="6659" max="6659" width="8" style="258" bestFit="1" customWidth="1"/>
    <col min="6660" max="6662" width="10.7109375" style="258" bestFit="1" customWidth="1"/>
    <col min="6663" max="6663" width="10.42578125" style="258" customWidth="1"/>
    <col min="6664" max="6665" width="10.7109375" style="258" bestFit="1" customWidth="1"/>
    <col min="6666" max="6669" width="9.28515625" style="258" customWidth="1"/>
    <col min="6670" max="6670" width="5.5703125" style="258" customWidth="1"/>
    <col min="6671" max="6912" width="9.140625" style="258"/>
    <col min="6913" max="6913" width="6.28515625" style="258" customWidth="1"/>
    <col min="6914" max="6914" width="29.7109375" style="258" bestFit="1" customWidth="1"/>
    <col min="6915" max="6915" width="8" style="258" bestFit="1" customWidth="1"/>
    <col min="6916" max="6918" width="10.7109375" style="258" bestFit="1" customWidth="1"/>
    <col min="6919" max="6919" width="10.42578125" style="258" customWidth="1"/>
    <col min="6920" max="6921" width="10.7109375" style="258" bestFit="1" customWidth="1"/>
    <col min="6922" max="6925" width="9.28515625" style="258" customWidth="1"/>
    <col min="6926" max="6926" width="5.5703125" style="258" customWidth="1"/>
    <col min="6927" max="7168" width="9.140625" style="258"/>
    <col min="7169" max="7169" width="6.28515625" style="258" customWidth="1"/>
    <col min="7170" max="7170" width="29.7109375" style="258" bestFit="1" customWidth="1"/>
    <col min="7171" max="7171" width="8" style="258" bestFit="1" customWidth="1"/>
    <col min="7172" max="7174" width="10.7109375" style="258" bestFit="1" customWidth="1"/>
    <col min="7175" max="7175" width="10.42578125" style="258" customWidth="1"/>
    <col min="7176" max="7177" width="10.7109375" style="258" bestFit="1" customWidth="1"/>
    <col min="7178" max="7181" width="9.28515625" style="258" customWidth="1"/>
    <col min="7182" max="7182" width="5.5703125" style="258" customWidth="1"/>
    <col min="7183" max="7424" width="9.140625" style="258"/>
    <col min="7425" max="7425" width="6.28515625" style="258" customWidth="1"/>
    <col min="7426" max="7426" width="29.7109375" style="258" bestFit="1" customWidth="1"/>
    <col min="7427" max="7427" width="8" style="258" bestFit="1" customWidth="1"/>
    <col min="7428" max="7430" width="10.7109375" style="258" bestFit="1" customWidth="1"/>
    <col min="7431" max="7431" width="10.42578125" style="258" customWidth="1"/>
    <col min="7432" max="7433" width="10.7109375" style="258" bestFit="1" customWidth="1"/>
    <col min="7434" max="7437" width="9.28515625" style="258" customWidth="1"/>
    <col min="7438" max="7438" width="5.5703125" style="258" customWidth="1"/>
    <col min="7439" max="7680" width="9.140625" style="258"/>
    <col min="7681" max="7681" width="6.28515625" style="258" customWidth="1"/>
    <col min="7682" max="7682" width="29.7109375" style="258" bestFit="1" customWidth="1"/>
    <col min="7683" max="7683" width="8" style="258" bestFit="1" customWidth="1"/>
    <col min="7684" max="7686" width="10.7109375" style="258" bestFit="1" customWidth="1"/>
    <col min="7687" max="7687" width="10.42578125" style="258" customWidth="1"/>
    <col min="7688" max="7689" width="10.7109375" style="258" bestFit="1" customWidth="1"/>
    <col min="7690" max="7693" width="9.28515625" style="258" customWidth="1"/>
    <col min="7694" max="7694" width="5.5703125" style="258" customWidth="1"/>
    <col min="7695" max="7936" width="9.140625" style="258"/>
    <col min="7937" max="7937" width="6.28515625" style="258" customWidth="1"/>
    <col min="7938" max="7938" width="29.7109375" style="258" bestFit="1" customWidth="1"/>
    <col min="7939" max="7939" width="8" style="258" bestFit="1" customWidth="1"/>
    <col min="7940" max="7942" width="10.7109375" style="258" bestFit="1" customWidth="1"/>
    <col min="7943" max="7943" width="10.42578125" style="258" customWidth="1"/>
    <col min="7944" max="7945" width="10.7109375" style="258" bestFit="1" customWidth="1"/>
    <col min="7946" max="7949" width="9.28515625" style="258" customWidth="1"/>
    <col min="7950" max="7950" width="5.5703125" style="258" customWidth="1"/>
    <col min="7951" max="8192" width="9.140625" style="258"/>
    <col min="8193" max="8193" width="6.28515625" style="258" customWidth="1"/>
    <col min="8194" max="8194" width="29.7109375" style="258" bestFit="1" customWidth="1"/>
    <col min="8195" max="8195" width="8" style="258" bestFit="1" customWidth="1"/>
    <col min="8196" max="8198" width="10.7109375" style="258" bestFit="1" customWidth="1"/>
    <col min="8199" max="8199" width="10.42578125" style="258" customWidth="1"/>
    <col min="8200" max="8201" width="10.7109375" style="258" bestFit="1" customWidth="1"/>
    <col min="8202" max="8205" width="9.28515625" style="258" customWidth="1"/>
    <col min="8206" max="8206" width="5.5703125" style="258" customWidth="1"/>
    <col min="8207" max="8448" width="9.140625" style="258"/>
    <col min="8449" max="8449" width="6.28515625" style="258" customWidth="1"/>
    <col min="8450" max="8450" width="29.7109375" style="258" bestFit="1" customWidth="1"/>
    <col min="8451" max="8451" width="8" style="258" bestFit="1" customWidth="1"/>
    <col min="8452" max="8454" width="10.7109375" style="258" bestFit="1" customWidth="1"/>
    <col min="8455" max="8455" width="10.42578125" style="258" customWidth="1"/>
    <col min="8456" max="8457" width="10.7109375" style="258" bestFit="1" customWidth="1"/>
    <col min="8458" max="8461" width="9.28515625" style="258" customWidth="1"/>
    <col min="8462" max="8462" width="5.5703125" style="258" customWidth="1"/>
    <col min="8463" max="8704" width="9.140625" style="258"/>
    <col min="8705" max="8705" width="6.28515625" style="258" customWidth="1"/>
    <col min="8706" max="8706" width="29.7109375" style="258" bestFit="1" customWidth="1"/>
    <col min="8707" max="8707" width="8" style="258" bestFit="1" customWidth="1"/>
    <col min="8708" max="8710" width="10.7109375" style="258" bestFit="1" customWidth="1"/>
    <col min="8711" max="8711" width="10.42578125" style="258" customWidth="1"/>
    <col min="8712" max="8713" width="10.7109375" style="258" bestFit="1" customWidth="1"/>
    <col min="8714" max="8717" width="9.28515625" style="258" customWidth="1"/>
    <col min="8718" max="8718" width="5.5703125" style="258" customWidth="1"/>
    <col min="8719" max="8960" width="9.140625" style="258"/>
    <col min="8961" max="8961" width="6.28515625" style="258" customWidth="1"/>
    <col min="8962" max="8962" width="29.7109375" style="258" bestFit="1" customWidth="1"/>
    <col min="8963" max="8963" width="8" style="258" bestFit="1" customWidth="1"/>
    <col min="8964" max="8966" width="10.7109375" style="258" bestFit="1" customWidth="1"/>
    <col min="8967" max="8967" width="10.42578125" style="258" customWidth="1"/>
    <col min="8968" max="8969" width="10.7109375" style="258" bestFit="1" customWidth="1"/>
    <col min="8970" max="8973" width="9.28515625" style="258" customWidth="1"/>
    <col min="8974" max="8974" width="5.5703125" style="258" customWidth="1"/>
    <col min="8975" max="9216" width="9.140625" style="258"/>
    <col min="9217" max="9217" width="6.28515625" style="258" customWidth="1"/>
    <col min="9218" max="9218" width="29.7109375" style="258" bestFit="1" customWidth="1"/>
    <col min="9219" max="9219" width="8" style="258" bestFit="1" customWidth="1"/>
    <col min="9220" max="9222" width="10.7109375" style="258" bestFit="1" customWidth="1"/>
    <col min="9223" max="9223" width="10.42578125" style="258" customWidth="1"/>
    <col min="9224" max="9225" width="10.7109375" style="258" bestFit="1" customWidth="1"/>
    <col min="9226" max="9229" width="9.28515625" style="258" customWidth="1"/>
    <col min="9230" max="9230" width="5.5703125" style="258" customWidth="1"/>
    <col min="9231" max="9472" width="9.140625" style="258"/>
    <col min="9473" max="9473" width="6.28515625" style="258" customWidth="1"/>
    <col min="9474" max="9474" width="29.7109375" style="258" bestFit="1" customWidth="1"/>
    <col min="9475" max="9475" width="8" style="258" bestFit="1" customWidth="1"/>
    <col min="9476" max="9478" width="10.7109375" style="258" bestFit="1" customWidth="1"/>
    <col min="9479" max="9479" width="10.42578125" style="258" customWidth="1"/>
    <col min="9480" max="9481" width="10.7109375" style="258" bestFit="1" customWidth="1"/>
    <col min="9482" max="9485" width="9.28515625" style="258" customWidth="1"/>
    <col min="9486" max="9486" width="5.5703125" style="258" customWidth="1"/>
    <col min="9487" max="9728" width="9.140625" style="258"/>
    <col min="9729" max="9729" width="6.28515625" style="258" customWidth="1"/>
    <col min="9730" max="9730" width="29.7109375" style="258" bestFit="1" customWidth="1"/>
    <col min="9731" max="9731" width="8" style="258" bestFit="1" customWidth="1"/>
    <col min="9732" max="9734" width="10.7109375" style="258" bestFit="1" customWidth="1"/>
    <col min="9735" max="9735" width="10.42578125" style="258" customWidth="1"/>
    <col min="9736" max="9737" width="10.7109375" style="258" bestFit="1" customWidth="1"/>
    <col min="9738" max="9741" width="9.28515625" style="258" customWidth="1"/>
    <col min="9742" max="9742" width="5.5703125" style="258" customWidth="1"/>
    <col min="9743" max="9984" width="9.140625" style="258"/>
    <col min="9985" max="9985" width="6.28515625" style="258" customWidth="1"/>
    <col min="9986" max="9986" width="29.7109375" style="258" bestFit="1" customWidth="1"/>
    <col min="9987" max="9987" width="8" style="258" bestFit="1" customWidth="1"/>
    <col min="9988" max="9990" width="10.7109375" style="258" bestFit="1" customWidth="1"/>
    <col min="9991" max="9991" width="10.42578125" style="258" customWidth="1"/>
    <col min="9992" max="9993" width="10.7109375" style="258" bestFit="1" customWidth="1"/>
    <col min="9994" max="9997" width="9.28515625" style="258" customWidth="1"/>
    <col min="9998" max="9998" width="5.5703125" style="258" customWidth="1"/>
    <col min="9999" max="10240" width="9.140625" style="258"/>
    <col min="10241" max="10241" width="6.28515625" style="258" customWidth="1"/>
    <col min="10242" max="10242" width="29.7109375" style="258" bestFit="1" customWidth="1"/>
    <col min="10243" max="10243" width="8" style="258" bestFit="1" customWidth="1"/>
    <col min="10244" max="10246" width="10.7109375" style="258" bestFit="1" customWidth="1"/>
    <col min="10247" max="10247" width="10.42578125" style="258" customWidth="1"/>
    <col min="10248" max="10249" width="10.7109375" style="258" bestFit="1" customWidth="1"/>
    <col min="10250" max="10253" width="9.28515625" style="258" customWidth="1"/>
    <col min="10254" max="10254" width="5.5703125" style="258" customWidth="1"/>
    <col min="10255" max="10496" width="9.140625" style="258"/>
    <col min="10497" max="10497" width="6.28515625" style="258" customWidth="1"/>
    <col min="10498" max="10498" width="29.7109375" style="258" bestFit="1" customWidth="1"/>
    <col min="10499" max="10499" width="8" style="258" bestFit="1" customWidth="1"/>
    <col min="10500" max="10502" width="10.7109375" style="258" bestFit="1" customWidth="1"/>
    <col min="10503" max="10503" width="10.42578125" style="258" customWidth="1"/>
    <col min="10504" max="10505" width="10.7109375" style="258" bestFit="1" customWidth="1"/>
    <col min="10506" max="10509" width="9.28515625" style="258" customWidth="1"/>
    <col min="10510" max="10510" width="5.5703125" style="258" customWidth="1"/>
    <col min="10511" max="10752" width="9.140625" style="258"/>
    <col min="10753" max="10753" width="6.28515625" style="258" customWidth="1"/>
    <col min="10754" max="10754" width="29.7109375" style="258" bestFit="1" customWidth="1"/>
    <col min="10755" max="10755" width="8" style="258" bestFit="1" customWidth="1"/>
    <col min="10756" max="10758" width="10.7109375" style="258" bestFit="1" customWidth="1"/>
    <col min="10759" max="10759" width="10.42578125" style="258" customWidth="1"/>
    <col min="10760" max="10761" width="10.7109375" style="258" bestFit="1" customWidth="1"/>
    <col min="10762" max="10765" width="9.28515625" style="258" customWidth="1"/>
    <col min="10766" max="10766" width="5.5703125" style="258" customWidth="1"/>
    <col min="10767" max="11008" width="9.140625" style="258"/>
    <col min="11009" max="11009" width="6.28515625" style="258" customWidth="1"/>
    <col min="11010" max="11010" width="29.7109375" style="258" bestFit="1" customWidth="1"/>
    <col min="11011" max="11011" width="8" style="258" bestFit="1" customWidth="1"/>
    <col min="11012" max="11014" width="10.7109375" style="258" bestFit="1" customWidth="1"/>
    <col min="11015" max="11015" width="10.42578125" style="258" customWidth="1"/>
    <col min="11016" max="11017" width="10.7109375" style="258" bestFit="1" customWidth="1"/>
    <col min="11018" max="11021" width="9.28515625" style="258" customWidth="1"/>
    <col min="11022" max="11022" width="5.5703125" style="258" customWidth="1"/>
    <col min="11023" max="11264" width="9.140625" style="258"/>
    <col min="11265" max="11265" width="6.28515625" style="258" customWidth="1"/>
    <col min="11266" max="11266" width="29.7109375" style="258" bestFit="1" customWidth="1"/>
    <col min="11267" max="11267" width="8" style="258" bestFit="1" customWidth="1"/>
    <col min="11268" max="11270" width="10.7109375" style="258" bestFit="1" customWidth="1"/>
    <col min="11271" max="11271" width="10.42578125" style="258" customWidth="1"/>
    <col min="11272" max="11273" width="10.7109375" style="258" bestFit="1" customWidth="1"/>
    <col min="11274" max="11277" width="9.28515625" style="258" customWidth="1"/>
    <col min="11278" max="11278" width="5.5703125" style="258" customWidth="1"/>
    <col min="11279" max="11520" width="9.140625" style="258"/>
    <col min="11521" max="11521" width="6.28515625" style="258" customWidth="1"/>
    <col min="11522" max="11522" width="29.7109375" style="258" bestFit="1" customWidth="1"/>
    <col min="11523" max="11523" width="8" style="258" bestFit="1" customWidth="1"/>
    <col min="11524" max="11526" width="10.7109375" style="258" bestFit="1" customWidth="1"/>
    <col min="11527" max="11527" width="10.42578125" style="258" customWidth="1"/>
    <col min="11528" max="11529" width="10.7109375" style="258" bestFit="1" customWidth="1"/>
    <col min="11530" max="11533" width="9.28515625" style="258" customWidth="1"/>
    <col min="11534" max="11534" width="5.5703125" style="258" customWidth="1"/>
    <col min="11535" max="11776" width="9.140625" style="258"/>
    <col min="11777" max="11777" width="6.28515625" style="258" customWidth="1"/>
    <col min="11778" max="11778" width="29.7109375" style="258" bestFit="1" customWidth="1"/>
    <col min="11779" max="11779" width="8" style="258" bestFit="1" customWidth="1"/>
    <col min="11780" max="11782" width="10.7109375" style="258" bestFit="1" customWidth="1"/>
    <col min="11783" max="11783" width="10.42578125" style="258" customWidth="1"/>
    <col min="11784" max="11785" width="10.7109375" style="258" bestFit="1" customWidth="1"/>
    <col min="11786" max="11789" width="9.28515625" style="258" customWidth="1"/>
    <col min="11790" max="11790" width="5.5703125" style="258" customWidth="1"/>
    <col min="11791" max="12032" width="9.140625" style="258"/>
    <col min="12033" max="12033" width="6.28515625" style="258" customWidth="1"/>
    <col min="12034" max="12034" width="29.7109375" style="258" bestFit="1" customWidth="1"/>
    <col min="12035" max="12035" width="8" style="258" bestFit="1" customWidth="1"/>
    <col min="12036" max="12038" width="10.7109375" style="258" bestFit="1" customWidth="1"/>
    <col min="12039" max="12039" width="10.42578125" style="258" customWidth="1"/>
    <col min="12040" max="12041" width="10.7109375" style="258" bestFit="1" customWidth="1"/>
    <col min="12042" max="12045" width="9.28515625" style="258" customWidth="1"/>
    <col min="12046" max="12046" width="5.5703125" style="258" customWidth="1"/>
    <col min="12047" max="12288" width="9.140625" style="258"/>
    <col min="12289" max="12289" width="6.28515625" style="258" customWidth="1"/>
    <col min="12290" max="12290" width="29.7109375" style="258" bestFit="1" customWidth="1"/>
    <col min="12291" max="12291" width="8" style="258" bestFit="1" customWidth="1"/>
    <col min="12292" max="12294" width="10.7109375" style="258" bestFit="1" customWidth="1"/>
    <col min="12295" max="12295" width="10.42578125" style="258" customWidth="1"/>
    <col min="12296" max="12297" width="10.7109375" style="258" bestFit="1" customWidth="1"/>
    <col min="12298" max="12301" width="9.28515625" style="258" customWidth="1"/>
    <col min="12302" max="12302" width="5.5703125" style="258" customWidth="1"/>
    <col min="12303" max="12544" width="9.140625" style="258"/>
    <col min="12545" max="12545" width="6.28515625" style="258" customWidth="1"/>
    <col min="12546" max="12546" width="29.7109375" style="258" bestFit="1" customWidth="1"/>
    <col min="12547" max="12547" width="8" style="258" bestFit="1" customWidth="1"/>
    <col min="12548" max="12550" width="10.7109375" style="258" bestFit="1" customWidth="1"/>
    <col min="12551" max="12551" width="10.42578125" style="258" customWidth="1"/>
    <col min="12552" max="12553" width="10.7109375" style="258" bestFit="1" customWidth="1"/>
    <col min="12554" max="12557" width="9.28515625" style="258" customWidth="1"/>
    <col min="12558" max="12558" width="5.5703125" style="258" customWidth="1"/>
    <col min="12559" max="12800" width="9.140625" style="258"/>
    <col min="12801" max="12801" width="6.28515625" style="258" customWidth="1"/>
    <col min="12802" max="12802" width="29.7109375" style="258" bestFit="1" customWidth="1"/>
    <col min="12803" max="12803" width="8" style="258" bestFit="1" customWidth="1"/>
    <col min="12804" max="12806" width="10.7109375" style="258" bestFit="1" customWidth="1"/>
    <col min="12807" max="12807" width="10.42578125" style="258" customWidth="1"/>
    <col min="12808" max="12809" width="10.7109375" style="258" bestFit="1" customWidth="1"/>
    <col min="12810" max="12813" width="9.28515625" style="258" customWidth="1"/>
    <col min="12814" max="12814" width="5.5703125" style="258" customWidth="1"/>
    <col min="12815" max="13056" width="9.140625" style="258"/>
    <col min="13057" max="13057" width="6.28515625" style="258" customWidth="1"/>
    <col min="13058" max="13058" width="29.7109375" style="258" bestFit="1" customWidth="1"/>
    <col min="13059" max="13059" width="8" style="258" bestFit="1" customWidth="1"/>
    <col min="13060" max="13062" width="10.7109375" style="258" bestFit="1" customWidth="1"/>
    <col min="13063" max="13063" width="10.42578125" style="258" customWidth="1"/>
    <col min="13064" max="13065" width="10.7109375" style="258" bestFit="1" customWidth="1"/>
    <col min="13066" max="13069" width="9.28515625" style="258" customWidth="1"/>
    <col min="13070" max="13070" width="5.5703125" style="258" customWidth="1"/>
    <col min="13071" max="13312" width="9.140625" style="258"/>
    <col min="13313" max="13313" width="6.28515625" style="258" customWidth="1"/>
    <col min="13314" max="13314" width="29.7109375" style="258" bestFit="1" customWidth="1"/>
    <col min="13315" max="13315" width="8" style="258" bestFit="1" customWidth="1"/>
    <col min="13316" max="13318" width="10.7109375" style="258" bestFit="1" customWidth="1"/>
    <col min="13319" max="13319" width="10.42578125" style="258" customWidth="1"/>
    <col min="13320" max="13321" width="10.7109375" style="258" bestFit="1" customWidth="1"/>
    <col min="13322" max="13325" width="9.28515625" style="258" customWidth="1"/>
    <col min="13326" max="13326" width="5.5703125" style="258" customWidth="1"/>
    <col min="13327" max="13568" width="9.140625" style="258"/>
    <col min="13569" max="13569" width="6.28515625" style="258" customWidth="1"/>
    <col min="13570" max="13570" width="29.7109375" style="258" bestFit="1" customWidth="1"/>
    <col min="13571" max="13571" width="8" style="258" bestFit="1" customWidth="1"/>
    <col min="13572" max="13574" width="10.7109375" style="258" bestFit="1" customWidth="1"/>
    <col min="13575" max="13575" width="10.42578125" style="258" customWidth="1"/>
    <col min="13576" max="13577" width="10.7109375" style="258" bestFit="1" customWidth="1"/>
    <col min="13578" max="13581" width="9.28515625" style="258" customWidth="1"/>
    <col min="13582" max="13582" width="5.5703125" style="258" customWidth="1"/>
    <col min="13583" max="13824" width="9.140625" style="258"/>
    <col min="13825" max="13825" width="6.28515625" style="258" customWidth="1"/>
    <col min="13826" max="13826" width="29.7109375" style="258" bestFit="1" customWidth="1"/>
    <col min="13827" max="13827" width="8" style="258" bestFit="1" customWidth="1"/>
    <col min="13828" max="13830" width="10.7109375" style="258" bestFit="1" customWidth="1"/>
    <col min="13831" max="13831" width="10.42578125" style="258" customWidth="1"/>
    <col min="13832" max="13833" width="10.7109375" style="258" bestFit="1" customWidth="1"/>
    <col min="13834" max="13837" width="9.28515625" style="258" customWidth="1"/>
    <col min="13838" max="13838" width="5.5703125" style="258" customWidth="1"/>
    <col min="13839" max="14080" width="9.140625" style="258"/>
    <col min="14081" max="14081" width="6.28515625" style="258" customWidth="1"/>
    <col min="14082" max="14082" width="29.7109375" style="258" bestFit="1" customWidth="1"/>
    <col min="14083" max="14083" width="8" style="258" bestFit="1" customWidth="1"/>
    <col min="14084" max="14086" width="10.7109375" style="258" bestFit="1" customWidth="1"/>
    <col min="14087" max="14087" width="10.42578125" style="258" customWidth="1"/>
    <col min="14088" max="14089" width="10.7109375" style="258" bestFit="1" customWidth="1"/>
    <col min="14090" max="14093" width="9.28515625" style="258" customWidth="1"/>
    <col min="14094" max="14094" width="5.5703125" style="258" customWidth="1"/>
    <col min="14095" max="14336" width="9.140625" style="258"/>
    <col min="14337" max="14337" width="6.28515625" style="258" customWidth="1"/>
    <col min="14338" max="14338" width="29.7109375" style="258" bestFit="1" customWidth="1"/>
    <col min="14339" max="14339" width="8" style="258" bestFit="1" customWidth="1"/>
    <col min="14340" max="14342" width="10.7109375" style="258" bestFit="1" customWidth="1"/>
    <col min="14343" max="14343" width="10.42578125" style="258" customWidth="1"/>
    <col min="14344" max="14345" width="10.7109375" style="258" bestFit="1" customWidth="1"/>
    <col min="14346" max="14349" width="9.28515625" style="258" customWidth="1"/>
    <col min="14350" max="14350" width="5.5703125" style="258" customWidth="1"/>
    <col min="14351" max="14592" width="9.140625" style="258"/>
    <col min="14593" max="14593" width="6.28515625" style="258" customWidth="1"/>
    <col min="14594" max="14594" width="29.7109375" style="258" bestFit="1" customWidth="1"/>
    <col min="14595" max="14595" width="8" style="258" bestFit="1" customWidth="1"/>
    <col min="14596" max="14598" width="10.7109375" style="258" bestFit="1" customWidth="1"/>
    <col min="14599" max="14599" width="10.42578125" style="258" customWidth="1"/>
    <col min="14600" max="14601" width="10.7109375" style="258" bestFit="1" customWidth="1"/>
    <col min="14602" max="14605" width="9.28515625" style="258" customWidth="1"/>
    <col min="14606" max="14606" width="5.5703125" style="258" customWidth="1"/>
    <col min="14607" max="14848" width="9.140625" style="258"/>
    <col min="14849" max="14849" width="6.28515625" style="258" customWidth="1"/>
    <col min="14850" max="14850" width="29.7109375" style="258" bestFit="1" customWidth="1"/>
    <col min="14851" max="14851" width="8" style="258" bestFit="1" customWidth="1"/>
    <col min="14852" max="14854" width="10.7109375" style="258" bestFit="1" customWidth="1"/>
    <col min="14855" max="14855" width="10.42578125" style="258" customWidth="1"/>
    <col min="14856" max="14857" width="10.7109375" style="258" bestFit="1" customWidth="1"/>
    <col min="14858" max="14861" width="9.28515625" style="258" customWidth="1"/>
    <col min="14862" max="14862" width="5.5703125" style="258" customWidth="1"/>
    <col min="14863" max="15104" width="9.140625" style="258"/>
    <col min="15105" max="15105" width="6.28515625" style="258" customWidth="1"/>
    <col min="15106" max="15106" width="29.7109375" style="258" bestFit="1" customWidth="1"/>
    <col min="15107" max="15107" width="8" style="258" bestFit="1" customWidth="1"/>
    <col min="15108" max="15110" width="10.7109375" style="258" bestFit="1" customWidth="1"/>
    <col min="15111" max="15111" width="10.42578125" style="258" customWidth="1"/>
    <col min="15112" max="15113" width="10.7109375" style="258" bestFit="1" customWidth="1"/>
    <col min="15114" max="15117" width="9.28515625" style="258" customWidth="1"/>
    <col min="15118" max="15118" width="5.5703125" style="258" customWidth="1"/>
    <col min="15119" max="15360" width="9.140625" style="258"/>
    <col min="15361" max="15361" width="6.28515625" style="258" customWidth="1"/>
    <col min="15362" max="15362" width="29.7109375" style="258" bestFit="1" customWidth="1"/>
    <col min="15363" max="15363" width="8" style="258" bestFit="1" customWidth="1"/>
    <col min="15364" max="15366" width="10.7109375" style="258" bestFit="1" customWidth="1"/>
    <col min="15367" max="15367" width="10.42578125" style="258" customWidth="1"/>
    <col min="15368" max="15369" width="10.7109375" style="258" bestFit="1" customWidth="1"/>
    <col min="15370" max="15373" width="9.28515625" style="258" customWidth="1"/>
    <col min="15374" max="15374" width="5.5703125" style="258" customWidth="1"/>
    <col min="15375" max="15616" width="9.140625" style="258"/>
    <col min="15617" max="15617" width="6.28515625" style="258" customWidth="1"/>
    <col min="15618" max="15618" width="29.7109375" style="258" bestFit="1" customWidth="1"/>
    <col min="15619" max="15619" width="8" style="258" bestFit="1" customWidth="1"/>
    <col min="15620" max="15622" width="10.7109375" style="258" bestFit="1" customWidth="1"/>
    <col min="15623" max="15623" width="10.42578125" style="258" customWidth="1"/>
    <col min="15624" max="15625" width="10.7109375" style="258" bestFit="1" customWidth="1"/>
    <col min="15626" max="15629" width="9.28515625" style="258" customWidth="1"/>
    <col min="15630" max="15630" width="5.5703125" style="258" customWidth="1"/>
    <col min="15631" max="15872" width="9.140625" style="258"/>
    <col min="15873" max="15873" width="6.28515625" style="258" customWidth="1"/>
    <col min="15874" max="15874" width="29.7109375" style="258" bestFit="1" customWidth="1"/>
    <col min="15875" max="15875" width="8" style="258" bestFit="1" customWidth="1"/>
    <col min="15876" max="15878" width="10.7109375" style="258" bestFit="1" customWidth="1"/>
    <col min="15879" max="15879" width="10.42578125" style="258" customWidth="1"/>
    <col min="15880" max="15881" width="10.7109375" style="258" bestFit="1" customWidth="1"/>
    <col min="15882" max="15885" width="9.28515625" style="258" customWidth="1"/>
    <col min="15886" max="15886" width="5.5703125" style="258" customWidth="1"/>
    <col min="15887" max="16128" width="9.140625" style="258"/>
    <col min="16129" max="16129" width="6.28515625" style="258" customWidth="1"/>
    <col min="16130" max="16130" width="29.7109375" style="258" bestFit="1" customWidth="1"/>
    <col min="16131" max="16131" width="8" style="258" bestFit="1" customWidth="1"/>
    <col min="16132" max="16134" width="10.7109375" style="258" bestFit="1" customWidth="1"/>
    <col min="16135" max="16135" width="10.42578125" style="258" customWidth="1"/>
    <col min="16136" max="16137" width="10.7109375" style="258" bestFit="1" customWidth="1"/>
    <col min="16138" max="16141" width="9.28515625" style="258" customWidth="1"/>
    <col min="16142" max="16142" width="5.5703125" style="258" customWidth="1"/>
    <col min="16143" max="16384" width="9.140625" style="258"/>
  </cols>
  <sheetData>
    <row r="1" spans="1:13" ht="15.75">
      <c r="A1" s="1569" t="s">
        <v>246</v>
      </c>
      <c r="B1" s="1569"/>
      <c r="C1" s="1569"/>
      <c r="D1" s="1569"/>
      <c r="E1" s="1569"/>
      <c r="F1" s="1569"/>
      <c r="G1" s="1569"/>
      <c r="H1" s="1569"/>
      <c r="I1" s="1569"/>
      <c r="J1" s="1569"/>
      <c r="K1" s="1569"/>
      <c r="L1" s="1569"/>
      <c r="M1" s="1569"/>
    </row>
    <row r="2" spans="1:13" ht="15.75">
      <c r="A2" s="1569" t="s">
        <v>247</v>
      </c>
      <c r="B2" s="1569"/>
      <c r="C2" s="1569"/>
      <c r="D2" s="1569"/>
      <c r="E2" s="1569"/>
      <c r="F2" s="1569"/>
      <c r="G2" s="1569"/>
      <c r="H2" s="1569"/>
      <c r="I2" s="1569"/>
      <c r="J2" s="1569"/>
      <c r="K2" s="1569"/>
      <c r="L2" s="1569"/>
      <c r="M2" s="1569"/>
    </row>
    <row r="3" spans="1:13" ht="15.75">
      <c r="A3" s="1569" t="s">
        <v>248</v>
      </c>
      <c r="B3" s="1569"/>
      <c r="C3" s="1569"/>
      <c r="D3" s="1569"/>
      <c r="E3" s="1569"/>
      <c r="F3" s="1569"/>
      <c r="G3" s="1569"/>
      <c r="H3" s="1569"/>
      <c r="I3" s="1569"/>
      <c r="J3" s="1569"/>
      <c r="K3" s="1569"/>
      <c r="L3" s="1569"/>
      <c r="M3" s="1569"/>
    </row>
    <row r="4" spans="1:13" ht="15.75">
      <c r="A4" s="1569" t="str">
        <f>CPI_new!A4</f>
        <v>Mid-Nov 2017</v>
      </c>
      <c r="B4" s="1569"/>
      <c r="C4" s="1569"/>
      <c r="D4" s="1569"/>
      <c r="E4" s="1569"/>
      <c r="F4" s="1569"/>
      <c r="G4" s="1569"/>
      <c r="H4" s="1569"/>
      <c r="I4" s="1569"/>
      <c r="J4" s="1569"/>
      <c r="K4" s="1569"/>
      <c r="L4" s="1569"/>
      <c r="M4" s="1569"/>
    </row>
    <row r="5" spans="1:13" ht="16.5" thickBot="1">
      <c r="A5" s="146"/>
      <c r="B5" s="146"/>
      <c r="C5" s="146"/>
      <c r="D5" s="146"/>
      <c r="E5" s="146"/>
      <c r="F5" s="146"/>
      <c r="G5" s="146"/>
      <c r="H5" s="146"/>
      <c r="I5" s="146"/>
      <c r="J5" s="146"/>
      <c r="K5" s="146"/>
      <c r="L5" s="146"/>
      <c r="M5" s="146"/>
    </row>
    <row r="6" spans="1:13" ht="16.5" thickTop="1">
      <c r="A6" s="1588" t="s">
        <v>249</v>
      </c>
      <c r="B6" s="1591" t="s">
        <v>250</v>
      </c>
      <c r="C6" s="303" t="s">
        <v>251</v>
      </c>
      <c r="D6" s="137" t="s">
        <v>6</v>
      </c>
      <c r="E6" s="1593" t="s">
        <v>7</v>
      </c>
      <c r="F6" s="1594"/>
      <c r="G6" s="1595" t="s">
        <v>51</v>
      </c>
      <c r="H6" s="1596"/>
      <c r="I6" s="1597"/>
      <c r="J6" s="1598" t="s">
        <v>5</v>
      </c>
      <c r="K6" s="1599"/>
      <c r="L6" s="1599"/>
      <c r="M6" s="1600"/>
    </row>
    <row r="7" spans="1:13" ht="13.5" customHeight="1">
      <c r="A7" s="1589"/>
      <c r="B7" s="1592"/>
      <c r="C7" s="304" t="s">
        <v>252</v>
      </c>
      <c r="D7" s="90" t="str">
        <f>CPI_new!C6</f>
        <v>Oct/Nov</v>
      </c>
      <c r="E7" s="90" t="str">
        <f>CPI_new!D6</f>
        <v>Sep/Oct</v>
      </c>
      <c r="F7" s="90" t="str">
        <f>CPI_new!E6</f>
        <v>Oct/Nov</v>
      </c>
      <c r="G7" s="90" t="str">
        <f>CPI_new!F6</f>
        <v>Aug/Sep</v>
      </c>
      <c r="H7" s="90" t="str">
        <f>CPI_new!G6</f>
        <v>Sep/Oct</v>
      </c>
      <c r="I7" s="90" t="str">
        <f>CPI_new!H6</f>
        <v>Oct/Nov</v>
      </c>
      <c r="J7" s="1601" t="s">
        <v>253</v>
      </c>
      <c r="K7" s="1601" t="s">
        <v>254</v>
      </c>
      <c r="L7" s="1601" t="s">
        <v>255</v>
      </c>
      <c r="M7" s="1604" t="s">
        <v>256</v>
      </c>
    </row>
    <row r="8" spans="1:13" ht="15.75">
      <c r="A8" s="1590"/>
      <c r="B8" s="305">
        <v>1</v>
      </c>
      <c r="C8" s="306">
        <v>2</v>
      </c>
      <c r="D8" s="305">
        <v>3</v>
      </c>
      <c r="E8" s="305">
        <v>4</v>
      </c>
      <c r="F8" s="305">
        <v>5</v>
      </c>
      <c r="G8" s="305">
        <v>6</v>
      </c>
      <c r="H8" s="305">
        <v>7</v>
      </c>
      <c r="I8" s="305">
        <v>8</v>
      </c>
      <c r="J8" s="1602"/>
      <c r="K8" s="1602"/>
      <c r="L8" s="1602"/>
      <c r="M8" s="1605"/>
    </row>
    <row r="9" spans="1:13" ht="24.95" customHeight="1">
      <c r="A9" s="148"/>
      <c r="B9" s="149" t="s">
        <v>166</v>
      </c>
      <c r="C9" s="293">
        <v>100</v>
      </c>
      <c r="D9" s="142">
        <v>367.8</v>
      </c>
      <c r="E9" s="142">
        <v>420.8</v>
      </c>
      <c r="F9" s="142">
        <v>420.8</v>
      </c>
      <c r="G9" s="142">
        <v>437.4</v>
      </c>
      <c r="H9" s="142">
        <v>440.2</v>
      </c>
      <c r="I9" s="142">
        <v>446.2</v>
      </c>
      <c r="J9" s="301">
        <f>+F9/D9*100-100</f>
        <v>14.410005437737894</v>
      </c>
      <c r="K9" s="301">
        <f>+F9/E9*100-100</f>
        <v>0</v>
      </c>
      <c r="L9" s="301">
        <f>I9/F9*100-100</f>
        <v>6.0361216730038052</v>
      </c>
      <c r="M9" s="302">
        <f>+I9/H9*100-100</f>
        <v>1.363016810540671</v>
      </c>
    </row>
    <row r="10" spans="1:13" ht="24.95" customHeight="1">
      <c r="A10" s="138">
        <v>1</v>
      </c>
      <c r="B10" s="150" t="s">
        <v>257</v>
      </c>
      <c r="C10" s="294">
        <v>26.97</v>
      </c>
      <c r="D10" s="313">
        <v>282</v>
      </c>
      <c r="E10" s="313">
        <v>333.4</v>
      </c>
      <c r="F10" s="313">
        <v>333.4</v>
      </c>
      <c r="G10" s="313">
        <v>365</v>
      </c>
      <c r="H10" s="313">
        <v>365</v>
      </c>
      <c r="I10" s="313">
        <v>365</v>
      </c>
      <c r="J10" s="294">
        <f>+F10/D10*100-100</f>
        <v>18.226950354609926</v>
      </c>
      <c r="K10" s="294">
        <f>+F10/E10*100-100</f>
        <v>0</v>
      </c>
      <c r="L10" s="295">
        <f t="shared" ref="L10:L49" si="0">I10/F10*100-100</f>
        <v>9.4781043791241757</v>
      </c>
      <c r="M10" s="296">
        <f>+I10/H10*100-100</f>
        <v>0</v>
      </c>
    </row>
    <row r="11" spans="1:13" ht="24.95" customHeight="1">
      <c r="A11" s="307"/>
      <c r="B11" s="151" t="s">
        <v>258</v>
      </c>
      <c r="C11" s="133">
        <v>9.8000000000000007</v>
      </c>
      <c r="D11" s="143">
        <v>259.10000000000002</v>
      </c>
      <c r="E11" s="143">
        <v>303.89999999999998</v>
      </c>
      <c r="F11" s="143">
        <v>303.89999999999998</v>
      </c>
      <c r="G11" s="143">
        <v>331.2</v>
      </c>
      <c r="H11" s="143">
        <v>331.2</v>
      </c>
      <c r="I11" s="143">
        <v>331.2</v>
      </c>
      <c r="J11" s="133">
        <f>+F11/D11*100-100</f>
        <v>17.29062138170589</v>
      </c>
      <c r="K11" s="133">
        <f>+F11/E11*100-100</f>
        <v>0</v>
      </c>
      <c r="L11" s="295">
        <f t="shared" si="0"/>
        <v>8.9832181638696937</v>
      </c>
      <c r="M11" s="134">
        <f>+I11/H11*100-100</f>
        <v>0</v>
      </c>
    </row>
    <row r="12" spans="1:13" ht="24.95" customHeight="1">
      <c r="A12" s="307"/>
      <c r="B12" s="151" t="s">
        <v>259</v>
      </c>
      <c r="C12" s="133">
        <v>17.170000000000002</v>
      </c>
      <c r="D12" s="143">
        <v>295</v>
      </c>
      <c r="E12" s="143">
        <v>350.2</v>
      </c>
      <c r="F12" s="143">
        <v>350.2</v>
      </c>
      <c r="G12" s="143">
        <v>384.2</v>
      </c>
      <c r="H12" s="143">
        <v>384.2</v>
      </c>
      <c r="I12" s="143">
        <v>384.2</v>
      </c>
      <c r="J12" s="133">
        <f>+F12/D12*100-100</f>
        <v>18.711864406779654</v>
      </c>
      <c r="K12" s="133">
        <f>+F12/E12*100-100</f>
        <v>0</v>
      </c>
      <c r="L12" s="295">
        <f t="shared" si="0"/>
        <v>9.708737864077662</v>
      </c>
      <c r="M12" s="134">
        <f>+I12/H12*100-100</f>
        <v>0</v>
      </c>
    </row>
    <row r="13" spans="1:13" ht="24.95" customHeight="1">
      <c r="A13" s="138">
        <v>1.1000000000000001</v>
      </c>
      <c r="B13" s="150" t="s">
        <v>260</v>
      </c>
      <c r="C13" s="308">
        <v>2.82</v>
      </c>
      <c r="D13" s="313">
        <v>340.7</v>
      </c>
      <c r="E13" s="313">
        <v>423.2</v>
      </c>
      <c r="F13" s="313">
        <v>423.2</v>
      </c>
      <c r="G13" s="313">
        <v>423.2</v>
      </c>
      <c r="H13" s="313">
        <v>423.2</v>
      </c>
      <c r="I13" s="313">
        <v>423.2</v>
      </c>
      <c r="J13" s="294">
        <f t="shared" ref="J13:J30" si="1">+F13/D13*100-100</f>
        <v>24.21485177575579</v>
      </c>
      <c r="K13" s="294">
        <f t="shared" ref="K13:K30" si="2">+F13/E13*100-100</f>
        <v>0</v>
      </c>
      <c r="L13" s="295">
        <f t="shared" si="0"/>
        <v>0</v>
      </c>
      <c r="M13" s="296">
        <f t="shared" ref="M13:M30" si="3">+I13/H13*100-100</f>
        <v>0</v>
      </c>
    </row>
    <row r="14" spans="1:13" ht="24.95" customHeight="1">
      <c r="A14" s="138"/>
      <c r="B14" s="151" t="s">
        <v>258</v>
      </c>
      <c r="C14" s="139">
        <v>0.31</v>
      </c>
      <c r="D14" s="143">
        <v>281.39999999999998</v>
      </c>
      <c r="E14" s="143">
        <v>350.7</v>
      </c>
      <c r="F14" s="143">
        <v>350.7</v>
      </c>
      <c r="G14" s="143">
        <v>350.7</v>
      </c>
      <c r="H14" s="143">
        <v>350.7</v>
      </c>
      <c r="I14" s="143">
        <v>350.7</v>
      </c>
      <c r="J14" s="133">
        <f>+F14/D14*100-100</f>
        <v>24.626865671641809</v>
      </c>
      <c r="K14" s="133">
        <f t="shared" si="2"/>
        <v>0</v>
      </c>
      <c r="L14" s="295">
        <f t="shared" si="0"/>
        <v>0</v>
      </c>
      <c r="M14" s="134">
        <f t="shared" si="3"/>
        <v>0</v>
      </c>
    </row>
    <row r="15" spans="1:13" ht="24.95" customHeight="1">
      <c r="A15" s="138"/>
      <c r="B15" s="151" t="s">
        <v>259</v>
      </c>
      <c r="C15" s="139">
        <v>2.5099999999999998</v>
      </c>
      <c r="D15" s="143">
        <v>347.9</v>
      </c>
      <c r="E15" s="143">
        <v>432</v>
      </c>
      <c r="F15" s="143">
        <v>432</v>
      </c>
      <c r="G15" s="143">
        <v>432</v>
      </c>
      <c r="H15" s="143">
        <v>432</v>
      </c>
      <c r="I15" s="143">
        <v>432</v>
      </c>
      <c r="J15" s="133">
        <f t="shared" si="1"/>
        <v>24.173613107214734</v>
      </c>
      <c r="K15" s="133">
        <f t="shared" si="2"/>
        <v>0</v>
      </c>
      <c r="L15" s="295">
        <f t="shared" si="0"/>
        <v>0</v>
      </c>
      <c r="M15" s="134">
        <f t="shared" si="3"/>
        <v>0</v>
      </c>
    </row>
    <row r="16" spans="1:13" ht="24.95" customHeight="1">
      <c r="A16" s="138">
        <v>1.2</v>
      </c>
      <c r="B16" s="150" t="s">
        <v>261</v>
      </c>
      <c r="C16" s="308">
        <v>1.1399999999999999</v>
      </c>
      <c r="D16" s="313">
        <v>290.10000000000002</v>
      </c>
      <c r="E16" s="313">
        <v>350.3</v>
      </c>
      <c r="F16" s="313">
        <v>350.3</v>
      </c>
      <c r="G16" s="313">
        <v>353.1</v>
      </c>
      <c r="H16" s="313">
        <v>353.1</v>
      </c>
      <c r="I16" s="313">
        <v>353.1</v>
      </c>
      <c r="J16" s="294">
        <f t="shared" si="1"/>
        <v>20.751465012064799</v>
      </c>
      <c r="K16" s="294">
        <f t="shared" si="2"/>
        <v>0</v>
      </c>
      <c r="L16" s="295">
        <f t="shared" si="0"/>
        <v>0.79931487296602199</v>
      </c>
      <c r="M16" s="296">
        <f t="shared" si="3"/>
        <v>0</v>
      </c>
    </row>
    <row r="17" spans="1:13" ht="24.95" customHeight="1">
      <c r="A17" s="138"/>
      <c r="B17" s="151" t="s">
        <v>258</v>
      </c>
      <c r="C17" s="139">
        <v>0.19</v>
      </c>
      <c r="D17" s="143">
        <v>233</v>
      </c>
      <c r="E17" s="143">
        <v>294.8</v>
      </c>
      <c r="F17" s="143">
        <v>294.8</v>
      </c>
      <c r="G17" s="143">
        <v>297.2</v>
      </c>
      <c r="H17" s="143">
        <v>297.2</v>
      </c>
      <c r="I17" s="143">
        <v>297.2</v>
      </c>
      <c r="J17" s="133">
        <f t="shared" si="1"/>
        <v>26.523605150214593</v>
      </c>
      <c r="K17" s="133">
        <f t="shared" si="2"/>
        <v>0</v>
      </c>
      <c r="L17" s="295">
        <f t="shared" si="0"/>
        <v>0.81411126187245486</v>
      </c>
      <c r="M17" s="134">
        <f t="shared" si="3"/>
        <v>0</v>
      </c>
    </row>
    <row r="18" spans="1:13" ht="24.95" customHeight="1">
      <c r="A18" s="138"/>
      <c r="B18" s="151" t="s">
        <v>259</v>
      </c>
      <c r="C18" s="139">
        <v>0.95</v>
      </c>
      <c r="D18" s="143">
        <v>301.60000000000002</v>
      </c>
      <c r="E18" s="143">
        <v>361.4</v>
      </c>
      <c r="F18" s="143">
        <v>361.4</v>
      </c>
      <c r="G18" s="143">
        <v>364.2</v>
      </c>
      <c r="H18" s="143">
        <v>364.2</v>
      </c>
      <c r="I18" s="143">
        <v>364.2</v>
      </c>
      <c r="J18" s="133">
        <f t="shared" si="1"/>
        <v>19.827586206896527</v>
      </c>
      <c r="K18" s="133">
        <f t="shared" si="2"/>
        <v>0</v>
      </c>
      <c r="L18" s="295">
        <f t="shared" si="0"/>
        <v>0.77476480354179955</v>
      </c>
      <c r="M18" s="134">
        <f t="shared" si="3"/>
        <v>0</v>
      </c>
    </row>
    <row r="19" spans="1:13" ht="24.95" customHeight="1">
      <c r="A19" s="138">
        <v>1.3</v>
      </c>
      <c r="B19" s="150" t="s">
        <v>262</v>
      </c>
      <c r="C19" s="308">
        <v>0.55000000000000004</v>
      </c>
      <c r="D19" s="313">
        <v>457.7</v>
      </c>
      <c r="E19" s="313">
        <v>473.2</v>
      </c>
      <c r="F19" s="313">
        <v>473.2</v>
      </c>
      <c r="G19" s="313">
        <v>523.20000000000005</v>
      </c>
      <c r="H19" s="313">
        <v>523.20000000000005</v>
      </c>
      <c r="I19" s="313">
        <v>523.20000000000005</v>
      </c>
      <c r="J19" s="294">
        <f t="shared" si="1"/>
        <v>3.3864977059209025</v>
      </c>
      <c r="K19" s="294">
        <f>+F19/E19*100-100</f>
        <v>0</v>
      </c>
      <c r="L19" s="295">
        <f t="shared" si="0"/>
        <v>10.56635672020289</v>
      </c>
      <c r="M19" s="296">
        <f t="shared" si="3"/>
        <v>0</v>
      </c>
    </row>
    <row r="20" spans="1:13" ht="24.95" customHeight="1">
      <c r="A20" s="138"/>
      <c r="B20" s="151" t="s">
        <v>258</v>
      </c>
      <c r="C20" s="139">
        <v>0.1</v>
      </c>
      <c r="D20" s="143">
        <v>352.3</v>
      </c>
      <c r="E20" s="143">
        <v>365.9</v>
      </c>
      <c r="F20" s="143">
        <v>365.9</v>
      </c>
      <c r="G20" s="143">
        <v>407.5</v>
      </c>
      <c r="H20" s="143">
        <v>407.5</v>
      </c>
      <c r="I20" s="143">
        <v>407.5</v>
      </c>
      <c r="J20" s="133">
        <f t="shared" si="1"/>
        <v>3.8603462957706398</v>
      </c>
      <c r="K20" s="133">
        <f t="shared" si="2"/>
        <v>0</v>
      </c>
      <c r="L20" s="295">
        <f t="shared" si="0"/>
        <v>11.369226564635142</v>
      </c>
      <c r="M20" s="134">
        <f t="shared" si="3"/>
        <v>0</v>
      </c>
    </row>
    <row r="21" spans="1:13" ht="24.95" customHeight="1">
      <c r="A21" s="138"/>
      <c r="B21" s="151" t="s">
        <v>259</v>
      </c>
      <c r="C21" s="139">
        <v>0.45</v>
      </c>
      <c r="D21" s="143">
        <v>481.8</v>
      </c>
      <c r="E21" s="143">
        <v>497.7</v>
      </c>
      <c r="F21" s="143">
        <v>497.7</v>
      </c>
      <c r="G21" s="143">
        <v>549.70000000000005</v>
      </c>
      <c r="H21" s="143">
        <v>549.70000000000005</v>
      </c>
      <c r="I21" s="143">
        <v>549.70000000000005</v>
      </c>
      <c r="J21" s="133">
        <f t="shared" si="1"/>
        <v>3.3001245330012381</v>
      </c>
      <c r="K21" s="133">
        <f t="shared" si="2"/>
        <v>0</v>
      </c>
      <c r="L21" s="295">
        <f t="shared" si="0"/>
        <v>10.448061080972494</v>
      </c>
      <c r="M21" s="134">
        <f t="shared" si="3"/>
        <v>0</v>
      </c>
    </row>
    <row r="22" spans="1:13" ht="24.95" customHeight="1">
      <c r="A22" s="138">
        <v>1.4</v>
      </c>
      <c r="B22" s="150" t="s">
        <v>263</v>
      </c>
      <c r="C22" s="308">
        <v>4.01</v>
      </c>
      <c r="D22" s="313">
        <v>332.4</v>
      </c>
      <c r="E22" s="313">
        <v>410.8</v>
      </c>
      <c r="F22" s="313">
        <v>410.8</v>
      </c>
      <c r="G22" s="313">
        <v>410.8</v>
      </c>
      <c r="H22" s="313">
        <v>410.8</v>
      </c>
      <c r="I22" s="313">
        <v>410.8</v>
      </c>
      <c r="J22" s="294">
        <f t="shared" si="1"/>
        <v>23.586040914560783</v>
      </c>
      <c r="K22" s="294">
        <f t="shared" si="2"/>
        <v>0</v>
      </c>
      <c r="L22" s="295">
        <f t="shared" si="0"/>
        <v>0</v>
      </c>
      <c r="M22" s="296">
        <f t="shared" si="3"/>
        <v>0</v>
      </c>
    </row>
    <row r="23" spans="1:13" ht="24.95" customHeight="1">
      <c r="A23" s="138"/>
      <c r="B23" s="151" t="s">
        <v>258</v>
      </c>
      <c r="C23" s="139">
        <v>0.17</v>
      </c>
      <c r="D23" s="143">
        <v>259.3</v>
      </c>
      <c r="E23" s="143">
        <v>322.60000000000002</v>
      </c>
      <c r="F23" s="143">
        <v>322.60000000000002</v>
      </c>
      <c r="G23" s="143">
        <v>322.60000000000002</v>
      </c>
      <c r="H23" s="143">
        <v>322.60000000000002</v>
      </c>
      <c r="I23" s="143">
        <v>322.60000000000002</v>
      </c>
      <c r="J23" s="133">
        <f t="shared" si="1"/>
        <v>24.411878133436176</v>
      </c>
      <c r="K23" s="133">
        <f t="shared" si="2"/>
        <v>0</v>
      </c>
      <c r="L23" s="295">
        <f t="shared" si="0"/>
        <v>0</v>
      </c>
      <c r="M23" s="134">
        <f t="shared" si="3"/>
        <v>0</v>
      </c>
    </row>
    <row r="24" spans="1:13" ht="24.95" customHeight="1">
      <c r="A24" s="138"/>
      <c r="B24" s="151" t="s">
        <v>259</v>
      </c>
      <c r="C24" s="139">
        <v>3.84</v>
      </c>
      <c r="D24" s="143">
        <v>335.7</v>
      </c>
      <c r="E24" s="143">
        <v>414.8</v>
      </c>
      <c r="F24" s="143">
        <v>414.8</v>
      </c>
      <c r="G24" s="143">
        <v>414.8</v>
      </c>
      <c r="H24" s="143">
        <v>414.8</v>
      </c>
      <c r="I24" s="143">
        <v>414.8</v>
      </c>
      <c r="J24" s="133">
        <f t="shared" si="1"/>
        <v>23.562704795948775</v>
      </c>
      <c r="K24" s="133">
        <f t="shared" si="2"/>
        <v>0</v>
      </c>
      <c r="L24" s="295">
        <f t="shared" si="0"/>
        <v>0</v>
      </c>
      <c r="M24" s="134">
        <f t="shared" si="3"/>
        <v>0</v>
      </c>
    </row>
    <row r="25" spans="1:13" ht="24.95" customHeight="1">
      <c r="A25" s="138">
        <v>1.5</v>
      </c>
      <c r="B25" s="150" t="s">
        <v>189</v>
      </c>
      <c r="C25" s="308">
        <v>10.55</v>
      </c>
      <c r="D25" s="313">
        <v>300.2</v>
      </c>
      <c r="E25" s="313">
        <v>362.4</v>
      </c>
      <c r="F25" s="313">
        <v>362.4</v>
      </c>
      <c r="G25" s="313">
        <v>383.4</v>
      </c>
      <c r="H25" s="313">
        <v>383.4</v>
      </c>
      <c r="I25" s="313">
        <v>383.4</v>
      </c>
      <c r="J25" s="294">
        <f t="shared" si="1"/>
        <v>20.71952031978681</v>
      </c>
      <c r="K25" s="294">
        <f t="shared" si="2"/>
        <v>0</v>
      </c>
      <c r="L25" s="295">
        <f t="shared" si="0"/>
        <v>5.7947019867549585</v>
      </c>
      <c r="M25" s="296">
        <f t="shared" si="3"/>
        <v>0</v>
      </c>
    </row>
    <row r="26" spans="1:13" ht="24.95" customHeight="1">
      <c r="A26" s="138"/>
      <c r="B26" s="151" t="s">
        <v>258</v>
      </c>
      <c r="C26" s="139">
        <v>6.8</v>
      </c>
      <c r="D26" s="143">
        <v>272.10000000000002</v>
      </c>
      <c r="E26" s="143">
        <v>326.8</v>
      </c>
      <c r="F26" s="143">
        <v>326.8</v>
      </c>
      <c r="G26" s="143">
        <v>354.6</v>
      </c>
      <c r="H26" s="143">
        <v>354.6</v>
      </c>
      <c r="I26" s="143">
        <v>354.6</v>
      </c>
      <c r="J26" s="133">
        <f t="shared" si="1"/>
        <v>20.102903344358694</v>
      </c>
      <c r="K26" s="133">
        <f t="shared" si="2"/>
        <v>0</v>
      </c>
      <c r="L26" s="295">
        <f t="shared" si="0"/>
        <v>8.5067319461444413</v>
      </c>
      <c r="M26" s="134">
        <f>+I26/H26*100-100</f>
        <v>0</v>
      </c>
    </row>
    <row r="27" spans="1:13" ht="24.95" customHeight="1">
      <c r="A27" s="138"/>
      <c r="B27" s="151" t="s">
        <v>259</v>
      </c>
      <c r="C27" s="139">
        <v>3.75</v>
      </c>
      <c r="D27" s="143">
        <v>351.2</v>
      </c>
      <c r="E27" s="143">
        <v>426.9</v>
      </c>
      <c r="F27" s="143">
        <v>426.9</v>
      </c>
      <c r="G27" s="143">
        <v>435.5</v>
      </c>
      <c r="H27" s="143">
        <v>435.5</v>
      </c>
      <c r="I27" s="143">
        <v>435.5</v>
      </c>
      <c r="J27" s="133">
        <f t="shared" si="1"/>
        <v>21.554669703872435</v>
      </c>
      <c r="K27" s="133">
        <f t="shared" si="2"/>
        <v>0</v>
      </c>
      <c r="L27" s="295">
        <f t="shared" si="0"/>
        <v>2.0145233075661793</v>
      </c>
      <c r="M27" s="134">
        <f t="shared" si="3"/>
        <v>0</v>
      </c>
    </row>
    <row r="28" spans="1:13" ht="24.95" customHeight="1">
      <c r="A28" s="138">
        <v>1.6</v>
      </c>
      <c r="B28" s="150" t="s">
        <v>264</v>
      </c>
      <c r="C28" s="308">
        <v>7.9</v>
      </c>
      <c r="D28" s="313">
        <v>197.7</v>
      </c>
      <c r="E28" s="313">
        <v>211</v>
      </c>
      <c r="F28" s="313">
        <v>211</v>
      </c>
      <c r="G28" s="313">
        <v>287.10000000000002</v>
      </c>
      <c r="H28" s="313">
        <v>287.10000000000002</v>
      </c>
      <c r="I28" s="313">
        <v>287.10000000000002</v>
      </c>
      <c r="J28" s="294">
        <f t="shared" si="1"/>
        <v>6.727364693980789</v>
      </c>
      <c r="K28" s="294">
        <f t="shared" si="2"/>
        <v>0</v>
      </c>
      <c r="L28" s="295">
        <f t="shared" si="0"/>
        <v>36.06635071090048</v>
      </c>
      <c r="M28" s="296">
        <f t="shared" si="3"/>
        <v>0</v>
      </c>
    </row>
    <row r="29" spans="1:13" ht="24.95" customHeight="1">
      <c r="A29" s="138"/>
      <c r="B29" s="151" t="s">
        <v>258</v>
      </c>
      <c r="C29" s="139">
        <v>2.2400000000000002</v>
      </c>
      <c r="D29" s="143">
        <v>214.3</v>
      </c>
      <c r="E29" s="143">
        <v>223.9</v>
      </c>
      <c r="F29" s="143">
        <v>223.9</v>
      </c>
      <c r="G29" s="143">
        <v>257.2</v>
      </c>
      <c r="H29" s="143">
        <v>257.2</v>
      </c>
      <c r="I29" s="143">
        <v>257.2</v>
      </c>
      <c r="J29" s="133">
        <f t="shared" si="1"/>
        <v>4.4797013532431151</v>
      </c>
      <c r="K29" s="133">
        <f t="shared" si="2"/>
        <v>0</v>
      </c>
      <c r="L29" s="295">
        <f t="shared" si="0"/>
        <v>14.872711031710566</v>
      </c>
      <c r="M29" s="134">
        <f t="shared" si="3"/>
        <v>0</v>
      </c>
    </row>
    <row r="30" spans="1:13" ht="24.95" customHeight="1">
      <c r="A30" s="138"/>
      <c r="B30" s="151" t="s">
        <v>259</v>
      </c>
      <c r="C30" s="139">
        <v>5.66</v>
      </c>
      <c r="D30" s="143">
        <v>191.1</v>
      </c>
      <c r="E30" s="143">
        <v>206</v>
      </c>
      <c r="F30" s="143">
        <v>206</v>
      </c>
      <c r="G30" s="143">
        <v>298.89999999999998</v>
      </c>
      <c r="H30" s="143">
        <v>298.89999999999998</v>
      </c>
      <c r="I30" s="143">
        <v>298.89999999999998</v>
      </c>
      <c r="J30" s="133">
        <f t="shared" si="1"/>
        <v>7.7969649398220895</v>
      </c>
      <c r="K30" s="133">
        <f t="shared" si="2"/>
        <v>0</v>
      </c>
      <c r="L30" s="295">
        <f t="shared" si="0"/>
        <v>45.097087378640765</v>
      </c>
      <c r="M30" s="134">
        <f t="shared" si="3"/>
        <v>0</v>
      </c>
    </row>
    <row r="31" spans="1:13" ht="24.95" customHeight="1">
      <c r="A31" s="309">
        <v>2</v>
      </c>
      <c r="B31" s="152" t="s">
        <v>265</v>
      </c>
      <c r="C31" s="310">
        <v>73.03</v>
      </c>
      <c r="D31" s="313">
        <v>399.5</v>
      </c>
      <c r="E31" s="313">
        <v>453</v>
      </c>
      <c r="F31" s="313">
        <v>453</v>
      </c>
      <c r="G31" s="313">
        <v>464.2</v>
      </c>
      <c r="H31" s="313">
        <v>467.9</v>
      </c>
      <c r="I31" s="313">
        <v>476.2</v>
      </c>
      <c r="J31" s="297">
        <f>+F31/D31*100-100</f>
        <v>13.391739674593239</v>
      </c>
      <c r="K31" s="297">
        <f>+F31/E31*100-100</f>
        <v>0</v>
      </c>
      <c r="L31" s="295">
        <f t="shared" si="0"/>
        <v>5.1214128035319959</v>
      </c>
      <c r="M31" s="298">
        <f>+I31/H31*100-100</f>
        <v>1.7738833083992205</v>
      </c>
    </row>
    <row r="32" spans="1:13" ht="24.95" customHeight="1">
      <c r="A32" s="138">
        <v>2.1</v>
      </c>
      <c r="B32" s="150" t="s">
        <v>266</v>
      </c>
      <c r="C32" s="308">
        <v>39.49</v>
      </c>
      <c r="D32" s="313">
        <v>456.1</v>
      </c>
      <c r="E32" s="313">
        <v>517.9</v>
      </c>
      <c r="F32" s="313">
        <v>517.9</v>
      </c>
      <c r="G32" s="313">
        <v>522.1</v>
      </c>
      <c r="H32" s="313">
        <v>528</v>
      </c>
      <c r="I32" s="313">
        <v>542.70000000000005</v>
      </c>
      <c r="J32" s="294">
        <f t="shared" ref="J32:J49" si="4">+F32/D32*100-100</f>
        <v>13.549660162245104</v>
      </c>
      <c r="K32" s="294">
        <f t="shared" ref="K32:K49" si="5">+F32/E32*100-100</f>
        <v>0</v>
      </c>
      <c r="L32" s="295">
        <f t="shared" si="0"/>
        <v>4.7885692218575144</v>
      </c>
      <c r="M32" s="299">
        <f t="shared" ref="M32:M49" si="6">+I32/H32*100-100</f>
        <v>2.7840909090909065</v>
      </c>
    </row>
    <row r="33" spans="1:13" ht="24.95" customHeight="1">
      <c r="A33" s="138"/>
      <c r="B33" s="151" t="s">
        <v>267</v>
      </c>
      <c r="C33" s="133">
        <v>20.49</v>
      </c>
      <c r="D33" s="143">
        <v>449.4</v>
      </c>
      <c r="E33" s="143">
        <v>497</v>
      </c>
      <c r="F33" s="143">
        <v>497</v>
      </c>
      <c r="G33" s="143">
        <v>501.1</v>
      </c>
      <c r="H33" s="143">
        <v>506.1</v>
      </c>
      <c r="I33" s="143">
        <v>519.20000000000005</v>
      </c>
      <c r="J33" s="133">
        <f t="shared" si="4"/>
        <v>10.591900311526487</v>
      </c>
      <c r="K33" s="133">
        <f t="shared" si="5"/>
        <v>0</v>
      </c>
      <c r="L33" s="295">
        <f t="shared" si="0"/>
        <v>4.4668008048289778</v>
      </c>
      <c r="M33" s="134">
        <f t="shared" si="6"/>
        <v>2.58842126062045</v>
      </c>
    </row>
    <row r="34" spans="1:13" ht="24.95" customHeight="1">
      <c r="A34" s="138"/>
      <c r="B34" s="151" t="s">
        <v>268</v>
      </c>
      <c r="C34" s="133">
        <v>19</v>
      </c>
      <c r="D34" s="143">
        <v>463.4</v>
      </c>
      <c r="E34" s="143">
        <v>540.6</v>
      </c>
      <c r="F34" s="143">
        <v>540.6</v>
      </c>
      <c r="G34" s="143">
        <v>544.70000000000005</v>
      </c>
      <c r="H34" s="143">
        <v>551.70000000000005</v>
      </c>
      <c r="I34" s="143">
        <v>568</v>
      </c>
      <c r="J34" s="133">
        <f t="shared" si="4"/>
        <v>16.659473457056535</v>
      </c>
      <c r="K34" s="133">
        <f t="shared" si="5"/>
        <v>0</v>
      </c>
      <c r="L34" s="295">
        <f t="shared" si="0"/>
        <v>5.0684424713281402</v>
      </c>
      <c r="M34" s="134">
        <f t="shared" si="6"/>
        <v>2.9545042595613467</v>
      </c>
    </row>
    <row r="35" spans="1:13" ht="24.95" customHeight="1">
      <c r="A35" s="138">
        <v>2.2000000000000002</v>
      </c>
      <c r="B35" s="150" t="s">
        <v>269</v>
      </c>
      <c r="C35" s="308">
        <v>25.25</v>
      </c>
      <c r="D35" s="313">
        <v>327.7</v>
      </c>
      <c r="E35" s="313">
        <v>367.8</v>
      </c>
      <c r="F35" s="313">
        <v>367.8</v>
      </c>
      <c r="G35" s="313">
        <v>390.9</v>
      </c>
      <c r="H35" s="313">
        <v>390.9</v>
      </c>
      <c r="I35" s="313">
        <v>392.1</v>
      </c>
      <c r="J35" s="294">
        <f t="shared" si="4"/>
        <v>12.236801953005809</v>
      </c>
      <c r="K35" s="294">
        <f t="shared" si="5"/>
        <v>0</v>
      </c>
      <c r="L35" s="295">
        <f t="shared" si="0"/>
        <v>6.6068515497553051</v>
      </c>
      <c r="M35" s="296">
        <f t="shared" si="6"/>
        <v>0.30698388334613469</v>
      </c>
    </row>
    <row r="36" spans="1:13" ht="24.95" customHeight="1">
      <c r="A36" s="138"/>
      <c r="B36" s="151" t="s">
        <v>270</v>
      </c>
      <c r="C36" s="133">
        <v>6.31</v>
      </c>
      <c r="D36" s="143">
        <v>320.60000000000002</v>
      </c>
      <c r="E36" s="143">
        <v>357.1</v>
      </c>
      <c r="F36" s="143">
        <v>357.1</v>
      </c>
      <c r="G36" s="143">
        <v>359.3</v>
      </c>
      <c r="H36" s="143">
        <v>359.3</v>
      </c>
      <c r="I36" s="143">
        <v>360.3</v>
      </c>
      <c r="J36" s="133">
        <f t="shared" si="4"/>
        <v>11.384903306300686</v>
      </c>
      <c r="K36" s="133">
        <f t="shared" si="5"/>
        <v>0</v>
      </c>
      <c r="L36" s="295">
        <f t="shared" si="0"/>
        <v>0.8961075329039403</v>
      </c>
      <c r="M36" s="134">
        <f t="shared" si="6"/>
        <v>0.27831895352072422</v>
      </c>
    </row>
    <row r="37" spans="1:13" ht="24.95" customHeight="1">
      <c r="A37" s="138"/>
      <c r="B37" s="151" t="s">
        <v>271</v>
      </c>
      <c r="C37" s="133">
        <v>6.31</v>
      </c>
      <c r="D37" s="143">
        <v>326.5</v>
      </c>
      <c r="E37" s="143">
        <v>370</v>
      </c>
      <c r="F37" s="143">
        <v>370</v>
      </c>
      <c r="G37" s="143">
        <v>372.1</v>
      </c>
      <c r="H37" s="143">
        <v>372.1</v>
      </c>
      <c r="I37" s="143">
        <v>373.1</v>
      </c>
      <c r="J37" s="133">
        <f t="shared" si="4"/>
        <v>13.32312404287903</v>
      </c>
      <c r="K37" s="133">
        <f t="shared" si="5"/>
        <v>0</v>
      </c>
      <c r="L37" s="295">
        <f t="shared" si="0"/>
        <v>0.83783783783783861</v>
      </c>
      <c r="M37" s="134">
        <f t="shared" si="6"/>
        <v>0.26874496103197032</v>
      </c>
    </row>
    <row r="38" spans="1:13" ht="24.95" customHeight="1">
      <c r="A38" s="138"/>
      <c r="B38" s="151" t="s">
        <v>272</v>
      </c>
      <c r="C38" s="133">
        <v>6.31</v>
      </c>
      <c r="D38" s="143">
        <v>322.10000000000002</v>
      </c>
      <c r="E38" s="143">
        <v>364.3</v>
      </c>
      <c r="F38" s="143">
        <v>364.3</v>
      </c>
      <c r="G38" s="143">
        <v>365.7</v>
      </c>
      <c r="H38" s="143">
        <v>365.7</v>
      </c>
      <c r="I38" s="143">
        <v>366.9</v>
      </c>
      <c r="J38" s="133">
        <f t="shared" si="4"/>
        <v>13.101521266687357</v>
      </c>
      <c r="K38" s="133">
        <f t="shared" si="5"/>
        <v>0</v>
      </c>
      <c r="L38" s="295">
        <f t="shared" si="0"/>
        <v>0.71369750205873572</v>
      </c>
      <c r="M38" s="134">
        <f t="shared" si="6"/>
        <v>0.32813781788350127</v>
      </c>
    </row>
    <row r="39" spans="1:13" ht="24.95" customHeight="1">
      <c r="A39" s="138"/>
      <c r="B39" s="151" t="s">
        <v>273</v>
      </c>
      <c r="C39" s="133">
        <v>6.32</v>
      </c>
      <c r="D39" s="143">
        <v>341.7</v>
      </c>
      <c r="E39" s="143">
        <v>379.7</v>
      </c>
      <c r="F39" s="143">
        <v>379.7</v>
      </c>
      <c r="G39" s="143">
        <v>466.3</v>
      </c>
      <c r="H39" s="143">
        <v>466.3</v>
      </c>
      <c r="I39" s="143">
        <v>467.8</v>
      </c>
      <c r="J39" s="133">
        <f t="shared" si="4"/>
        <v>11.120866256950549</v>
      </c>
      <c r="K39" s="133">
        <f t="shared" si="5"/>
        <v>0</v>
      </c>
      <c r="L39" s="295">
        <f t="shared" si="0"/>
        <v>23.20252831182512</v>
      </c>
      <c r="M39" s="134">
        <f t="shared" si="6"/>
        <v>0.32168132103795699</v>
      </c>
    </row>
    <row r="40" spans="1:13" ht="24.95" customHeight="1">
      <c r="A40" s="138">
        <v>2.2999999999999998</v>
      </c>
      <c r="B40" s="150" t="s">
        <v>274</v>
      </c>
      <c r="C40" s="308">
        <v>8.2899999999999991</v>
      </c>
      <c r="D40" s="313">
        <v>348.5</v>
      </c>
      <c r="E40" s="313">
        <v>403.3</v>
      </c>
      <c r="F40" s="313">
        <v>403.3</v>
      </c>
      <c r="G40" s="313">
        <v>411.7</v>
      </c>
      <c r="H40" s="313">
        <v>416.1</v>
      </c>
      <c r="I40" s="313">
        <v>416.1</v>
      </c>
      <c r="J40" s="294">
        <f t="shared" si="4"/>
        <v>15.724533715925389</v>
      </c>
      <c r="K40" s="294">
        <f t="shared" si="5"/>
        <v>0</v>
      </c>
      <c r="L40" s="295">
        <f t="shared" si="0"/>
        <v>3.1738160178527153</v>
      </c>
      <c r="M40" s="299">
        <f t="shared" si="6"/>
        <v>0</v>
      </c>
    </row>
    <row r="41" spans="1:13" ht="24.95" customHeight="1">
      <c r="A41" s="138"/>
      <c r="B41" s="150" t="s">
        <v>275</v>
      </c>
      <c r="C41" s="308">
        <v>2.76</v>
      </c>
      <c r="D41" s="313">
        <v>322.5</v>
      </c>
      <c r="E41" s="313">
        <v>377.8</v>
      </c>
      <c r="F41" s="313">
        <v>377.8</v>
      </c>
      <c r="G41" s="313">
        <v>382.5</v>
      </c>
      <c r="H41" s="313">
        <v>388.1</v>
      </c>
      <c r="I41" s="313">
        <v>388.1</v>
      </c>
      <c r="J41" s="294">
        <f t="shared" si="4"/>
        <v>17.147286821705436</v>
      </c>
      <c r="K41" s="294">
        <f t="shared" si="5"/>
        <v>0</v>
      </c>
      <c r="L41" s="295">
        <f t="shared" si="0"/>
        <v>2.7263102170460627</v>
      </c>
      <c r="M41" s="296">
        <f t="shared" si="6"/>
        <v>0</v>
      </c>
    </row>
    <row r="42" spans="1:13" ht="24.95" customHeight="1">
      <c r="A42" s="138"/>
      <c r="B42" s="151" t="s">
        <v>271</v>
      </c>
      <c r="C42" s="133">
        <v>1.38</v>
      </c>
      <c r="D42" s="143">
        <v>307.7</v>
      </c>
      <c r="E42" s="143">
        <v>368.3</v>
      </c>
      <c r="F42" s="143">
        <v>368.3</v>
      </c>
      <c r="G42" s="143">
        <v>370.5</v>
      </c>
      <c r="H42" s="143">
        <v>380.5</v>
      </c>
      <c r="I42" s="143">
        <v>380.5</v>
      </c>
      <c r="J42" s="133">
        <f t="shared" si="4"/>
        <v>19.694507637309073</v>
      </c>
      <c r="K42" s="133">
        <f t="shared" si="5"/>
        <v>0</v>
      </c>
      <c r="L42" s="295">
        <f t="shared" si="0"/>
        <v>3.3125169698615196</v>
      </c>
      <c r="M42" s="134">
        <f t="shared" si="6"/>
        <v>0</v>
      </c>
    </row>
    <row r="43" spans="1:13" ht="24.95" customHeight="1">
      <c r="A43" s="311"/>
      <c r="B43" s="151" t="s">
        <v>273</v>
      </c>
      <c r="C43" s="133">
        <v>1.38</v>
      </c>
      <c r="D43" s="143">
        <v>337.3</v>
      </c>
      <c r="E43" s="143">
        <v>387.2</v>
      </c>
      <c r="F43" s="143">
        <v>387.2</v>
      </c>
      <c r="G43" s="143">
        <v>394.6</v>
      </c>
      <c r="H43" s="143">
        <v>395.7</v>
      </c>
      <c r="I43" s="143">
        <v>395.7</v>
      </c>
      <c r="J43" s="133">
        <f t="shared" si="4"/>
        <v>14.793951971538675</v>
      </c>
      <c r="K43" s="133">
        <f t="shared" si="5"/>
        <v>0</v>
      </c>
      <c r="L43" s="295">
        <f t="shared" si="0"/>
        <v>2.1952479338843034</v>
      </c>
      <c r="M43" s="134">
        <f t="shared" si="6"/>
        <v>0</v>
      </c>
    </row>
    <row r="44" spans="1:13" ht="24.95" customHeight="1">
      <c r="A44" s="138"/>
      <c r="B44" s="150" t="s">
        <v>276</v>
      </c>
      <c r="C44" s="308">
        <v>2.76</v>
      </c>
      <c r="D44" s="313">
        <v>305.89999999999998</v>
      </c>
      <c r="E44" s="313">
        <v>370.3</v>
      </c>
      <c r="F44" s="313">
        <v>370.3</v>
      </c>
      <c r="G44" s="313">
        <v>374.4</v>
      </c>
      <c r="H44" s="313">
        <v>379.5</v>
      </c>
      <c r="I44" s="313">
        <v>379.5</v>
      </c>
      <c r="J44" s="294">
        <f t="shared" si="4"/>
        <v>21.052631578947384</v>
      </c>
      <c r="K44" s="294">
        <f t="shared" si="5"/>
        <v>0</v>
      </c>
      <c r="L44" s="295">
        <f t="shared" si="0"/>
        <v>2.4844720496894439</v>
      </c>
      <c r="M44" s="296">
        <f t="shared" si="6"/>
        <v>0</v>
      </c>
    </row>
    <row r="45" spans="1:13" ht="24.95" customHeight="1">
      <c r="A45" s="138"/>
      <c r="B45" s="151" t="s">
        <v>271</v>
      </c>
      <c r="C45" s="133">
        <v>1.38</v>
      </c>
      <c r="D45" s="143">
        <v>296.39999999999998</v>
      </c>
      <c r="E45" s="143">
        <v>358.8</v>
      </c>
      <c r="F45" s="143">
        <v>358.8</v>
      </c>
      <c r="G45" s="143">
        <v>361</v>
      </c>
      <c r="H45" s="143">
        <v>371</v>
      </c>
      <c r="I45" s="143">
        <v>371</v>
      </c>
      <c r="J45" s="133">
        <f t="shared" si="4"/>
        <v>21.052631578947384</v>
      </c>
      <c r="K45" s="133">
        <f t="shared" si="5"/>
        <v>0</v>
      </c>
      <c r="L45" s="295">
        <f t="shared" si="0"/>
        <v>3.4002229654403635</v>
      </c>
      <c r="M45" s="134">
        <f t="shared" si="6"/>
        <v>0</v>
      </c>
    </row>
    <row r="46" spans="1:13" ht="24.95" customHeight="1">
      <c r="A46" s="138"/>
      <c r="B46" s="151" t="s">
        <v>273</v>
      </c>
      <c r="C46" s="133">
        <v>1.38</v>
      </c>
      <c r="D46" s="143">
        <v>315.39999999999998</v>
      </c>
      <c r="E46" s="143">
        <v>381.7</v>
      </c>
      <c r="F46" s="143">
        <v>381.7</v>
      </c>
      <c r="G46" s="143">
        <v>387.9</v>
      </c>
      <c r="H46" s="143">
        <v>387.9</v>
      </c>
      <c r="I46" s="143">
        <v>387.9</v>
      </c>
      <c r="J46" s="133">
        <f t="shared" si="4"/>
        <v>21.020925808497154</v>
      </c>
      <c r="K46" s="133">
        <f t="shared" si="5"/>
        <v>0</v>
      </c>
      <c r="L46" s="295">
        <f t="shared" si="0"/>
        <v>1.6243122871364903</v>
      </c>
      <c r="M46" s="134">
        <f t="shared" si="6"/>
        <v>0</v>
      </c>
    </row>
    <row r="47" spans="1:13" ht="24.95" customHeight="1">
      <c r="A47" s="138"/>
      <c r="B47" s="150" t="s">
        <v>277</v>
      </c>
      <c r="C47" s="308">
        <v>2.77</v>
      </c>
      <c r="D47" s="313">
        <v>417</v>
      </c>
      <c r="E47" s="313">
        <v>461.9</v>
      </c>
      <c r="F47" s="313">
        <v>461.9</v>
      </c>
      <c r="G47" s="313">
        <v>478</v>
      </c>
      <c r="H47" s="313">
        <v>480.6</v>
      </c>
      <c r="I47" s="313">
        <v>480.6</v>
      </c>
      <c r="J47" s="294">
        <f t="shared" si="4"/>
        <v>10.767386091127079</v>
      </c>
      <c r="K47" s="294">
        <f t="shared" si="5"/>
        <v>0</v>
      </c>
      <c r="L47" s="295">
        <f t="shared" si="0"/>
        <v>4.0484953453128441</v>
      </c>
      <c r="M47" s="296">
        <f t="shared" si="6"/>
        <v>0</v>
      </c>
    </row>
    <row r="48" spans="1:13" ht="24.95" customHeight="1">
      <c r="A48" s="138"/>
      <c r="B48" s="151" t="s">
        <v>267</v>
      </c>
      <c r="C48" s="133">
        <v>1.38</v>
      </c>
      <c r="D48" s="143">
        <v>422.6</v>
      </c>
      <c r="E48" s="143">
        <v>455.1</v>
      </c>
      <c r="F48" s="143">
        <v>455.1</v>
      </c>
      <c r="G48" s="143">
        <v>465.4</v>
      </c>
      <c r="H48" s="143">
        <v>467.9</v>
      </c>
      <c r="I48" s="143">
        <v>467.9</v>
      </c>
      <c r="J48" s="133">
        <f t="shared" si="4"/>
        <v>7.6904874585896863</v>
      </c>
      <c r="K48" s="133">
        <f t="shared" si="5"/>
        <v>0</v>
      </c>
      <c r="L48" s="295">
        <f t="shared" si="0"/>
        <v>2.8125686662271931</v>
      </c>
      <c r="M48" s="134">
        <f t="shared" si="6"/>
        <v>0</v>
      </c>
    </row>
    <row r="49" spans="1:13" ht="24.95" customHeight="1" thickBot="1">
      <c r="A49" s="312"/>
      <c r="B49" s="153" t="s">
        <v>268</v>
      </c>
      <c r="C49" s="135">
        <v>1.39</v>
      </c>
      <c r="D49" s="144">
        <v>411.4</v>
      </c>
      <c r="E49" s="144">
        <v>468.6</v>
      </c>
      <c r="F49" s="144">
        <v>468.6</v>
      </c>
      <c r="G49" s="144">
        <v>490.5</v>
      </c>
      <c r="H49" s="144">
        <v>493.2</v>
      </c>
      <c r="I49" s="144">
        <v>493.2</v>
      </c>
      <c r="J49" s="135">
        <f t="shared" si="4"/>
        <v>13.903743315508038</v>
      </c>
      <c r="K49" s="135">
        <f t="shared" si="5"/>
        <v>0</v>
      </c>
      <c r="L49" s="300">
        <f t="shared" si="0"/>
        <v>5.2496798975672192</v>
      </c>
      <c r="M49" s="136">
        <f t="shared" si="6"/>
        <v>0</v>
      </c>
    </row>
    <row r="50" spans="1:13" ht="16.5" thickTop="1">
      <c r="A50" s="1606" t="s">
        <v>67</v>
      </c>
      <c r="B50" s="1606"/>
      <c r="C50" s="1606"/>
      <c r="D50" s="1606"/>
      <c r="E50" s="1606"/>
      <c r="F50" s="1606"/>
      <c r="G50" s="1606"/>
      <c r="H50" s="1606"/>
      <c r="I50" s="1606"/>
      <c r="J50" s="1606"/>
      <c r="K50" s="1606"/>
      <c r="L50" s="1606"/>
      <c r="M50" s="1606"/>
    </row>
    <row r="51" spans="1:13" ht="15.75">
      <c r="A51" s="1603" t="s">
        <v>278</v>
      </c>
      <c r="B51" s="1603"/>
      <c r="C51" s="1603"/>
      <c r="D51" s="1603"/>
      <c r="E51" s="1603"/>
      <c r="F51" s="1603"/>
      <c r="G51" s="1603"/>
      <c r="H51" s="1603"/>
      <c r="I51" s="1603"/>
      <c r="J51" s="1603"/>
      <c r="K51" s="1603"/>
      <c r="L51" s="1603"/>
      <c r="M51" s="1603"/>
    </row>
    <row r="52" spans="1:13" ht="24.95" customHeight="1">
      <c r="D52" s="140"/>
      <c r="E52" s="140"/>
      <c r="F52" s="140"/>
      <c r="G52" s="140"/>
      <c r="H52" s="140"/>
      <c r="I52" s="140"/>
      <c r="J52" s="140"/>
      <c r="K52" s="140"/>
      <c r="L52" s="140"/>
      <c r="M52" s="140"/>
    </row>
    <row r="53" spans="1:13" ht="24.95" customHeight="1">
      <c r="D53" s="140"/>
      <c r="E53" s="140"/>
      <c r="F53" s="140"/>
      <c r="G53" s="140"/>
      <c r="H53" s="140"/>
      <c r="I53" s="140"/>
      <c r="J53" s="140"/>
      <c r="K53" s="140"/>
      <c r="L53" s="140"/>
      <c r="M53" s="140"/>
    </row>
    <row r="54" spans="1:13" ht="24.95" customHeight="1">
      <c r="D54" s="140"/>
      <c r="E54" s="140"/>
      <c r="F54" s="140"/>
      <c r="G54" s="140"/>
      <c r="H54" s="140"/>
      <c r="I54" s="140"/>
      <c r="J54" s="140"/>
      <c r="K54" s="140"/>
      <c r="L54" s="140"/>
      <c r="M54" s="140"/>
    </row>
    <row r="55" spans="1:13" ht="24.95" customHeight="1">
      <c r="D55" s="140"/>
      <c r="E55" s="140"/>
      <c r="F55" s="140"/>
      <c r="G55" s="140"/>
      <c r="H55" s="140"/>
      <c r="I55" s="140"/>
      <c r="J55" s="140"/>
      <c r="K55" s="140"/>
      <c r="L55" s="140"/>
      <c r="M55" s="140"/>
    </row>
    <row r="56" spans="1:13" ht="24.95" customHeight="1">
      <c r="D56" s="140"/>
      <c r="E56" s="140"/>
      <c r="F56" s="140"/>
      <c r="G56" s="140"/>
      <c r="H56" s="140"/>
      <c r="I56" s="140"/>
      <c r="J56" s="140"/>
      <c r="K56" s="140"/>
      <c r="L56" s="140"/>
      <c r="M56" s="140"/>
    </row>
    <row r="57" spans="1:13" ht="24.95" customHeight="1">
      <c r="D57" s="140"/>
      <c r="E57" s="140"/>
      <c r="F57" s="140"/>
      <c r="G57" s="140"/>
      <c r="H57" s="140"/>
      <c r="I57" s="140"/>
      <c r="J57" s="140"/>
      <c r="K57" s="140"/>
      <c r="L57" s="140"/>
      <c r="M57" s="140"/>
    </row>
    <row r="58" spans="1:13" ht="24.95" customHeight="1">
      <c r="D58" s="140"/>
      <c r="E58" s="140"/>
      <c r="F58" s="140"/>
      <c r="G58" s="140"/>
      <c r="H58" s="140"/>
      <c r="I58" s="140"/>
      <c r="J58" s="140"/>
      <c r="K58" s="140"/>
      <c r="L58" s="140"/>
      <c r="M58" s="140"/>
    </row>
    <row r="59" spans="1:13" ht="24.95" customHeight="1">
      <c r="D59" s="140"/>
      <c r="E59" s="140"/>
      <c r="F59" s="140"/>
      <c r="G59" s="140"/>
      <c r="H59" s="140"/>
      <c r="I59" s="140"/>
      <c r="J59" s="140"/>
      <c r="K59" s="140"/>
      <c r="L59" s="140"/>
      <c r="M59" s="140"/>
    </row>
    <row r="60" spans="1:13" ht="24.95" customHeight="1">
      <c r="D60" s="140"/>
      <c r="E60" s="140"/>
      <c r="F60" s="140"/>
      <c r="G60" s="140"/>
      <c r="H60" s="140"/>
      <c r="I60" s="140"/>
      <c r="J60" s="140"/>
      <c r="K60" s="140"/>
      <c r="L60" s="140"/>
      <c r="M60" s="140"/>
    </row>
    <row r="61" spans="1:13" ht="24.95" customHeight="1">
      <c r="D61" s="140"/>
      <c r="E61" s="140"/>
      <c r="F61" s="140"/>
      <c r="G61" s="140"/>
      <c r="H61" s="140"/>
      <c r="I61" s="140"/>
      <c r="J61" s="140"/>
      <c r="K61" s="140"/>
      <c r="L61" s="140"/>
      <c r="M61" s="140"/>
    </row>
    <row r="62" spans="1:13" ht="24.95" customHeight="1">
      <c r="D62" s="140"/>
      <c r="E62" s="140"/>
      <c r="F62" s="140"/>
      <c r="G62" s="140"/>
      <c r="H62" s="140"/>
      <c r="I62" s="140"/>
      <c r="J62" s="140"/>
      <c r="K62" s="140"/>
      <c r="L62" s="140"/>
      <c r="M62" s="140"/>
    </row>
    <row r="63" spans="1:13" ht="24.95" customHeight="1">
      <c r="D63" s="140"/>
      <c r="E63" s="140"/>
      <c r="F63" s="140"/>
      <c r="G63" s="140"/>
      <c r="H63" s="140"/>
      <c r="I63" s="140"/>
      <c r="J63" s="140"/>
      <c r="K63" s="140"/>
      <c r="L63" s="140"/>
      <c r="M63" s="140"/>
    </row>
    <row r="64" spans="1:13" ht="24.95" customHeight="1">
      <c r="D64" s="140"/>
      <c r="E64" s="140"/>
      <c r="F64" s="140"/>
      <c r="G64" s="140"/>
      <c r="H64" s="140"/>
      <c r="I64" s="140"/>
      <c r="J64" s="140"/>
      <c r="K64" s="140"/>
      <c r="L64" s="140"/>
      <c r="M64" s="140"/>
    </row>
    <row r="65" spans="4:13" ht="24.95" customHeight="1">
      <c r="D65" s="140"/>
      <c r="E65" s="140"/>
      <c r="F65" s="140"/>
      <c r="G65" s="140"/>
      <c r="H65" s="140"/>
      <c r="I65" s="140"/>
      <c r="J65" s="140"/>
      <c r="K65" s="140"/>
      <c r="L65" s="140"/>
      <c r="M65" s="140"/>
    </row>
    <row r="66" spans="4:13" ht="24.95" customHeight="1">
      <c r="D66" s="140"/>
      <c r="E66" s="140"/>
      <c r="F66" s="140"/>
      <c r="G66" s="140"/>
      <c r="H66" s="140"/>
      <c r="I66" s="140"/>
      <c r="J66" s="140"/>
      <c r="K66" s="140"/>
      <c r="L66" s="140"/>
      <c r="M66" s="140"/>
    </row>
    <row r="67" spans="4:13" ht="24.95" customHeight="1">
      <c r="D67" s="140"/>
      <c r="E67" s="140"/>
      <c r="F67" s="140"/>
      <c r="G67" s="140"/>
      <c r="H67" s="140"/>
      <c r="I67" s="140"/>
      <c r="J67" s="140"/>
      <c r="K67" s="140"/>
      <c r="L67" s="140"/>
      <c r="M67" s="140"/>
    </row>
    <row r="68" spans="4:13" ht="24.95" customHeight="1">
      <c r="D68" s="140"/>
      <c r="E68" s="140"/>
      <c r="F68" s="140"/>
      <c r="G68" s="140"/>
      <c r="H68" s="140"/>
      <c r="I68" s="140"/>
      <c r="J68" s="140"/>
      <c r="K68" s="140"/>
      <c r="L68" s="140"/>
      <c r="M68" s="140"/>
    </row>
    <row r="69" spans="4:13" ht="24.95" customHeight="1">
      <c r="D69" s="140"/>
      <c r="E69" s="140"/>
      <c r="F69" s="140"/>
      <c r="G69" s="140"/>
      <c r="H69" s="140"/>
      <c r="I69" s="140"/>
      <c r="J69" s="140"/>
      <c r="K69" s="140"/>
      <c r="L69" s="140"/>
      <c r="M69" s="140"/>
    </row>
    <row r="70" spans="4:13" ht="24.95" customHeight="1">
      <c r="D70" s="140"/>
      <c r="E70" s="140"/>
      <c r="F70" s="140"/>
      <c r="G70" s="140"/>
      <c r="H70" s="140"/>
      <c r="I70" s="140"/>
      <c r="J70" s="140"/>
      <c r="K70" s="140"/>
      <c r="L70" s="140"/>
      <c r="M70" s="140"/>
    </row>
    <row r="71" spans="4:13" ht="24.95" customHeight="1">
      <c r="D71" s="140"/>
      <c r="E71" s="140"/>
      <c r="F71" s="140"/>
      <c r="G71" s="140"/>
      <c r="H71" s="140"/>
      <c r="I71" s="140"/>
      <c r="J71" s="140"/>
      <c r="K71" s="140"/>
      <c r="L71" s="140"/>
      <c r="M71" s="140"/>
    </row>
    <row r="72" spans="4:13" ht="24.95" customHeight="1">
      <c r="D72" s="140"/>
      <c r="E72" s="140"/>
      <c r="F72" s="140"/>
      <c r="G72" s="140"/>
      <c r="H72" s="140"/>
      <c r="I72" s="140"/>
      <c r="J72" s="140"/>
      <c r="K72" s="140"/>
      <c r="L72" s="140"/>
      <c r="M72" s="140"/>
    </row>
    <row r="73" spans="4:13" ht="24.95" customHeight="1">
      <c r="D73" s="140"/>
      <c r="E73" s="140"/>
      <c r="F73" s="140"/>
      <c r="G73" s="140"/>
      <c r="H73" s="140"/>
      <c r="I73" s="140"/>
      <c r="J73" s="140"/>
      <c r="K73" s="140"/>
      <c r="L73" s="140"/>
      <c r="M73" s="140"/>
    </row>
    <row r="74" spans="4:13" ht="24.95" customHeight="1">
      <c r="D74" s="140"/>
      <c r="E74" s="140"/>
      <c r="F74" s="140"/>
      <c r="G74" s="140"/>
      <c r="H74" s="140"/>
      <c r="I74" s="140"/>
      <c r="J74" s="140"/>
      <c r="K74" s="140"/>
      <c r="L74" s="140"/>
      <c r="M74" s="140"/>
    </row>
    <row r="75" spans="4:13" ht="24.95" customHeight="1">
      <c r="D75" s="140"/>
      <c r="E75" s="140"/>
      <c r="F75" s="140"/>
      <c r="G75" s="140"/>
      <c r="H75" s="140"/>
      <c r="I75" s="140"/>
      <c r="J75" s="140"/>
      <c r="K75" s="140"/>
      <c r="L75" s="140"/>
      <c r="M75" s="140"/>
    </row>
    <row r="76" spans="4:13" ht="24.95" customHeight="1">
      <c r="D76" s="140"/>
      <c r="E76" s="140"/>
      <c r="F76" s="140"/>
      <c r="G76" s="140"/>
      <c r="H76" s="140"/>
      <c r="I76" s="140"/>
      <c r="J76" s="140"/>
      <c r="K76" s="140"/>
      <c r="L76" s="140"/>
      <c r="M76" s="140"/>
    </row>
    <row r="77" spans="4:13" ht="24.95" customHeight="1">
      <c r="D77" s="140"/>
      <c r="E77" s="140"/>
      <c r="F77" s="140"/>
      <c r="G77" s="140"/>
      <c r="H77" s="140"/>
      <c r="I77" s="140"/>
      <c r="J77" s="140"/>
      <c r="K77" s="140"/>
      <c r="L77" s="140"/>
      <c r="M77" s="140"/>
    </row>
  </sheetData>
  <mergeCells count="15">
    <mergeCell ref="A51:M51"/>
    <mergeCell ref="K7:K8"/>
    <mergeCell ref="L7:L8"/>
    <mergeCell ref="M7:M8"/>
    <mergeCell ref="A50:M50"/>
    <mergeCell ref="A1:M1"/>
    <mergeCell ref="A2:M2"/>
    <mergeCell ref="A3:M3"/>
    <mergeCell ref="A4:M4"/>
    <mergeCell ref="A6:A8"/>
    <mergeCell ref="B6:B7"/>
    <mergeCell ref="E6:F6"/>
    <mergeCell ref="G6:I6"/>
    <mergeCell ref="J6:M6"/>
    <mergeCell ref="J7:J8"/>
  </mergeCells>
  <printOptions horizontalCentered="1"/>
  <pageMargins left="0.3" right="0.3" top="0.8" bottom="0.8" header="0.5" footer="0.5"/>
  <pageSetup paperSize="9" scale="55"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73"/>
  <sheetViews>
    <sheetView workbookViewId="0">
      <selection activeCell="L13" sqref="L13"/>
    </sheetView>
  </sheetViews>
  <sheetFormatPr defaultRowHeight="15.75"/>
  <cols>
    <col min="1" max="1" width="29" style="728" bestFit="1" customWidth="1"/>
    <col min="2" max="6" width="16.7109375" style="728" customWidth="1"/>
    <col min="7" max="8" width="13.7109375" style="728" customWidth="1"/>
    <col min="9" max="9" width="8" style="728" customWidth="1"/>
    <col min="10" max="256" width="9.140625" style="728"/>
    <col min="257" max="257" width="23" style="728" bestFit="1" customWidth="1"/>
    <col min="258" max="258" width="10" style="728" customWidth="1"/>
    <col min="259" max="259" width="12.42578125" style="728" bestFit="1" customWidth="1"/>
    <col min="260" max="260" width="10.28515625" style="728" customWidth="1"/>
    <col min="261" max="261" width="12.28515625" style="728" customWidth="1"/>
    <col min="262" max="262" width="12.42578125" style="728" bestFit="1" customWidth="1"/>
    <col min="263" max="263" width="10.7109375" style="728" customWidth="1"/>
    <col min="264" max="264" width="9.140625" style="728"/>
    <col min="265" max="265" width="9.28515625" style="728" customWidth="1"/>
    <col min="266" max="512" width="9.140625" style="728"/>
    <col min="513" max="513" width="23" style="728" bestFit="1" customWidth="1"/>
    <col min="514" max="514" width="10" style="728" customWidth="1"/>
    <col min="515" max="515" width="12.42578125" style="728" bestFit="1" customWidth="1"/>
    <col min="516" max="516" width="10.28515625" style="728" customWidth="1"/>
    <col min="517" max="517" width="12.28515625" style="728" customWidth="1"/>
    <col min="518" max="518" width="12.42578125" style="728" bestFit="1" customWidth="1"/>
    <col min="519" max="519" width="10.7109375" style="728" customWidth="1"/>
    <col min="520" max="520" width="9.140625" style="728"/>
    <col min="521" max="521" width="9.28515625" style="728" customWidth="1"/>
    <col min="522" max="768" width="9.140625" style="728"/>
    <col min="769" max="769" width="23" style="728" bestFit="1" customWidth="1"/>
    <col min="770" max="770" width="10" style="728" customWidth="1"/>
    <col min="771" max="771" width="12.42578125" style="728" bestFit="1" customWidth="1"/>
    <col min="772" max="772" width="10.28515625" style="728" customWidth="1"/>
    <col min="773" max="773" width="12.28515625" style="728" customWidth="1"/>
    <col min="774" max="774" width="12.42578125" style="728" bestFit="1" customWidth="1"/>
    <col min="775" max="775" width="10.7109375" style="728" customWidth="1"/>
    <col min="776" max="776" width="9.140625" style="728"/>
    <col min="777" max="777" width="9.28515625" style="728" customWidth="1"/>
    <col min="778" max="1024" width="9.140625" style="728"/>
    <col min="1025" max="1025" width="23" style="728" bestFit="1" customWidth="1"/>
    <col min="1026" max="1026" width="10" style="728" customWidth="1"/>
    <col min="1027" max="1027" width="12.42578125" style="728" bestFit="1" customWidth="1"/>
    <col min="1028" max="1028" width="10.28515625" style="728" customWidth="1"/>
    <col min="1029" max="1029" width="12.28515625" style="728" customWidth="1"/>
    <col min="1030" max="1030" width="12.42578125" style="728" bestFit="1" customWidth="1"/>
    <col min="1031" max="1031" width="10.7109375" style="728" customWidth="1"/>
    <col min="1032" max="1032" width="9.140625" style="728"/>
    <col min="1033" max="1033" width="9.28515625" style="728" customWidth="1"/>
    <col min="1034" max="1280" width="9.140625" style="728"/>
    <col min="1281" max="1281" width="23" style="728" bestFit="1" customWidth="1"/>
    <col min="1282" max="1282" width="10" style="728" customWidth="1"/>
    <col min="1283" max="1283" width="12.42578125" style="728" bestFit="1" customWidth="1"/>
    <col min="1284" max="1284" width="10.28515625" style="728" customWidth="1"/>
    <col min="1285" max="1285" width="12.28515625" style="728" customWidth="1"/>
    <col min="1286" max="1286" width="12.42578125" style="728" bestFit="1" customWidth="1"/>
    <col min="1287" max="1287" width="10.7109375" style="728" customWidth="1"/>
    <col min="1288" max="1288" width="9.140625" style="728"/>
    <col min="1289" max="1289" width="9.28515625" style="728" customWidth="1"/>
    <col min="1290" max="1536" width="9.140625" style="728"/>
    <col min="1537" max="1537" width="23" style="728" bestFit="1" customWidth="1"/>
    <col min="1538" max="1538" width="10" style="728" customWidth="1"/>
    <col min="1539" max="1539" width="12.42578125" style="728" bestFit="1" customWidth="1"/>
    <col min="1540" max="1540" width="10.28515625" style="728" customWidth="1"/>
    <col min="1541" max="1541" width="12.28515625" style="728" customWidth="1"/>
    <col min="1542" max="1542" width="12.42578125" style="728" bestFit="1" customWidth="1"/>
    <col min="1543" max="1543" width="10.7109375" style="728" customWidth="1"/>
    <col min="1544" max="1544" width="9.140625" style="728"/>
    <col min="1545" max="1545" width="9.28515625" style="728" customWidth="1"/>
    <col min="1546" max="1792" width="9.140625" style="728"/>
    <col min="1793" max="1793" width="23" style="728" bestFit="1" customWidth="1"/>
    <col min="1794" max="1794" width="10" style="728" customWidth="1"/>
    <col min="1795" max="1795" width="12.42578125" style="728" bestFit="1" customWidth="1"/>
    <col min="1796" max="1796" width="10.28515625" style="728" customWidth="1"/>
    <col min="1797" max="1797" width="12.28515625" style="728" customWidth="1"/>
    <col min="1798" max="1798" width="12.42578125" style="728" bestFit="1" customWidth="1"/>
    <col min="1799" max="1799" width="10.7109375" style="728" customWidth="1"/>
    <col min="1800" max="1800" width="9.140625" style="728"/>
    <col min="1801" max="1801" width="9.28515625" style="728" customWidth="1"/>
    <col min="1802" max="2048" width="9.140625" style="728"/>
    <col min="2049" max="2049" width="23" style="728" bestFit="1" customWidth="1"/>
    <col min="2050" max="2050" width="10" style="728" customWidth="1"/>
    <col min="2051" max="2051" width="12.42578125" style="728" bestFit="1" customWidth="1"/>
    <col min="2052" max="2052" width="10.28515625" style="728" customWidth="1"/>
    <col min="2053" max="2053" width="12.28515625" style="728" customWidth="1"/>
    <col min="2054" max="2054" width="12.42578125" style="728" bestFit="1" customWidth="1"/>
    <col min="2055" max="2055" width="10.7109375" style="728" customWidth="1"/>
    <col min="2056" max="2056" width="9.140625" style="728"/>
    <col min="2057" max="2057" width="9.28515625" style="728" customWidth="1"/>
    <col min="2058" max="2304" width="9.140625" style="728"/>
    <col min="2305" max="2305" width="23" style="728" bestFit="1" customWidth="1"/>
    <col min="2306" max="2306" width="10" style="728" customWidth="1"/>
    <col min="2307" max="2307" width="12.42578125" style="728" bestFit="1" customWidth="1"/>
    <col min="2308" max="2308" width="10.28515625" style="728" customWidth="1"/>
    <col min="2309" max="2309" width="12.28515625" style="728" customWidth="1"/>
    <col min="2310" max="2310" width="12.42578125" style="728" bestFit="1" customWidth="1"/>
    <col min="2311" max="2311" width="10.7109375" style="728" customWidth="1"/>
    <col min="2312" max="2312" width="9.140625" style="728"/>
    <col min="2313" max="2313" width="9.28515625" style="728" customWidth="1"/>
    <col min="2314" max="2560" width="9.140625" style="728"/>
    <col min="2561" max="2561" width="23" style="728" bestFit="1" customWidth="1"/>
    <col min="2562" max="2562" width="10" style="728" customWidth="1"/>
    <col min="2563" max="2563" width="12.42578125" style="728" bestFit="1" customWidth="1"/>
    <col min="2564" max="2564" width="10.28515625" style="728" customWidth="1"/>
    <col min="2565" max="2565" width="12.28515625" style="728" customWidth="1"/>
    <col min="2566" max="2566" width="12.42578125" style="728" bestFit="1" customWidth="1"/>
    <col min="2567" max="2567" width="10.7109375" style="728" customWidth="1"/>
    <col min="2568" max="2568" width="9.140625" style="728"/>
    <col min="2569" max="2569" width="9.28515625" style="728" customWidth="1"/>
    <col min="2570" max="2816" width="9.140625" style="728"/>
    <col min="2817" max="2817" width="23" style="728" bestFit="1" customWidth="1"/>
    <col min="2818" max="2818" width="10" style="728" customWidth="1"/>
    <col min="2819" max="2819" width="12.42578125" style="728" bestFit="1" customWidth="1"/>
    <col min="2820" max="2820" width="10.28515625" style="728" customWidth="1"/>
    <col min="2821" max="2821" width="12.28515625" style="728" customWidth="1"/>
    <col min="2822" max="2822" width="12.42578125" style="728" bestFit="1" customWidth="1"/>
    <col min="2823" max="2823" width="10.7109375" style="728" customWidth="1"/>
    <col min="2824" max="2824" width="9.140625" style="728"/>
    <col min="2825" max="2825" width="9.28515625" style="728" customWidth="1"/>
    <col min="2826" max="3072" width="9.140625" style="728"/>
    <col min="3073" max="3073" width="23" style="728" bestFit="1" customWidth="1"/>
    <col min="3074" max="3074" width="10" style="728" customWidth="1"/>
    <col min="3075" max="3075" width="12.42578125" style="728" bestFit="1" customWidth="1"/>
    <col min="3076" max="3076" width="10.28515625" style="728" customWidth="1"/>
    <col min="3077" max="3077" width="12.28515625" style="728" customWidth="1"/>
    <col min="3078" max="3078" width="12.42578125" style="728" bestFit="1" customWidth="1"/>
    <col min="3079" max="3079" width="10.7109375" style="728" customWidth="1"/>
    <col min="3080" max="3080" width="9.140625" style="728"/>
    <col min="3081" max="3081" width="9.28515625" style="728" customWidth="1"/>
    <col min="3082" max="3328" width="9.140625" style="728"/>
    <col min="3329" max="3329" width="23" style="728" bestFit="1" customWidth="1"/>
    <col min="3330" max="3330" width="10" style="728" customWidth="1"/>
    <col min="3331" max="3331" width="12.42578125" style="728" bestFit="1" customWidth="1"/>
    <col min="3332" max="3332" width="10.28515625" style="728" customWidth="1"/>
    <col min="3333" max="3333" width="12.28515625" style="728" customWidth="1"/>
    <col min="3334" max="3334" width="12.42578125" style="728" bestFit="1" customWidth="1"/>
    <col min="3335" max="3335" width="10.7109375" style="728" customWidth="1"/>
    <col min="3336" max="3336" width="9.140625" style="728"/>
    <col min="3337" max="3337" width="9.28515625" style="728" customWidth="1"/>
    <col min="3338" max="3584" width="9.140625" style="728"/>
    <col min="3585" max="3585" width="23" style="728" bestFit="1" customWidth="1"/>
    <col min="3586" max="3586" width="10" style="728" customWidth="1"/>
    <col min="3587" max="3587" width="12.42578125" style="728" bestFit="1" customWidth="1"/>
    <col min="3588" max="3588" width="10.28515625" style="728" customWidth="1"/>
    <col min="3589" max="3589" width="12.28515625" style="728" customWidth="1"/>
    <col min="3590" max="3590" width="12.42578125" style="728" bestFit="1" customWidth="1"/>
    <col min="3591" max="3591" width="10.7109375" style="728" customWidth="1"/>
    <col min="3592" max="3592" width="9.140625" style="728"/>
    <col min="3593" max="3593" width="9.28515625" style="728" customWidth="1"/>
    <col min="3594" max="3840" width="9.140625" style="728"/>
    <col min="3841" max="3841" width="23" style="728" bestFit="1" customWidth="1"/>
    <col min="3842" max="3842" width="10" style="728" customWidth="1"/>
    <col min="3843" max="3843" width="12.42578125" style="728" bestFit="1" customWidth="1"/>
    <col min="3844" max="3844" width="10.28515625" style="728" customWidth="1"/>
    <col min="3845" max="3845" width="12.28515625" style="728" customWidth="1"/>
    <col min="3846" max="3846" width="12.42578125" style="728" bestFit="1" customWidth="1"/>
    <col min="3847" max="3847" width="10.7109375" style="728" customWidth="1"/>
    <col min="3848" max="3848" width="9.140625" style="728"/>
    <col min="3849" max="3849" width="9.28515625" style="728" customWidth="1"/>
    <col min="3850" max="4096" width="9.140625" style="728"/>
    <col min="4097" max="4097" width="23" style="728" bestFit="1" customWidth="1"/>
    <col min="4098" max="4098" width="10" style="728" customWidth="1"/>
    <col min="4099" max="4099" width="12.42578125" style="728" bestFit="1" customWidth="1"/>
    <col min="4100" max="4100" width="10.28515625" style="728" customWidth="1"/>
    <col min="4101" max="4101" width="12.28515625" style="728" customWidth="1"/>
    <col min="4102" max="4102" width="12.42578125" style="728" bestFit="1" customWidth="1"/>
    <col min="4103" max="4103" width="10.7109375" style="728" customWidth="1"/>
    <col min="4104" max="4104" width="9.140625" style="728"/>
    <col min="4105" max="4105" width="9.28515625" style="728" customWidth="1"/>
    <col min="4106" max="4352" width="9.140625" style="728"/>
    <col min="4353" max="4353" width="23" style="728" bestFit="1" customWidth="1"/>
    <col min="4354" max="4354" width="10" style="728" customWidth="1"/>
    <col min="4355" max="4355" width="12.42578125" style="728" bestFit="1" customWidth="1"/>
    <col min="4356" max="4356" width="10.28515625" style="728" customWidth="1"/>
    <col min="4357" max="4357" width="12.28515625" style="728" customWidth="1"/>
    <col min="4358" max="4358" width="12.42578125" style="728" bestFit="1" customWidth="1"/>
    <col min="4359" max="4359" width="10.7109375" style="728" customWidth="1"/>
    <col min="4360" max="4360" width="9.140625" style="728"/>
    <col min="4361" max="4361" width="9.28515625" style="728" customWidth="1"/>
    <col min="4362" max="4608" width="9.140625" style="728"/>
    <col min="4609" max="4609" width="23" style="728" bestFit="1" customWidth="1"/>
    <col min="4610" max="4610" width="10" style="728" customWidth="1"/>
    <col min="4611" max="4611" width="12.42578125" style="728" bestFit="1" customWidth="1"/>
    <col min="4612" max="4612" width="10.28515625" style="728" customWidth="1"/>
    <col min="4613" max="4613" width="12.28515625" style="728" customWidth="1"/>
    <col min="4614" max="4614" width="12.42578125" style="728" bestFit="1" customWidth="1"/>
    <col min="4615" max="4615" width="10.7109375" style="728" customWidth="1"/>
    <col min="4616" max="4616" width="9.140625" style="728"/>
    <col min="4617" max="4617" width="9.28515625" style="728" customWidth="1"/>
    <col min="4618" max="4864" width="9.140625" style="728"/>
    <col min="4865" max="4865" width="23" style="728" bestFit="1" customWidth="1"/>
    <col min="4866" max="4866" width="10" style="728" customWidth="1"/>
    <col min="4867" max="4867" width="12.42578125" style="728" bestFit="1" customWidth="1"/>
    <col min="4868" max="4868" width="10.28515625" style="728" customWidth="1"/>
    <col min="4869" max="4869" width="12.28515625" style="728" customWidth="1"/>
    <col min="4870" max="4870" width="12.42578125" style="728" bestFit="1" customWidth="1"/>
    <col min="4871" max="4871" width="10.7109375" style="728" customWidth="1"/>
    <col min="4872" max="4872" width="9.140625" style="728"/>
    <col min="4873" max="4873" width="9.28515625" style="728" customWidth="1"/>
    <col min="4874" max="5120" width="9.140625" style="728"/>
    <col min="5121" max="5121" width="23" style="728" bestFit="1" customWidth="1"/>
    <col min="5122" max="5122" width="10" style="728" customWidth="1"/>
    <col min="5123" max="5123" width="12.42578125" style="728" bestFit="1" customWidth="1"/>
    <col min="5124" max="5124" width="10.28515625" style="728" customWidth="1"/>
    <col min="5125" max="5125" width="12.28515625" style="728" customWidth="1"/>
    <col min="5126" max="5126" width="12.42578125" style="728" bestFit="1" customWidth="1"/>
    <col min="5127" max="5127" width="10.7109375" style="728" customWidth="1"/>
    <col min="5128" max="5128" width="9.140625" style="728"/>
    <col min="5129" max="5129" width="9.28515625" style="728" customWidth="1"/>
    <col min="5130" max="5376" width="9.140625" style="728"/>
    <col min="5377" max="5377" width="23" style="728" bestFit="1" customWidth="1"/>
    <col min="5378" max="5378" width="10" style="728" customWidth="1"/>
    <col min="5379" max="5379" width="12.42578125" style="728" bestFit="1" customWidth="1"/>
    <col min="5380" max="5380" width="10.28515625" style="728" customWidth="1"/>
    <col min="5381" max="5381" width="12.28515625" style="728" customWidth="1"/>
    <col min="5382" max="5382" width="12.42578125" style="728" bestFit="1" customWidth="1"/>
    <col min="5383" max="5383" width="10.7109375" style="728" customWidth="1"/>
    <col min="5384" max="5384" width="9.140625" style="728"/>
    <col min="5385" max="5385" width="9.28515625" style="728" customWidth="1"/>
    <col min="5386" max="5632" width="9.140625" style="728"/>
    <col min="5633" max="5633" width="23" style="728" bestFit="1" customWidth="1"/>
    <col min="5634" max="5634" width="10" style="728" customWidth="1"/>
    <col min="5635" max="5635" width="12.42578125" style="728" bestFit="1" customWidth="1"/>
    <col min="5636" max="5636" width="10.28515625" style="728" customWidth="1"/>
    <col min="5637" max="5637" width="12.28515625" style="728" customWidth="1"/>
    <col min="5638" max="5638" width="12.42578125" style="728" bestFit="1" customWidth="1"/>
    <col min="5639" max="5639" width="10.7109375" style="728" customWidth="1"/>
    <col min="5640" max="5640" width="9.140625" style="728"/>
    <col min="5641" max="5641" width="9.28515625" style="728" customWidth="1"/>
    <col min="5642" max="5888" width="9.140625" style="728"/>
    <col min="5889" max="5889" width="23" style="728" bestFit="1" customWidth="1"/>
    <col min="5890" max="5890" width="10" style="728" customWidth="1"/>
    <col min="5891" max="5891" width="12.42578125" style="728" bestFit="1" customWidth="1"/>
    <col min="5892" max="5892" width="10.28515625" style="728" customWidth="1"/>
    <col min="5893" max="5893" width="12.28515625" style="728" customWidth="1"/>
    <col min="5894" max="5894" width="12.42578125" style="728" bestFit="1" customWidth="1"/>
    <col min="5895" max="5895" width="10.7109375" style="728" customWidth="1"/>
    <col min="5896" max="5896" width="9.140625" style="728"/>
    <col min="5897" max="5897" width="9.28515625" style="728" customWidth="1"/>
    <col min="5898" max="6144" width="9.140625" style="728"/>
    <col min="6145" max="6145" width="23" style="728" bestFit="1" customWidth="1"/>
    <col min="6146" max="6146" width="10" style="728" customWidth="1"/>
    <col min="6147" max="6147" width="12.42578125" style="728" bestFit="1" customWidth="1"/>
    <col min="6148" max="6148" width="10.28515625" style="728" customWidth="1"/>
    <col min="6149" max="6149" width="12.28515625" style="728" customWidth="1"/>
    <col min="6150" max="6150" width="12.42578125" style="728" bestFit="1" customWidth="1"/>
    <col min="6151" max="6151" width="10.7109375" style="728" customWidth="1"/>
    <col min="6152" max="6152" width="9.140625" style="728"/>
    <col min="6153" max="6153" width="9.28515625" style="728" customWidth="1"/>
    <col min="6154" max="6400" width="9.140625" style="728"/>
    <col min="6401" max="6401" width="23" style="728" bestFit="1" customWidth="1"/>
    <col min="6402" max="6402" width="10" style="728" customWidth="1"/>
    <col min="6403" max="6403" width="12.42578125" style="728" bestFit="1" customWidth="1"/>
    <col min="6404" max="6404" width="10.28515625" style="728" customWidth="1"/>
    <col min="6405" max="6405" width="12.28515625" style="728" customWidth="1"/>
    <col min="6406" max="6406" width="12.42578125" style="728" bestFit="1" customWidth="1"/>
    <col min="6407" max="6407" width="10.7109375" style="728" customWidth="1"/>
    <col min="6408" max="6408" width="9.140625" style="728"/>
    <col min="6409" max="6409" width="9.28515625" style="728" customWidth="1"/>
    <col min="6410" max="6656" width="9.140625" style="728"/>
    <col min="6657" max="6657" width="23" style="728" bestFit="1" customWidth="1"/>
    <col min="6658" max="6658" width="10" style="728" customWidth="1"/>
    <col min="6659" max="6659" width="12.42578125" style="728" bestFit="1" customWidth="1"/>
    <col min="6660" max="6660" width="10.28515625" style="728" customWidth="1"/>
    <col min="6661" max="6661" width="12.28515625" style="728" customWidth="1"/>
    <col min="6662" max="6662" width="12.42578125" style="728" bestFit="1" customWidth="1"/>
    <col min="6663" max="6663" width="10.7109375" style="728" customWidth="1"/>
    <col min="6664" max="6664" width="9.140625" style="728"/>
    <col min="6665" max="6665" width="9.28515625" style="728" customWidth="1"/>
    <col min="6666" max="6912" width="9.140625" style="728"/>
    <col min="6913" max="6913" width="23" style="728" bestFit="1" customWidth="1"/>
    <col min="6914" max="6914" width="10" style="728" customWidth="1"/>
    <col min="6915" max="6915" width="12.42578125" style="728" bestFit="1" customWidth="1"/>
    <col min="6916" max="6916" width="10.28515625" style="728" customWidth="1"/>
    <col min="6917" max="6917" width="12.28515625" style="728" customWidth="1"/>
    <col min="6918" max="6918" width="12.42578125" style="728" bestFit="1" customWidth="1"/>
    <col min="6919" max="6919" width="10.7109375" style="728" customWidth="1"/>
    <col min="6920" max="6920" width="9.140625" style="728"/>
    <col min="6921" max="6921" width="9.28515625" style="728" customWidth="1"/>
    <col min="6922" max="7168" width="9.140625" style="728"/>
    <col min="7169" max="7169" width="23" style="728" bestFit="1" customWidth="1"/>
    <col min="7170" max="7170" width="10" style="728" customWidth="1"/>
    <col min="7171" max="7171" width="12.42578125" style="728" bestFit="1" customWidth="1"/>
    <col min="7172" max="7172" width="10.28515625" style="728" customWidth="1"/>
    <col min="7173" max="7173" width="12.28515625" style="728" customWidth="1"/>
    <col min="7174" max="7174" width="12.42578125" style="728" bestFit="1" customWidth="1"/>
    <col min="7175" max="7175" width="10.7109375" style="728" customWidth="1"/>
    <col min="7176" max="7176" width="9.140625" style="728"/>
    <col min="7177" max="7177" width="9.28515625" style="728" customWidth="1"/>
    <col min="7178" max="7424" width="9.140625" style="728"/>
    <col min="7425" max="7425" width="23" style="728" bestFit="1" customWidth="1"/>
    <col min="7426" max="7426" width="10" style="728" customWidth="1"/>
    <col min="7427" max="7427" width="12.42578125" style="728" bestFit="1" customWidth="1"/>
    <col min="7428" max="7428" width="10.28515625" style="728" customWidth="1"/>
    <col min="7429" max="7429" width="12.28515625" style="728" customWidth="1"/>
    <col min="7430" max="7430" width="12.42578125" style="728" bestFit="1" customWidth="1"/>
    <col min="7431" max="7431" width="10.7109375" style="728" customWidth="1"/>
    <col min="7432" max="7432" width="9.140625" style="728"/>
    <col min="7433" max="7433" width="9.28515625" style="728" customWidth="1"/>
    <col min="7434" max="7680" width="9.140625" style="728"/>
    <col min="7681" max="7681" width="23" style="728" bestFit="1" customWidth="1"/>
    <col min="7682" max="7682" width="10" style="728" customWidth="1"/>
    <col min="7683" max="7683" width="12.42578125" style="728" bestFit="1" customWidth="1"/>
    <col min="7684" max="7684" width="10.28515625" style="728" customWidth="1"/>
    <col min="7685" max="7685" width="12.28515625" style="728" customWidth="1"/>
    <col min="7686" max="7686" width="12.42578125" style="728" bestFit="1" customWidth="1"/>
    <col min="7687" max="7687" width="10.7109375" style="728" customWidth="1"/>
    <col min="7688" max="7688" width="9.140625" style="728"/>
    <col min="7689" max="7689" width="9.28515625" style="728" customWidth="1"/>
    <col min="7690" max="7936" width="9.140625" style="728"/>
    <col min="7937" max="7937" width="23" style="728" bestFit="1" customWidth="1"/>
    <col min="7938" max="7938" width="10" style="728" customWidth="1"/>
    <col min="7939" max="7939" width="12.42578125" style="728" bestFit="1" customWidth="1"/>
    <col min="7940" max="7940" width="10.28515625" style="728" customWidth="1"/>
    <col min="7941" max="7941" width="12.28515625" style="728" customWidth="1"/>
    <col min="7942" max="7942" width="12.42578125" style="728" bestFit="1" customWidth="1"/>
    <col min="7943" max="7943" width="10.7109375" style="728" customWidth="1"/>
    <col min="7944" max="7944" width="9.140625" style="728"/>
    <col min="7945" max="7945" width="9.28515625" style="728" customWidth="1"/>
    <col min="7946" max="8192" width="9.140625" style="728"/>
    <col min="8193" max="8193" width="23" style="728" bestFit="1" customWidth="1"/>
    <col min="8194" max="8194" width="10" style="728" customWidth="1"/>
    <col min="8195" max="8195" width="12.42578125" style="728" bestFit="1" customWidth="1"/>
    <col min="8196" max="8196" width="10.28515625" style="728" customWidth="1"/>
    <col min="8197" max="8197" width="12.28515625" style="728" customWidth="1"/>
    <col min="8198" max="8198" width="12.42578125" style="728" bestFit="1" customWidth="1"/>
    <col min="8199" max="8199" width="10.7109375" style="728" customWidth="1"/>
    <col min="8200" max="8200" width="9.140625" style="728"/>
    <col min="8201" max="8201" width="9.28515625" style="728" customWidth="1"/>
    <col min="8202" max="8448" width="9.140625" style="728"/>
    <col min="8449" max="8449" width="23" style="728" bestFit="1" customWidth="1"/>
    <col min="8450" max="8450" width="10" style="728" customWidth="1"/>
    <col min="8451" max="8451" width="12.42578125" style="728" bestFit="1" customWidth="1"/>
    <col min="8452" max="8452" width="10.28515625" style="728" customWidth="1"/>
    <col min="8453" max="8453" width="12.28515625" style="728" customWidth="1"/>
    <col min="8454" max="8454" width="12.42578125" style="728" bestFit="1" customWidth="1"/>
    <col min="8455" max="8455" width="10.7109375" style="728" customWidth="1"/>
    <col min="8456" max="8456" width="9.140625" style="728"/>
    <col min="8457" max="8457" width="9.28515625" style="728" customWidth="1"/>
    <col min="8458" max="8704" width="9.140625" style="728"/>
    <col min="8705" max="8705" width="23" style="728" bestFit="1" customWidth="1"/>
    <col min="8706" max="8706" width="10" style="728" customWidth="1"/>
    <col min="8707" max="8707" width="12.42578125" style="728" bestFit="1" customWidth="1"/>
    <col min="8708" max="8708" width="10.28515625" style="728" customWidth="1"/>
    <col min="8709" max="8709" width="12.28515625" style="728" customWidth="1"/>
    <col min="8710" max="8710" width="12.42578125" style="728" bestFit="1" customWidth="1"/>
    <col min="8711" max="8711" width="10.7109375" style="728" customWidth="1"/>
    <col min="8712" max="8712" width="9.140625" style="728"/>
    <col min="8713" max="8713" width="9.28515625" style="728" customWidth="1"/>
    <col min="8714" max="8960" width="9.140625" style="728"/>
    <col min="8961" max="8961" width="23" style="728" bestFit="1" customWidth="1"/>
    <col min="8962" max="8962" width="10" style="728" customWidth="1"/>
    <col min="8963" max="8963" width="12.42578125" style="728" bestFit="1" customWidth="1"/>
    <col min="8964" max="8964" width="10.28515625" style="728" customWidth="1"/>
    <col min="8965" max="8965" width="12.28515625" style="728" customWidth="1"/>
    <col min="8966" max="8966" width="12.42578125" style="728" bestFit="1" customWidth="1"/>
    <col min="8967" max="8967" width="10.7109375" style="728" customWidth="1"/>
    <col min="8968" max="8968" width="9.140625" style="728"/>
    <col min="8969" max="8969" width="9.28515625" style="728" customWidth="1"/>
    <col min="8970" max="9216" width="9.140625" style="728"/>
    <col min="9217" max="9217" width="23" style="728" bestFit="1" customWidth="1"/>
    <col min="9218" max="9218" width="10" style="728" customWidth="1"/>
    <col min="9219" max="9219" width="12.42578125" style="728" bestFit="1" customWidth="1"/>
    <col min="9220" max="9220" width="10.28515625" style="728" customWidth="1"/>
    <col min="9221" max="9221" width="12.28515625" style="728" customWidth="1"/>
    <col min="9222" max="9222" width="12.42578125" style="728" bestFit="1" customWidth="1"/>
    <col min="9223" max="9223" width="10.7109375" style="728" customWidth="1"/>
    <col min="9224" max="9224" width="9.140625" style="728"/>
    <col min="9225" max="9225" width="9.28515625" style="728" customWidth="1"/>
    <col min="9226" max="9472" width="9.140625" style="728"/>
    <col min="9473" max="9473" width="23" style="728" bestFit="1" customWidth="1"/>
    <col min="9474" max="9474" width="10" style="728" customWidth="1"/>
    <col min="9475" max="9475" width="12.42578125" style="728" bestFit="1" customWidth="1"/>
    <col min="9476" max="9476" width="10.28515625" style="728" customWidth="1"/>
    <col min="9477" max="9477" width="12.28515625" style="728" customWidth="1"/>
    <col min="9478" max="9478" width="12.42578125" style="728" bestFit="1" customWidth="1"/>
    <col min="9479" max="9479" width="10.7109375" style="728" customWidth="1"/>
    <col min="9480" max="9480" width="9.140625" style="728"/>
    <col min="9481" max="9481" width="9.28515625" style="728" customWidth="1"/>
    <col min="9482" max="9728" width="9.140625" style="728"/>
    <col min="9729" max="9729" width="23" style="728" bestFit="1" customWidth="1"/>
    <col min="9730" max="9730" width="10" style="728" customWidth="1"/>
    <col min="9731" max="9731" width="12.42578125" style="728" bestFit="1" customWidth="1"/>
    <col min="9732" max="9732" width="10.28515625" style="728" customWidth="1"/>
    <col min="9733" max="9733" width="12.28515625" style="728" customWidth="1"/>
    <col min="9734" max="9734" width="12.42578125" style="728" bestFit="1" customWidth="1"/>
    <col min="9735" max="9735" width="10.7109375" style="728" customWidth="1"/>
    <col min="9736" max="9736" width="9.140625" style="728"/>
    <col min="9737" max="9737" width="9.28515625" style="728" customWidth="1"/>
    <col min="9738" max="9984" width="9.140625" style="728"/>
    <col min="9985" max="9985" width="23" style="728" bestFit="1" customWidth="1"/>
    <col min="9986" max="9986" width="10" style="728" customWidth="1"/>
    <col min="9987" max="9987" width="12.42578125" style="728" bestFit="1" customWidth="1"/>
    <col min="9988" max="9988" width="10.28515625" style="728" customWidth="1"/>
    <col min="9989" max="9989" width="12.28515625" style="728" customWidth="1"/>
    <col min="9990" max="9990" width="12.42578125" style="728" bestFit="1" customWidth="1"/>
    <col min="9991" max="9991" width="10.7109375" style="728" customWidth="1"/>
    <col min="9992" max="9992" width="9.140625" style="728"/>
    <col min="9993" max="9993" width="9.28515625" style="728" customWidth="1"/>
    <col min="9994" max="10240" width="9.140625" style="728"/>
    <col min="10241" max="10241" width="23" style="728" bestFit="1" customWidth="1"/>
    <col min="10242" max="10242" width="10" style="728" customWidth="1"/>
    <col min="10243" max="10243" width="12.42578125" style="728" bestFit="1" customWidth="1"/>
    <col min="10244" max="10244" width="10.28515625" style="728" customWidth="1"/>
    <col min="10245" max="10245" width="12.28515625" style="728" customWidth="1"/>
    <col min="10246" max="10246" width="12.42578125" style="728" bestFit="1" customWidth="1"/>
    <col min="10247" max="10247" width="10.7109375" style="728" customWidth="1"/>
    <col min="10248" max="10248" width="9.140625" style="728"/>
    <col min="10249" max="10249" width="9.28515625" style="728" customWidth="1"/>
    <col min="10250" max="10496" width="9.140625" style="728"/>
    <col min="10497" max="10497" width="23" style="728" bestFit="1" customWidth="1"/>
    <col min="10498" max="10498" width="10" style="728" customWidth="1"/>
    <col min="10499" max="10499" width="12.42578125" style="728" bestFit="1" customWidth="1"/>
    <col min="10500" max="10500" width="10.28515625" style="728" customWidth="1"/>
    <col min="10501" max="10501" width="12.28515625" style="728" customWidth="1"/>
    <col min="10502" max="10502" width="12.42578125" style="728" bestFit="1" customWidth="1"/>
    <col min="10503" max="10503" width="10.7109375" style="728" customWidth="1"/>
    <col min="10504" max="10504" width="9.140625" style="728"/>
    <col min="10505" max="10505" width="9.28515625" style="728" customWidth="1"/>
    <col min="10506" max="10752" width="9.140625" style="728"/>
    <col min="10753" max="10753" width="23" style="728" bestFit="1" customWidth="1"/>
    <col min="10754" max="10754" width="10" style="728" customWidth="1"/>
    <col min="10755" max="10755" width="12.42578125" style="728" bestFit="1" customWidth="1"/>
    <col min="10756" max="10756" width="10.28515625" style="728" customWidth="1"/>
    <col min="10757" max="10757" width="12.28515625" style="728" customWidth="1"/>
    <col min="10758" max="10758" width="12.42578125" style="728" bestFit="1" customWidth="1"/>
    <col min="10759" max="10759" width="10.7109375" style="728" customWidth="1"/>
    <col min="10760" max="10760" width="9.140625" style="728"/>
    <col min="10761" max="10761" width="9.28515625" style="728" customWidth="1"/>
    <col min="10762" max="11008" width="9.140625" style="728"/>
    <col min="11009" max="11009" width="23" style="728" bestFit="1" customWidth="1"/>
    <col min="11010" max="11010" width="10" style="728" customWidth="1"/>
    <col min="11011" max="11011" width="12.42578125" style="728" bestFit="1" customWidth="1"/>
    <col min="11012" max="11012" width="10.28515625" style="728" customWidth="1"/>
    <col min="11013" max="11013" width="12.28515625" style="728" customWidth="1"/>
    <col min="11014" max="11014" width="12.42578125" style="728" bestFit="1" customWidth="1"/>
    <col min="11015" max="11015" width="10.7109375" style="728" customWidth="1"/>
    <col min="11016" max="11016" width="9.140625" style="728"/>
    <col min="11017" max="11017" width="9.28515625" style="728" customWidth="1"/>
    <col min="11018" max="11264" width="9.140625" style="728"/>
    <col min="11265" max="11265" width="23" style="728" bestFit="1" customWidth="1"/>
    <col min="11266" max="11266" width="10" style="728" customWidth="1"/>
    <col min="11267" max="11267" width="12.42578125" style="728" bestFit="1" customWidth="1"/>
    <col min="11268" max="11268" width="10.28515625" style="728" customWidth="1"/>
    <col min="11269" max="11269" width="12.28515625" style="728" customWidth="1"/>
    <col min="11270" max="11270" width="12.42578125" style="728" bestFit="1" customWidth="1"/>
    <col min="11271" max="11271" width="10.7109375" style="728" customWidth="1"/>
    <col min="11272" max="11272" width="9.140625" style="728"/>
    <col min="11273" max="11273" width="9.28515625" style="728" customWidth="1"/>
    <col min="11274" max="11520" width="9.140625" style="728"/>
    <col min="11521" max="11521" width="23" style="728" bestFit="1" customWidth="1"/>
    <col min="11522" max="11522" width="10" style="728" customWidth="1"/>
    <col min="11523" max="11523" width="12.42578125" style="728" bestFit="1" customWidth="1"/>
    <col min="11524" max="11524" width="10.28515625" style="728" customWidth="1"/>
    <col min="11525" max="11525" width="12.28515625" style="728" customWidth="1"/>
    <col min="11526" max="11526" width="12.42578125" style="728" bestFit="1" customWidth="1"/>
    <col min="11527" max="11527" width="10.7109375" style="728" customWidth="1"/>
    <col min="11528" max="11528" width="9.140625" style="728"/>
    <col min="11529" max="11529" width="9.28515625" style="728" customWidth="1"/>
    <col min="11530" max="11776" width="9.140625" style="728"/>
    <col min="11777" max="11777" width="23" style="728" bestFit="1" customWidth="1"/>
    <col min="11778" max="11778" width="10" style="728" customWidth="1"/>
    <col min="11779" max="11779" width="12.42578125" style="728" bestFit="1" customWidth="1"/>
    <col min="11780" max="11780" width="10.28515625" style="728" customWidth="1"/>
    <col min="11781" max="11781" width="12.28515625" style="728" customWidth="1"/>
    <col min="11782" max="11782" width="12.42578125" style="728" bestFit="1" customWidth="1"/>
    <col min="11783" max="11783" width="10.7109375" style="728" customWidth="1"/>
    <col min="11784" max="11784" width="9.140625" style="728"/>
    <col min="11785" max="11785" width="9.28515625" style="728" customWidth="1"/>
    <col min="11786" max="12032" width="9.140625" style="728"/>
    <col min="12033" max="12033" width="23" style="728" bestFit="1" customWidth="1"/>
    <col min="12034" max="12034" width="10" style="728" customWidth="1"/>
    <col min="12035" max="12035" width="12.42578125" style="728" bestFit="1" customWidth="1"/>
    <col min="12036" max="12036" width="10.28515625" style="728" customWidth="1"/>
    <col min="12037" max="12037" width="12.28515625" style="728" customWidth="1"/>
    <col min="12038" max="12038" width="12.42578125" style="728" bestFit="1" customWidth="1"/>
    <col min="12039" max="12039" width="10.7109375" style="728" customWidth="1"/>
    <col min="12040" max="12040" width="9.140625" style="728"/>
    <col min="12041" max="12041" width="9.28515625" style="728" customWidth="1"/>
    <col min="12042" max="12288" width="9.140625" style="728"/>
    <col min="12289" max="12289" width="23" style="728" bestFit="1" customWidth="1"/>
    <col min="12290" max="12290" width="10" style="728" customWidth="1"/>
    <col min="12291" max="12291" width="12.42578125" style="728" bestFit="1" customWidth="1"/>
    <col min="12292" max="12292" width="10.28515625" style="728" customWidth="1"/>
    <col min="12293" max="12293" width="12.28515625" style="728" customWidth="1"/>
    <col min="12294" max="12294" width="12.42578125" style="728" bestFit="1" customWidth="1"/>
    <col min="12295" max="12295" width="10.7109375" style="728" customWidth="1"/>
    <col min="12296" max="12296" width="9.140625" style="728"/>
    <col min="12297" max="12297" width="9.28515625" style="728" customWidth="1"/>
    <col min="12298" max="12544" width="9.140625" style="728"/>
    <col min="12545" max="12545" width="23" style="728" bestFit="1" customWidth="1"/>
    <col min="12546" max="12546" width="10" style="728" customWidth="1"/>
    <col min="12547" max="12547" width="12.42578125" style="728" bestFit="1" customWidth="1"/>
    <col min="12548" max="12548" width="10.28515625" style="728" customWidth="1"/>
    <col min="12549" max="12549" width="12.28515625" style="728" customWidth="1"/>
    <col min="12550" max="12550" width="12.42578125" style="728" bestFit="1" customWidth="1"/>
    <col min="12551" max="12551" width="10.7109375" style="728" customWidth="1"/>
    <col min="12552" max="12552" width="9.140625" style="728"/>
    <col min="12553" max="12553" width="9.28515625" style="728" customWidth="1"/>
    <col min="12554" max="12800" width="9.140625" style="728"/>
    <col min="12801" max="12801" width="23" style="728" bestFit="1" customWidth="1"/>
    <col min="12802" max="12802" width="10" style="728" customWidth="1"/>
    <col min="12803" max="12803" width="12.42578125" style="728" bestFit="1" customWidth="1"/>
    <col min="12804" max="12804" width="10.28515625" style="728" customWidth="1"/>
    <col min="12805" max="12805" width="12.28515625" style="728" customWidth="1"/>
    <col min="12806" max="12806" width="12.42578125" style="728" bestFit="1" customWidth="1"/>
    <col min="12807" max="12807" width="10.7109375" style="728" customWidth="1"/>
    <col min="12808" max="12808" width="9.140625" style="728"/>
    <col min="12809" max="12809" width="9.28515625" style="728" customWidth="1"/>
    <col min="12810" max="13056" width="9.140625" style="728"/>
    <col min="13057" max="13057" width="23" style="728" bestFit="1" customWidth="1"/>
    <col min="13058" max="13058" width="10" style="728" customWidth="1"/>
    <col min="13059" max="13059" width="12.42578125" style="728" bestFit="1" customWidth="1"/>
    <col min="13060" max="13060" width="10.28515625" style="728" customWidth="1"/>
    <col min="13061" max="13061" width="12.28515625" style="728" customWidth="1"/>
    <col min="13062" max="13062" width="12.42578125" style="728" bestFit="1" customWidth="1"/>
    <col min="13063" max="13063" width="10.7109375" style="728" customWidth="1"/>
    <col min="13064" max="13064" width="9.140625" style="728"/>
    <col min="13065" max="13065" width="9.28515625" style="728" customWidth="1"/>
    <col min="13066" max="13312" width="9.140625" style="728"/>
    <col min="13313" max="13313" width="23" style="728" bestFit="1" customWidth="1"/>
    <col min="13314" max="13314" width="10" style="728" customWidth="1"/>
    <col min="13315" max="13315" width="12.42578125" style="728" bestFit="1" customWidth="1"/>
    <col min="13316" max="13316" width="10.28515625" style="728" customWidth="1"/>
    <col min="13317" max="13317" width="12.28515625" style="728" customWidth="1"/>
    <col min="13318" max="13318" width="12.42578125" style="728" bestFit="1" customWidth="1"/>
    <col min="13319" max="13319" width="10.7109375" style="728" customWidth="1"/>
    <col min="13320" max="13320" width="9.140625" style="728"/>
    <col min="13321" max="13321" width="9.28515625" style="728" customWidth="1"/>
    <col min="13322" max="13568" width="9.140625" style="728"/>
    <col min="13569" max="13569" width="23" style="728" bestFit="1" customWidth="1"/>
    <col min="13570" max="13570" width="10" style="728" customWidth="1"/>
    <col min="13571" max="13571" width="12.42578125" style="728" bestFit="1" customWidth="1"/>
    <col min="13572" max="13572" width="10.28515625" style="728" customWidth="1"/>
    <col min="13573" max="13573" width="12.28515625" style="728" customWidth="1"/>
    <col min="13574" max="13574" width="12.42578125" style="728" bestFit="1" customWidth="1"/>
    <col min="13575" max="13575" width="10.7109375" style="728" customWidth="1"/>
    <col min="13576" max="13576" width="9.140625" style="728"/>
    <col min="13577" max="13577" width="9.28515625" style="728" customWidth="1"/>
    <col min="13578" max="13824" width="9.140625" style="728"/>
    <col min="13825" max="13825" width="23" style="728" bestFit="1" customWidth="1"/>
    <col min="13826" max="13826" width="10" style="728" customWidth="1"/>
    <col min="13827" max="13827" width="12.42578125" style="728" bestFit="1" customWidth="1"/>
    <col min="13828" max="13828" width="10.28515625" style="728" customWidth="1"/>
    <col min="13829" max="13829" width="12.28515625" style="728" customWidth="1"/>
    <col min="13830" max="13830" width="12.42578125" style="728" bestFit="1" customWidth="1"/>
    <col min="13831" max="13831" width="10.7109375" style="728" customWidth="1"/>
    <col min="13832" max="13832" width="9.140625" style="728"/>
    <col min="13833" max="13833" width="9.28515625" style="728" customWidth="1"/>
    <col min="13834" max="14080" width="9.140625" style="728"/>
    <col min="14081" max="14081" width="23" style="728" bestFit="1" customWidth="1"/>
    <col min="14082" max="14082" width="10" style="728" customWidth="1"/>
    <col min="14083" max="14083" width="12.42578125" style="728" bestFit="1" customWidth="1"/>
    <col min="14084" max="14084" width="10.28515625" style="728" customWidth="1"/>
    <col min="14085" max="14085" width="12.28515625" style="728" customWidth="1"/>
    <col min="14086" max="14086" width="12.42578125" style="728" bestFit="1" customWidth="1"/>
    <col min="14087" max="14087" width="10.7109375" style="728" customWidth="1"/>
    <col min="14088" max="14088" width="9.140625" style="728"/>
    <col min="14089" max="14089" width="9.28515625" style="728" customWidth="1"/>
    <col min="14090" max="14336" width="9.140625" style="728"/>
    <col min="14337" max="14337" width="23" style="728" bestFit="1" customWidth="1"/>
    <col min="14338" max="14338" width="10" style="728" customWidth="1"/>
    <col min="14339" max="14339" width="12.42578125" style="728" bestFit="1" customWidth="1"/>
    <col min="14340" max="14340" width="10.28515625" style="728" customWidth="1"/>
    <col min="14341" max="14341" width="12.28515625" style="728" customWidth="1"/>
    <col min="14342" max="14342" width="12.42578125" style="728" bestFit="1" customWidth="1"/>
    <col min="14343" max="14343" width="10.7109375" style="728" customWidth="1"/>
    <col min="14344" max="14344" width="9.140625" style="728"/>
    <col min="14345" max="14345" width="9.28515625" style="728" customWidth="1"/>
    <col min="14346" max="14592" width="9.140625" style="728"/>
    <col min="14593" max="14593" width="23" style="728" bestFit="1" customWidth="1"/>
    <col min="14594" max="14594" width="10" style="728" customWidth="1"/>
    <col min="14595" max="14595" width="12.42578125" style="728" bestFit="1" customWidth="1"/>
    <col min="14596" max="14596" width="10.28515625" style="728" customWidth="1"/>
    <col min="14597" max="14597" width="12.28515625" style="728" customWidth="1"/>
    <col min="14598" max="14598" width="12.42578125" style="728" bestFit="1" customWidth="1"/>
    <col min="14599" max="14599" width="10.7109375" style="728" customWidth="1"/>
    <col min="14600" max="14600" width="9.140625" style="728"/>
    <col min="14601" max="14601" width="9.28515625" style="728" customWidth="1"/>
    <col min="14602" max="14848" width="9.140625" style="728"/>
    <col min="14849" max="14849" width="23" style="728" bestFit="1" customWidth="1"/>
    <col min="14850" max="14850" width="10" style="728" customWidth="1"/>
    <col min="14851" max="14851" width="12.42578125" style="728" bestFit="1" customWidth="1"/>
    <col min="14852" max="14852" width="10.28515625" style="728" customWidth="1"/>
    <col min="14853" max="14853" width="12.28515625" style="728" customWidth="1"/>
    <col min="14854" max="14854" width="12.42578125" style="728" bestFit="1" customWidth="1"/>
    <col min="14855" max="14855" width="10.7109375" style="728" customWidth="1"/>
    <col min="14856" max="14856" width="9.140625" style="728"/>
    <col min="14857" max="14857" width="9.28515625" style="728" customWidth="1"/>
    <col min="14858" max="15104" width="9.140625" style="728"/>
    <col min="15105" max="15105" width="23" style="728" bestFit="1" customWidth="1"/>
    <col min="15106" max="15106" width="10" style="728" customWidth="1"/>
    <col min="15107" max="15107" width="12.42578125" style="728" bestFit="1" customWidth="1"/>
    <col min="15108" max="15108" width="10.28515625" style="728" customWidth="1"/>
    <col min="15109" max="15109" width="12.28515625" style="728" customWidth="1"/>
    <col min="15110" max="15110" width="12.42578125" style="728" bestFit="1" customWidth="1"/>
    <col min="15111" max="15111" width="10.7109375" style="728" customWidth="1"/>
    <col min="15112" max="15112" width="9.140625" style="728"/>
    <col min="15113" max="15113" width="9.28515625" style="728" customWidth="1"/>
    <col min="15114" max="15360" width="9.140625" style="728"/>
    <col min="15361" max="15361" width="23" style="728" bestFit="1" customWidth="1"/>
    <col min="15362" max="15362" width="10" style="728" customWidth="1"/>
    <col min="15363" max="15363" width="12.42578125" style="728" bestFit="1" customWidth="1"/>
    <col min="15364" max="15364" width="10.28515625" style="728" customWidth="1"/>
    <col min="15365" max="15365" width="12.28515625" style="728" customWidth="1"/>
    <col min="15366" max="15366" width="12.42578125" style="728" bestFit="1" customWidth="1"/>
    <col min="15367" max="15367" width="10.7109375" style="728" customWidth="1"/>
    <col min="15368" max="15368" width="9.140625" style="728"/>
    <col min="15369" max="15369" width="9.28515625" style="728" customWidth="1"/>
    <col min="15370" max="15616" width="9.140625" style="728"/>
    <col min="15617" max="15617" width="23" style="728" bestFit="1" customWidth="1"/>
    <col min="15618" max="15618" width="10" style="728" customWidth="1"/>
    <col min="15619" max="15619" width="12.42578125" style="728" bestFit="1" customWidth="1"/>
    <col min="15620" max="15620" width="10.28515625" style="728" customWidth="1"/>
    <col min="15621" max="15621" width="12.28515625" style="728" customWidth="1"/>
    <col min="15622" max="15622" width="12.42578125" style="728" bestFit="1" customWidth="1"/>
    <col min="15623" max="15623" width="10.7109375" style="728" customWidth="1"/>
    <col min="15624" max="15624" width="9.140625" style="728"/>
    <col min="15625" max="15625" width="9.28515625" style="728" customWidth="1"/>
    <col min="15626" max="15872" width="9.140625" style="728"/>
    <col min="15873" max="15873" width="23" style="728" bestFit="1" customWidth="1"/>
    <col min="15874" max="15874" width="10" style="728" customWidth="1"/>
    <col min="15875" max="15875" width="12.42578125" style="728" bestFit="1" customWidth="1"/>
    <col min="15876" max="15876" width="10.28515625" style="728" customWidth="1"/>
    <col min="15877" max="15877" width="12.28515625" style="728" customWidth="1"/>
    <col min="15878" max="15878" width="12.42578125" style="728" bestFit="1" customWidth="1"/>
    <col min="15879" max="15879" width="10.7109375" style="728" customWidth="1"/>
    <col min="15880" max="15880" width="9.140625" style="728"/>
    <col min="15881" max="15881" width="9.28515625" style="728" customWidth="1"/>
    <col min="15882" max="16128" width="9.140625" style="728"/>
    <col min="16129" max="16129" width="23" style="728" bestFit="1" customWidth="1"/>
    <col min="16130" max="16130" width="10" style="728" customWidth="1"/>
    <col min="16131" max="16131" width="12.42578125" style="728" bestFit="1" customWidth="1"/>
    <col min="16132" max="16132" width="10.28515625" style="728" customWidth="1"/>
    <col min="16133" max="16133" width="12.28515625" style="728" customWidth="1"/>
    <col min="16134" max="16134" width="12.42578125" style="728" bestFit="1" customWidth="1"/>
    <col min="16135" max="16135" width="10.7109375" style="728" customWidth="1"/>
    <col min="16136" max="16136" width="9.140625" style="728"/>
    <col min="16137" max="16137" width="9.28515625" style="728" customWidth="1"/>
    <col min="16138" max="16384" width="9.140625" style="728"/>
  </cols>
  <sheetData>
    <row r="1" spans="1:12">
      <c r="A1" s="1610" t="s">
        <v>767</v>
      </c>
      <c r="B1" s="1610"/>
      <c r="C1" s="1610"/>
      <c r="D1" s="1610"/>
      <c r="E1" s="1610"/>
      <c r="F1" s="1610"/>
      <c r="G1" s="1610"/>
      <c r="H1" s="1610"/>
    </row>
    <row r="2" spans="1:12">
      <c r="A2" s="1610" t="s">
        <v>768</v>
      </c>
      <c r="B2" s="1610"/>
      <c r="C2" s="1610"/>
      <c r="D2" s="1610"/>
      <c r="E2" s="1610"/>
      <c r="F2" s="1610"/>
      <c r="G2" s="1610"/>
      <c r="H2" s="1610"/>
    </row>
    <row r="3" spans="1:12" ht="15.75" customHeight="1">
      <c r="A3" s="1611" t="s">
        <v>52</v>
      </c>
      <c r="B3" s="1611"/>
      <c r="C3" s="1611"/>
      <c r="D3" s="1611"/>
      <c r="E3" s="1611"/>
      <c r="F3" s="1611"/>
      <c r="G3" s="1611"/>
      <c r="H3" s="1611"/>
    </row>
    <row r="4" spans="1:12" ht="17.25" customHeight="1" thickBot="1">
      <c r="A4" s="729" t="s">
        <v>129</v>
      </c>
      <c r="B4" s="729"/>
      <c r="C4" s="729"/>
      <c r="D4" s="729"/>
      <c r="E4" s="730"/>
      <c r="F4" s="730"/>
      <c r="G4" s="729"/>
      <c r="H4" s="731" t="s">
        <v>73</v>
      </c>
    </row>
    <row r="5" spans="1:12" ht="20.25" customHeight="1" thickTop="1">
      <c r="A5" s="1612"/>
      <c r="B5" s="1614" t="s">
        <v>6</v>
      </c>
      <c r="C5" s="1614"/>
      <c r="D5" s="1615" t="s">
        <v>1244</v>
      </c>
      <c r="E5" s="1615"/>
      <c r="F5" s="732" t="s">
        <v>1245</v>
      </c>
      <c r="G5" s="1616" t="s">
        <v>5</v>
      </c>
      <c r="H5" s="1617"/>
    </row>
    <row r="6" spans="1:12" ht="20.25" customHeight="1">
      <c r="A6" s="1613"/>
      <c r="B6" s="733" t="s">
        <v>53</v>
      </c>
      <c r="C6" s="734" t="s">
        <v>769</v>
      </c>
      <c r="D6" s="733" t="s">
        <v>53</v>
      </c>
      <c r="E6" s="734" t="str">
        <f>C6</f>
        <v>Four  Months</v>
      </c>
      <c r="F6" s="734" t="str">
        <f>C6</f>
        <v>Four  Months</v>
      </c>
      <c r="G6" s="735" t="s">
        <v>7</v>
      </c>
      <c r="H6" s="736" t="s">
        <v>54</v>
      </c>
    </row>
    <row r="7" spans="1:12" ht="20.25" customHeight="1">
      <c r="A7" s="737"/>
      <c r="B7" s="738"/>
      <c r="C7" s="738"/>
      <c r="D7" s="738"/>
      <c r="E7" s="738"/>
      <c r="F7" s="738"/>
      <c r="G7" s="739"/>
      <c r="H7" s="740"/>
    </row>
    <row r="8" spans="1:12" ht="20.25" customHeight="1">
      <c r="A8" s="741" t="s">
        <v>771</v>
      </c>
      <c r="B8" s="742">
        <v>70117.120803999991</v>
      </c>
      <c r="C8" s="742">
        <v>20957.105345999997</v>
      </c>
      <c r="D8" s="742">
        <v>73049.066227999996</v>
      </c>
      <c r="E8" s="742">
        <v>24521.863553000003</v>
      </c>
      <c r="F8" s="742">
        <v>26350.590000999997</v>
      </c>
      <c r="G8" s="743">
        <v>17.009783308076948</v>
      </c>
      <c r="H8" s="744">
        <v>7.457534555020672</v>
      </c>
      <c r="J8" s="745"/>
      <c r="K8" s="745"/>
      <c r="L8" s="745"/>
    </row>
    <row r="9" spans="1:12" ht="20.25" customHeight="1">
      <c r="A9" s="746"/>
      <c r="B9" s="742"/>
      <c r="C9" s="743"/>
      <c r="D9" s="743"/>
      <c r="E9" s="743"/>
      <c r="F9" s="743"/>
      <c r="G9" s="743"/>
      <c r="H9" s="744"/>
    </row>
    <row r="10" spans="1:12" ht="20.25" customHeight="1">
      <c r="A10" s="746" t="s">
        <v>772</v>
      </c>
      <c r="B10" s="747">
        <v>39493.688892999999</v>
      </c>
      <c r="C10" s="748">
        <v>11042.666114</v>
      </c>
      <c r="D10" s="748">
        <v>41449.172801000001</v>
      </c>
      <c r="E10" s="748">
        <v>13609.102214</v>
      </c>
      <c r="F10" s="748">
        <v>13885.86321</v>
      </c>
      <c r="G10" s="748">
        <v>23.241091177666306</v>
      </c>
      <c r="H10" s="749">
        <v>2.0336462438741023</v>
      </c>
    </row>
    <row r="11" spans="1:12" ht="20.25" customHeight="1">
      <c r="A11" s="746" t="s">
        <v>773</v>
      </c>
      <c r="B11" s="747">
        <v>1681.5272220000002</v>
      </c>
      <c r="C11" s="748">
        <v>380.48528699999997</v>
      </c>
      <c r="D11" s="748">
        <v>1701.4950960000001</v>
      </c>
      <c r="E11" s="748">
        <v>519.72626000000002</v>
      </c>
      <c r="F11" s="748">
        <v>694.07889399999999</v>
      </c>
      <c r="G11" s="748">
        <v>36.59562610104291</v>
      </c>
      <c r="H11" s="749">
        <v>33.547012613909459</v>
      </c>
    </row>
    <row r="12" spans="1:12" ht="20.25" customHeight="1">
      <c r="A12" s="750" t="s">
        <v>774</v>
      </c>
      <c r="B12" s="751">
        <v>28941.904688999999</v>
      </c>
      <c r="C12" s="751">
        <v>9533.9539449999993</v>
      </c>
      <c r="D12" s="751">
        <v>29898.398331</v>
      </c>
      <c r="E12" s="751">
        <v>10393.035079000001</v>
      </c>
      <c r="F12" s="751">
        <v>11770.647896999999</v>
      </c>
      <c r="G12" s="751">
        <v>9.0107539742263896</v>
      </c>
      <c r="H12" s="752">
        <v>13.255154125127319</v>
      </c>
    </row>
    <row r="13" spans="1:12" ht="20.25" customHeight="1">
      <c r="A13" s="737"/>
      <c r="B13" s="747"/>
      <c r="C13" s="743"/>
      <c r="D13" s="743"/>
      <c r="E13" s="743"/>
      <c r="F13" s="743"/>
      <c r="G13" s="743"/>
      <c r="H13" s="744"/>
    </row>
    <row r="14" spans="1:12" ht="20.25" customHeight="1">
      <c r="A14" s="741" t="s">
        <v>775</v>
      </c>
      <c r="B14" s="742">
        <v>773599.12336700002</v>
      </c>
      <c r="C14" s="742">
        <v>160993.39386399998</v>
      </c>
      <c r="D14" s="742">
        <v>990113.20393199997</v>
      </c>
      <c r="E14" s="742">
        <v>301656.25111299998</v>
      </c>
      <c r="F14" s="742">
        <v>334311.39110800001</v>
      </c>
      <c r="G14" s="743">
        <v>87.371819347957626</v>
      </c>
      <c r="H14" s="744">
        <v>10.825282046871123</v>
      </c>
    </row>
    <row r="15" spans="1:12" ht="20.25" customHeight="1">
      <c r="A15" s="746"/>
      <c r="B15" s="742"/>
      <c r="C15" s="743"/>
      <c r="D15" s="743"/>
      <c r="E15" s="743"/>
      <c r="F15" s="743"/>
      <c r="G15" s="743"/>
      <c r="H15" s="744"/>
    </row>
    <row r="16" spans="1:12" ht="20.25" customHeight="1">
      <c r="A16" s="746" t="s">
        <v>776</v>
      </c>
      <c r="B16" s="747">
        <v>477212.56763300003</v>
      </c>
      <c r="C16" s="748">
        <v>94700.286396999989</v>
      </c>
      <c r="D16" s="748">
        <v>633669.56580899993</v>
      </c>
      <c r="E16" s="748">
        <v>195152.99948799997</v>
      </c>
      <c r="F16" s="748">
        <v>219023.86418600002</v>
      </c>
      <c r="G16" s="748">
        <v>106.07434983869513</v>
      </c>
      <c r="H16" s="749">
        <v>12.231871793222354</v>
      </c>
    </row>
    <row r="17" spans="1:8" ht="20.25" customHeight="1">
      <c r="A17" s="746" t="s">
        <v>777</v>
      </c>
      <c r="B17" s="747">
        <v>115694.31763999996</v>
      </c>
      <c r="C17" s="748">
        <v>25378.980936</v>
      </c>
      <c r="D17" s="753">
        <v>127245.02276300002</v>
      </c>
      <c r="E17" s="748">
        <v>43829.964905000001</v>
      </c>
      <c r="F17" s="748">
        <v>41714.118903000002</v>
      </c>
      <c r="G17" s="748">
        <v>72.701831549222447</v>
      </c>
      <c r="H17" s="749">
        <v>-4.8273960670195066</v>
      </c>
    </row>
    <row r="18" spans="1:8" ht="20.25" customHeight="1">
      <c r="A18" s="750" t="s">
        <v>778</v>
      </c>
      <c r="B18" s="751">
        <v>180692.238094</v>
      </c>
      <c r="C18" s="751">
        <v>40914.126531000002</v>
      </c>
      <c r="D18" s="751">
        <v>229198.61536000005</v>
      </c>
      <c r="E18" s="751">
        <v>62673.286720000004</v>
      </c>
      <c r="F18" s="751">
        <v>73573.408018999995</v>
      </c>
      <c r="G18" s="751">
        <v>53.182511845910796</v>
      </c>
      <c r="H18" s="752">
        <v>17.391973310251814</v>
      </c>
    </row>
    <row r="19" spans="1:8" ht="20.25" customHeight="1">
      <c r="A19" s="737"/>
      <c r="B19" s="742"/>
      <c r="C19" s="742"/>
      <c r="D19" s="742"/>
      <c r="E19" s="742"/>
      <c r="F19" s="742"/>
      <c r="G19" s="743"/>
      <c r="H19" s="744"/>
    </row>
    <row r="20" spans="1:8" ht="20.25" customHeight="1">
      <c r="A20" s="741" t="s">
        <v>779</v>
      </c>
      <c r="B20" s="742">
        <v>-703482.00256300007</v>
      </c>
      <c r="C20" s="742">
        <v>-140036.28851799999</v>
      </c>
      <c r="D20" s="742">
        <v>-917064.13770399999</v>
      </c>
      <c r="E20" s="742">
        <v>-277134.38755999994</v>
      </c>
      <c r="F20" s="742">
        <v>-307960.80110700004</v>
      </c>
      <c r="G20" s="743">
        <v>97.901837083019814</v>
      </c>
      <c r="H20" s="744">
        <v>11.123272654255572</v>
      </c>
    </row>
    <row r="21" spans="1:8" ht="20.25" customHeight="1">
      <c r="A21" s="746"/>
      <c r="B21" s="747"/>
      <c r="C21" s="747"/>
      <c r="D21" s="747"/>
      <c r="E21" s="747"/>
      <c r="F21" s="747"/>
      <c r="G21" s="743"/>
      <c r="H21" s="744"/>
    </row>
    <row r="22" spans="1:8" ht="20.25" customHeight="1">
      <c r="A22" s="746" t="s">
        <v>780</v>
      </c>
      <c r="B22" s="747">
        <v>-437718.87874000001</v>
      </c>
      <c r="C22" s="747">
        <v>-83657.620282999997</v>
      </c>
      <c r="D22" s="747">
        <v>-592220.39300799998</v>
      </c>
      <c r="E22" s="747">
        <v>-181543.89727399996</v>
      </c>
      <c r="F22" s="747">
        <v>-205138.00097600001</v>
      </c>
      <c r="G22" s="748">
        <v>117.00820159582207</v>
      </c>
      <c r="H22" s="749">
        <v>12.996362894198541</v>
      </c>
    </row>
    <row r="23" spans="1:8" ht="20.25" customHeight="1">
      <c r="A23" s="746" t="s">
        <v>781</v>
      </c>
      <c r="B23" s="747">
        <v>-114012.79041799996</v>
      </c>
      <c r="C23" s="747">
        <v>-24998.495649</v>
      </c>
      <c r="D23" s="747">
        <v>-125543.52766700002</v>
      </c>
      <c r="E23" s="747">
        <v>-43310.238644999998</v>
      </c>
      <c r="F23" s="747">
        <v>-41020.040009000004</v>
      </c>
      <c r="G23" s="748">
        <v>73.251379815459075</v>
      </c>
      <c r="H23" s="749">
        <v>-5.2878919803975464</v>
      </c>
    </row>
    <row r="24" spans="1:8" ht="20.25" customHeight="1">
      <c r="A24" s="750" t="s">
        <v>782</v>
      </c>
      <c r="B24" s="754">
        <v>-151750.33340500001</v>
      </c>
      <c r="C24" s="754">
        <v>-31380.172586000001</v>
      </c>
      <c r="D24" s="754">
        <v>-199300.21702900005</v>
      </c>
      <c r="E24" s="754">
        <v>-52280.251641000003</v>
      </c>
      <c r="F24" s="754">
        <v>-61802.760121999992</v>
      </c>
      <c r="G24" s="751">
        <v>66.602817424670235</v>
      </c>
      <c r="H24" s="752">
        <v>18.214350891785116</v>
      </c>
    </row>
    <row r="25" spans="1:8" ht="20.25" customHeight="1">
      <c r="A25" s="737"/>
      <c r="B25" s="747"/>
      <c r="C25" s="747"/>
      <c r="D25" s="747"/>
      <c r="E25" s="747"/>
      <c r="F25" s="747"/>
      <c r="G25" s="743"/>
      <c r="H25" s="744"/>
    </row>
    <row r="26" spans="1:8" ht="20.25" customHeight="1">
      <c r="A26" s="741" t="s">
        <v>783</v>
      </c>
      <c r="B26" s="742">
        <v>843716.28417100001</v>
      </c>
      <c r="C26" s="742">
        <v>181950.49920999998</v>
      </c>
      <c r="D26" s="742">
        <v>1063162.2701599998</v>
      </c>
      <c r="E26" s="742">
        <v>326178.11466600001</v>
      </c>
      <c r="F26" s="742">
        <v>360661.98110899999</v>
      </c>
      <c r="G26" s="743">
        <v>79.267501920694542</v>
      </c>
      <c r="H26" s="744">
        <v>10.572096928793258</v>
      </c>
    </row>
    <row r="27" spans="1:8" ht="20.25" customHeight="1">
      <c r="A27" s="746"/>
      <c r="B27" s="747"/>
      <c r="C27" s="747"/>
      <c r="D27" s="747"/>
      <c r="E27" s="747"/>
      <c r="F27" s="747"/>
      <c r="G27" s="743"/>
      <c r="H27" s="744"/>
    </row>
    <row r="28" spans="1:8" ht="20.25" customHeight="1">
      <c r="A28" s="746" t="s">
        <v>780</v>
      </c>
      <c r="B28" s="747">
        <v>516706.29652600002</v>
      </c>
      <c r="C28" s="747">
        <v>105742.95251099998</v>
      </c>
      <c r="D28" s="747">
        <v>675118.73860999988</v>
      </c>
      <c r="E28" s="747">
        <v>208762.10170199999</v>
      </c>
      <c r="F28" s="747">
        <v>232909.72739600003</v>
      </c>
      <c r="G28" s="748">
        <v>97.424127797342692</v>
      </c>
      <c r="H28" s="749">
        <v>11.567054315476227</v>
      </c>
    </row>
    <row r="29" spans="1:8" ht="20.25" customHeight="1">
      <c r="A29" s="746" t="s">
        <v>781</v>
      </c>
      <c r="B29" s="747">
        <v>117375.84486199997</v>
      </c>
      <c r="C29" s="747">
        <v>25759.466222999999</v>
      </c>
      <c r="D29" s="747">
        <v>128946.51785900001</v>
      </c>
      <c r="E29" s="747">
        <v>44349.691165000004</v>
      </c>
      <c r="F29" s="747">
        <v>42408.197797000001</v>
      </c>
      <c r="G29" s="748">
        <v>72.168517705546407</v>
      </c>
      <c r="H29" s="749">
        <v>-4.3776930954869755</v>
      </c>
    </row>
    <row r="30" spans="1:8" ht="20.25" customHeight="1" thickBot="1">
      <c r="A30" s="755" t="s">
        <v>782</v>
      </c>
      <c r="B30" s="756">
        <v>209634.14278299999</v>
      </c>
      <c r="C30" s="756">
        <v>50448.080476000003</v>
      </c>
      <c r="D30" s="756">
        <v>259097.01369100006</v>
      </c>
      <c r="E30" s="756">
        <v>73066.321798999998</v>
      </c>
      <c r="F30" s="756">
        <v>85344.055915999998</v>
      </c>
      <c r="G30" s="757">
        <v>44.834691646514329</v>
      </c>
      <c r="H30" s="758">
        <v>16.803547536955719</v>
      </c>
    </row>
    <row r="31" spans="1:8" ht="20.25" customHeight="1" thickTop="1">
      <c r="A31" s="729"/>
      <c r="B31" s="759"/>
      <c r="C31" s="759"/>
      <c r="D31" s="759"/>
      <c r="E31" s="759"/>
      <c r="F31" s="759"/>
      <c r="G31" s="729"/>
      <c r="H31" s="729"/>
    </row>
    <row r="32" spans="1:8" ht="20.25" customHeight="1">
      <c r="A32" s="729"/>
      <c r="B32" s="730"/>
      <c r="C32" s="730"/>
      <c r="D32" s="730"/>
      <c r="E32" s="730"/>
      <c r="F32" s="730"/>
      <c r="G32" s="729"/>
      <c r="H32" s="729"/>
    </row>
    <row r="33" spans="1:10" ht="20.25" customHeight="1">
      <c r="A33" s="729"/>
      <c r="B33" s="759"/>
      <c r="C33" s="759"/>
      <c r="D33" s="759"/>
      <c r="E33" s="760"/>
      <c r="F33" s="760"/>
      <c r="G33" s="729"/>
      <c r="H33" s="729"/>
      <c r="I33" s="761"/>
    </row>
    <row r="34" spans="1:10" ht="20.25" customHeight="1">
      <c r="A34" s="762" t="s">
        <v>784</v>
      </c>
      <c r="B34" s="763">
        <v>9.0637539115638344</v>
      </c>
      <c r="C34" s="763">
        <v>13.017369746055307</v>
      </c>
      <c r="D34" s="763">
        <v>7.377849920383138</v>
      </c>
      <c r="E34" s="763">
        <v>8.1290752180746786</v>
      </c>
      <c r="F34" s="763">
        <v>7.8820497003308452</v>
      </c>
      <c r="G34" s="729"/>
      <c r="H34" s="729"/>
      <c r="I34" s="745"/>
    </row>
    <row r="35" spans="1:10" ht="20.25" customHeight="1">
      <c r="A35" s="764" t="s">
        <v>217</v>
      </c>
      <c r="B35" s="763">
        <v>8.275911317443045</v>
      </c>
      <c r="C35" s="763">
        <v>11.660647009774852</v>
      </c>
      <c r="D35" s="763">
        <v>6.5411335872004885</v>
      </c>
      <c r="E35" s="763">
        <v>6.9735552359966828</v>
      </c>
      <c r="F35" s="763">
        <v>6.3398859579099618</v>
      </c>
      <c r="G35" s="729"/>
      <c r="H35" s="729"/>
      <c r="I35" s="745"/>
      <c r="J35" s="745"/>
    </row>
    <row r="36" spans="1:10" ht="20.25" customHeight="1">
      <c r="A36" s="765" t="s">
        <v>785</v>
      </c>
      <c r="B36" s="766">
        <v>1.4534224811561807</v>
      </c>
      <c r="C36" s="766">
        <v>1.4992142039095149</v>
      </c>
      <c r="D36" s="766">
        <v>1.3371800790739898</v>
      </c>
      <c r="E36" s="766">
        <v>1.1857784078232541</v>
      </c>
      <c r="F36" s="766">
        <v>1.6638944133375502</v>
      </c>
      <c r="G36" s="729"/>
      <c r="H36" s="729"/>
      <c r="I36" s="745"/>
      <c r="J36" s="745"/>
    </row>
    <row r="37" spans="1:10" ht="20.25" customHeight="1">
      <c r="A37" s="767" t="s">
        <v>786</v>
      </c>
      <c r="B37" s="768">
        <v>16.01723737238995</v>
      </c>
      <c r="C37" s="768">
        <v>23.302352398446708</v>
      </c>
      <c r="D37" s="768">
        <v>13.044755215488049</v>
      </c>
      <c r="E37" s="768">
        <v>16.5828786440259</v>
      </c>
      <c r="F37" s="768">
        <v>15.998508447454659</v>
      </c>
      <c r="G37" s="729"/>
      <c r="H37" s="729"/>
      <c r="I37" s="745"/>
      <c r="J37" s="745"/>
    </row>
    <row r="38" spans="1:10" ht="20.25" customHeight="1">
      <c r="A38" s="1607" t="s">
        <v>787</v>
      </c>
      <c r="B38" s="1608"/>
      <c r="C38" s="1608"/>
      <c r="D38" s="1608"/>
      <c r="E38" s="1608"/>
      <c r="F38" s="1609"/>
      <c r="G38" s="729"/>
      <c r="H38" s="729"/>
    </row>
    <row r="39" spans="1:10" ht="20.25" customHeight="1">
      <c r="A39" s="769" t="s">
        <v>217</v>
      </c>
      <c r="B39" s="763">
        <v>56.325314616664912</v>
      </c>
      <c r="C39" s="763">
        <v>52.691752661861159</v>
      </c>
      <c r="D39" s="763">
        <v>56.741550496524177</v>
      </c>
      <c r="E39" s="763">
        <v>55.49783027128484</v>
      </c>
      <c r="F39" s="763">
        <v>52.696593167261284</v>
      </c>
      <c r="G39" s="729"/>
      <c r="H39" s="729"/>
      <c r="I39" s="745"/>
      <c r="J39" s="745"/>
    </row>
    <row r="40" spans="1:10" ht="20.25" customHeight="1">
      <c r="A40" s="765" t="s">
        <v>785</v>
      </c>
      <c r="B40" s="766">
        <v>2.3981692384380873</v>
      </c>
      <c r="C40" s="766">
        <v>1.815543133072153</v>
      </c>
      <c r="D40" s="766">
        <v>2.32924961790656</v>
      </c>
      <c r="E40" s="766">
        <v>2.1194403063074576</v>
      </c>
      <c r="F40" s="766">
        <v>2.6340165209722435</v>
      </c>
      <c r="G40" s="729"/>
      <c r="H40" s="729"/>
      <c r="I40" s="745"/>
      <c r="J40" s="745"/>
    </row>
    <row r="41" spans="1:10" ht="20.25" customHeight="1">
      <c r="A41" s="770" t="s">
        <v>786</v>
      </c>
      <c r="B41" s="768">
        <v>41.276516144897016</v>
      </c>
      <c r="C41" s="768">
        <v>45.492704205066701</v>
      </c>
      <c r="D41" s="768">
        <v>40.929199885569275</v>
      </c>
      <c r="E41" s="768">
        <v>42.382729422407692</v>
      </c>
      <c r="F41" s="768">
        <v>44.669390311766477</v>
      </c>
      <c r="G41" s="729"/>
      <c r="H41" s="729"/>
      <c r="I41" s="745"/>
      <c r="J41" s="745"/>
    </row>
    <row r="42" spans="1:10" ht="20.25" customHeight="1">
      <c r="A42" s="1607" t="s">
        <v>788</v>
      </c>
      <c r="B42" s="1608"/>
      <c r="C42" s="1608"/>
      <c r="D42" s="1608"/>
      <c r="E42" s="1608"/>
      <c r="F42" s="1609"/>
      <c r="G42" s="729"/>
      <c r="H42" s="729"/>
    </row>
    <row r="43" spans="1:10" ht="20.25" customHeight="1">
      <c r="A43" s="769" t="s">
        <v>217</v>
      </c>
      <c r="B43" s="771">
        <v>61.687320114323285</v>
      </c>
      <c r="C43" s="771">
        <v>58.82246726036383</v>
      </c>
      <c r="D43" s="771">
        <v>63.999708648721324</v>
      </c>
      <c r="E43" s="771">
        <v>64.693835704699495</v>
      </c>
      <c r="F43" s="771">
        <v>65.514927104366578</v>
      </c>
      <c r="G43" s="729"/>
      <c r="H43" s="729"/>
      <c r="I43" s="728" t="s">
        <v>129</v>
      </c>
    </row>
    <row r="44" spans="1:10" ht="20.25" customHeight="1">
      <c r="A44" s="772" t="s">
        <v>785</v>
      </c>
      <c r="B44" s="773">
        <v>14.955332050591515</v>
      </c>
      <c r="C44" s="773">
        <v>15.763989022704267</v>
      </c>
      <c r="D44" s="773">
        <v>12.851563059423565</v>
      </c>
      <c r="E44" s="773">
        <v>14.52977179928599</v>
      </c>
      <c r="F44" s="773">
        <v>12.477624158945924</v>
      </c>
      <c r="G44" s="729"/>
      <c r="H44" s="729" t="s">
        <v>129</v>
      </c>
    </row>
    <row r="45" spans="1:10" ht="20.25" customHeight="1">
      <c r="A45" s="770" t="s">
        <v>786</v>
      </c>
      <c r="B45" s="773">
        <v>23.357347835085189</v>
      </c>
      <c r="C45" s="773">
        <v>25.413543716931901</v>
      </c>
      <c r="D45" s="773">
        <v>23.148728291855118</v>
      </c>
      <c r="E45" s="773">
        <v>20.776392496014505</v>
      </c>
      <c r="F45" s="773">
        <v>22.007448736687511</v>
      </c>
      <c r="G45" s="729"/>
      <c r="H45" s="729"/>
    </row>
    <row r="46" spans="1:10" ht="20.25" customHeight="1">
      <c r="A46" s="1607" t="s">
        <v>789</v>
      </c>
      <c r="B46" s="1608"/>
      <c r="C46" s="1608"/>
      <c r="D46" s="1608"/>
      <c r="E46" s="1608"/>
      <c r="F46" s="1609"/>
      <c r="G46" s="729"/>
      <c r="H46" s="729"/>
    </row>
    <row r="47" spans="1:10" ht="20.25" customHeight="1">
      <c r="A47" s="769" t="s">
        <v>217</v>
      </c>
      <c r="B47" s="771">
        <v>62.221759354931081</v>
      </c>
      <c r="C47" s="771">
        <v>59.73995824107179</v>
      </c>
      <c r="D47" s="771">
        <v>64.57785978750708</v>
      </c>
      <c r="E47" s="771">
        <v>65.507531877362382</v>
      </c>
      <c r="F47" s="771">
        <v>66.611724686586143</v>
      </c>
      <c r="G47" s="729"/>
      <c r="H47" s="729"/>
    </row>
    <row r="48" spans="1:10" ht="20.25" customHeight="1">
      <c r="A48" s="772" t="s">
        <v>785</v>
      </c>
      <c r="B48" s="773">
        <v>16.206923560605173</v>
      </c>
      <c r="C48" s="773">
        <v>17.851441161114995</v>
      </c>
      <c r="D48" s="773">
        <v>13.689721635099158</v>
      </c>
      <c r="E48" s="773">
        <v>15.627883290240652</v>
      </c>
      <c r="F48" s="773">
        <v>13.31989001897281</v>
      </c>
      <c r="G48" s="729"/>
      <c r="H48" s="729"/>
    </row>
    <row r="49" spans="1:8" ht="20.25" customHeight="1">
      <c r="A49" s="770" t="s">
        <v>786</v>
      </c>
      <c r="B49" s="774">
        <v>21.571317084463733</v>
      </c>
      <c r="C49" s="774">
        <v>22.408600597813226</v>
      </c>
      <c r="D49" s="774">
        <v>21.732418577393766</v>
      </c>
      <c r="E49" s="774">
        <v>18.864584832396979</v>
      </c>
      <c r="F49" s="774">
        <v>20.068385294441033</v>
      </c>
      <c r="G49" s="729"/>
      <c r="H49" s="729"/>
    </row>
    <row r="50" spans="1:8" ht="20.25" customHeight="1">
      <c r="A50" s="1607" t="s">
        <v>790</v>
      </c>
      <c r="B50" s="1608"/>
      <c r="C50" s="1608"/>
      <c r="D50" s="1608"/>
      <c r="E50" s="1608"/>
      <c r="F50" s="1609"/>
      <c r="G50" s="729"/>
      <c r="H50" s="729"/>
    </row>
    <row r="51" spans="1:8" ht="20.25" customHeight="1">
      <c r="A51" s="769" t="s">
        <v>217</v>
      </c>
      <c r="B51" s="771">
        <v>61.241711961704496</v>
      </c>
      <c r="C51" s="771">
        <v>58.116329974426563</v>
      </c>
      <c r="D51" s="771">
        <v>63.501006154817588</v>
      </c>
      <c r="E51" s="771">
        <v>64.002485855241474</v>
      </c>
      <c r="F51" s="771">
        <v>64.578397390217177</v>
      </c>
      <c r="G51" s="729"/>
      <c r="H51" s="729"/>
    </row>
    <row r="52" spans="1:8" ht="20.25" customHeight="1">
      <c r="A52" s="772" t="s">
        <v>785</v>
      </c>
      <c r="B52" s="773">
        <v>13.911767150177564</v>
      </c>
      <c r="C52" s="773">
        <v>14.157403433814961</v>
      </c>
      <c r="D52" s="773">
        <v>12.128582952778629</v>
      </c>
      <c r="E52" s="773">
        <v>13.59677095761413</v>
      </c>
      <c r="F52" s="773">
        <v>11.758433108640666</v>
      </c>
      <c r="G52" s="729"/>
      <c r="H52" s="729"/>
    </row>
    <row r="53" spans="1:8" ht="20.25" customHeight="1">
      <c r="A53" s="770" t="s">
        <v>786</v>
      </c>
      <c r="B53" s="774">
        <v>24.846520888117933</v>
      </c>
      <c r="C53" s="774">
        <v>27.726266591758481</v>
      </c>
      <c r="D53" s="774">
        <v>24.370410892403793</v>
      </c>
      <c r="E53" s="774">
        <v>22.400743187144386</v>
      </c>
      <c r="F53" s="774">
        <v>23.663169501142164</v>
      </c>
      <c r="G53" s="729"/>
      <c r="H53" s="729"/>
    </row>
    <row r="54" spans="1:8" ht="20.25" customHeight="1">
      <c r="A54" s="1607" t="s">
        <v>791</v>
      </c>
      <c r="B54" s="1608"/>
      <c r="C54" s="1608"/>
      <c r="D54" s="1608"/>
      <c r="E54" s="1608"/>
      <c r="F54" s="1609"/>
      <c r="G54" s="729"/>
      <c r="H54" s="729"/>
    </row>
    <row r="55" spans="1:8" ht="20.25" customHeight="1">
      <c r="A55" s="765" t="s">
        <v>792</v>
      </c>
      <c r="B55" s="775">
        <v>8.3105093642816339</v>
      </c>
      <c r="C55" s="775">
        <v>11.518025747108364</v>
      </c>
      <c r="D55" s="775">
        <v>6.8709234966555508</v>
      </c>
      <c r="E55" s="775">
        <v>7.5179365047559701</v>
      </c>
      <c r="F55" s="776">
        <v>7.3061734757776611</v>
      </c>
      <c r="G55" s="729"/>
      <c r="H55" s="729"/>
    </row>
    <row r="56" spans="1:8" ht="20.25" customHeight="1">
      <c r="A56" s="767" t="s">
        <v>793</v>
      </c>
      <c r="B56" s="777">
        <v>91.689485894788177</v>
      </c>
      <c r="C56" s="777">
        <v>88.481974252891632</v>
      </c>
      <c r="D56" s="777">
        <v>93.129076503344464</v>
      </c>
      <c r="E56" s="777">
        <v>92.48206349524402</v>
      </c>
      <c r="F56" s="778">
        <v>92.693826524222345</v>
      </c>
      <c r="G56" s="729"/>
      <c r="H56" s="729"/>
    </row>
    <row r="57" spans="1:8">
      <c r="A57" s="729" t="s">
        <v>794</v>
      </c>
      <c r="B57" s="729"/>
      <c r="C57" s="729"/>
      <c r="D57" s="729"/>
      <c r="E57" s="729"/>
      <c r="F57" s="729"/>
      <c r="G57" s="729"/>
      <c r="H57" s="729"/>
    </row>
    <row r="58" spans="1:8">
      <c r="A58" s="729" t="s">
        <v>795</v>
      </c>
      <c r="B58" s="729"/>
      <c r="C58" s="729"/>
      <c r="D58" s="729"/>
      <c r="E58" s="729"/>
      <c r="F58" s="729"/>
      <c r="G58" s="729"/>
      <c r="H58" s="729"/>
    </row>
    <row r="59" spans="1:8">
      <c r="A59" s="729" t="s">
        <v>796</v>
      </c>
      <c r="B59" s="729"/>
      <c r="C59" s="729"/>
      <c r="D59" s="729"/>
      <c r="E59" s="729"/>
      <c r="F59" s="729"/>
      <c r="G59" s="729"/>
      <c r="H59" s="729"/>
    </row>
    <row r="60" spans="1:8">
      <c r="H60" s="728" t="s">
        <v>129</v>
      </c>
    </row>
    <row r="70" spans="5:6">
      <c r="E70" s="745"/>
      <c r="F70" s="745"/>
    </row>
    <row r="73" spans="5:6">
      <c r="F73" s="745"/>
    </row>
  </sheetData>
  <mergeCells count="12">
    <mergeCell ref="A1:H1"/>
    <mergeCell ref="A2:H2"/>
    <mergeCell ref="A3:H3"/>
    <mergeCell ref="A5:A6"/>
    <mergeCell ref="B5:C5"/>
    <mergeCell ref="D5:E5"/>
    <mergeCell ref="G5:H5"/>
    <mergeCell ref="A54:F54"/>
    <mergeCell ref="A46:F46"/>
    <mergeCell ref="A50:F50"/>
    <mergeCell ref="A42:F42"/>
    <mergeCell ref="A38:F38"/>
  </mergeCells>
  <printOptions horizontalCentered="1"/>
  <pageMargins left="0.75" right="0.75" top="1" bottom="1" header="0.5" footer="0.5"/>
  <pageSetup scale="57" orientation="portrait"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B1:H63"/>
  <sheetViews>
    <sheetView workbookViewId="0">
      <selection activeCell="L21" sqref="L21"/>
    </sheetView>
  </sheetViews>
  <sheetFormatPr defaultRowHeight="15.75"/>
  <cols>
    <col min="1" max="1" width="9.140625" style="779"/>
    <col min="2" max="2" width="5" style="779" customWidth="1"/>
    <col min="3" max="3" width="23.140625" style="779" bestFit="1" customWidth="1"/>
    <col min="4" max="8" width="15.7109375" style="779" customWidth="1"/>
    <col min="9" max="9" width="8.7109375" style="779" customWidth="1"/>
    <col min="10" max="10" width="9.140625" style="779" customWidth="1"/>
    <col min="11" max="257" width="9.140625" style="779"/>
    <col min="258" max="258" width="5" style="779" customWidth="1"/>
    <col min="259" max="259" width="20.7109375" style="779" customWidth="1"/>
    <col min="260" max="264" width="10.7109375" style="779" customWidth="1"/>
    <col min="265" max="265" width="8.7109375" style="779" customWidth="1"/>
    <col min="266" max="266" width="9.140625" style="779" customWidth="1"/>
    <col min="267" max="513" width="9.140625" style="779"/>
    <col min="514" max="514" width="5" style="779" customWidth="1"/>
    <col min="515" max="515" width="20.7109375" style="779" customWidth="1"/>
    <col min="516" max="520" width="10.7109375" style="779" customWidth="1"/>
    <col min="521" max="521" width="8.7109375" style="779" customWidth="1"/>
    <col min="522" max="522" width="9.140625" style="779" customWidth="1"/>
    <col min="523" max="769" width="9.140625" style="779"/>
    <col min="770" max="770" width="5" style="779" customWidth="1"/>
    <col min="771" max="771" width="20.7109375" style="779" customWidth="1"/>
    <col min="772" max="776" width="10.7109375" style="779" customWidth="1"/>
    <col min="777" max="777" width="8.7109375" style="779" customWidth="1"/>
    <col min="778" max="778" width="9.140625" style="779" customWidth="1"/>
    <col min="779" max="1025" width="9.140625" style="779"/>
    <col min="1026" max="1026" width="5" style="779" customWidth="1"/>
    <col min="1027" max="1027" width="20.7109375" style="779" customWidth="1"/>
    <col min="1028" max="1032" width="10.7109375" style="779" customWidth="1"/>
    <col min="1033" max="1033" width="8.7109375" style="779" customWidth="1"/>
    <col min="1034" max="1034" width="9.140625" style="779" customWidth="1"/>
    <col min="1035" max="1281" width="9.140625" style="779"/>
    <col min="1282" max="1282" width="5" style="779" customWidth="1"/>
    <col min="1283" max="1283" width="20.7109375" style="779" customWidth="1"/>
    <col min="1284" max="1288" width="10.7109375" style="779" customWidth="1"/>
    <col min="1289" max="1289" width="8.7109375" style="779" customWidth="1"/>
    <col min="1290" max="1290" width="9.140625" style="779" customWidth="1"/>
    <col min="1291" max="1537" width="9.140625" style="779"/>
    <col min="1538" max="1538" width="5" style="779" customWidth="1"/>
    <col min="1539" max="1539" width="20.7109375" style="779" customWidth="1"/>
    <col min="1540" max="1544" width="10.7109375" style="779" customWidth="1"/>
    <col min="1545" max="1545" width="8.7109375" style="779" customWidth="1"/>
    <col min="1546" max="1546" width="9.140625" style="779" customWidth="1"/>
    <col min="1547" max="1793" width="9.140625" style="779"/>
    <col min="1794" max="1794" width="5" style="779" customWidth="1"/>
    <col min="1795" max="1795" width="20.7109375" style="779" customWidth="1"/>
    <col min="1796" max="1800" width="10.7109375" style="779" customWidth="1"/>
    <col min="1801" max="1801" width="8.7109375" style="779" customWidth="1"/>
    <col min="1802" max="1802" width="9.140625" style="779" customWidth="1"/>
    <col min="1803" max="2049" width="9.140625" style="779"/>
    <col min="2050" max="2050" width="5" style="779" customWidth="1"/>
    <col min="2051" max="2051" width="20.7109375" style="779" customWidth="1"/>
    <col min="2052" max="2056" width="10.7109375" style="779" customWidth="1"/>
    <col min="2057" max="2057" width="8.7109375" style="779" customWidth="1"/>
    <col min="2058" max="2058" width="9.140625" style="779" customWidth="1"/>
    <col min="2059" max="2305" width="9.140625" style="779"/>
    <col min="2306" max="2306" width="5" style="779" customWidth="1"/>
    <col min="2307" max="2307" width="20.7109375" style="779" customWidth="1"/>
    <col min="2308" max="2312" width="10.7109375" style="779" customWidth="1"/>
    <col min="2313" max="2313" width="8.7109375" style="779" customWidth="1"/>
    <col min="2314" max="2314" width="9.140625" style="779" customWidth="1"/>
    <col min="2315" max="2561" width="9.140625" style="779"/>
    <col min="2562" max="2562" width="5" style="779" customWidth="1"/>
    <col min="2563" max="2563" width="20.7109375" style="779" customWidth="1"/>
    <col min="2564" max="2568" width="10.7109375" style="779" customWidth="1"/>
    <col min="2569" max="2569" width="8.7109375" style="779" customWidth="1"/>
    <col min="2570" max="2570" width="9.140625" style="779" customWidth="1"/>
    <col min="2571" max="2817" width="9.140625" style="779"/>
    <col min="2818" max="2818" width="5" style="779" customWidth="1"/>
    <col min="2819" max="2819" width="20.7109375" style="779" customWidth="1"/>
    <col min="2820" max="2824" width="10.7109375" style="779" customWidth="1"/>
    <col min="2825" max="2825" width="8.7109375" style="779" customWidth="1"/>
    <col min="2826" max="2826" width="9.140625" style="779" customWidth="1"/>
    <col min="2827" max="3073" width="9.140625" style="779"/>
    <col min="3074" max="3074" width="5" style="779" customWidth="1"/>
    <col min="3075" max="3075" width="20.7109375" style="779" customWidth="1"/>
    <col min="3076" max="3080" width="10.7109375" style="779" customWidth="1"/>
    <col min="3081" max="3081" width="8.7109375" style="779" customWidth="1"/>
    <col min="3082" max="3082" width="9.140625" style="779" customWidth="1"/>
    <col min="3083" max="3329" width="9.140625" style="779"/>
    <col min="3330" max="3330" width="5" style="779" customWidth="1"/>
    <col min="3331" max="3331" width="20.7109375" style="779" customWidth="1"/>
    <col min="3332" max="3336" width="10.7109375" style="779" customWidth="1"/>
    <col min="3337" max="3337" width="8.7109375" style="779" customWidth="1"/>
    <col min="3338" max="3338" width="9.140625" style="779" customWidth="1"/>
    <col min="3339" max="3585" width="9.140625" style="779"/>
    <col min="3586" max="3586" width="5" style="779" customWidth="1"/>
    <col min="3587" max="3587" width="20.7109375" style="779" customWidth="1"/>
    <col min="3588" max="3592" width="10.7109375" style="779" customWidth="1"/>
    <col min="3593" max="3593" width="8.7109375" style="779" customWidth="1"/>
    <col min="3594" max="3594" width="9.140625" style="779" customWidth="1"/>
    <col min="3595" max="3841" width="9.140625" style="779"/>
    <col min="3842" max="3842" width="5" style="779" customWidth="1"/>
    <col min="3843" max="3843" width="20.7109375" style="779" customWidth="1"/>
    <col min="3844" max="3848" width="10.7109375" style="779" customWidth="1"/>
    <col min="3849" max="3849" width="8.7109375" style="779" customWidth="1"/>
    <col min="3850" max="3850" width="9.140625" style="779" customWidth="1"/>
    <col min="3851" max="4097" width="9.140625" style="779"/>
    <col min="4098" max="4098" width="5" style="779" customWidth="1"/>
    <col min="4099" max="4099" width="20.7109375" style="779" customWidth="1"/>
    <col min="4100" max="4104" width="10.7109375" style="779" customWidth="1"/>
    <col min="4105" max="4105" width="8.7109375" style="779" customWidth="1"/>
    <col min="4106" max="4106" width="9.140625" style="779" customWidth="1"/>
    <col min="4107" max="4353" width="9.140625" style="779"/>
    <col min="4354" max="4354" width="5" style="779" customWidth="1"/>
    <col min="4355" max="4355" width="20.7109375" style="779" customWidth="1"/>
    <col min="4356" max="4360" width="10.7109375" style="779" customWidth="1"/>
    <col min="4361" max="4361" width="8.7109375" style="779" customWidth="1"/>
    <col min="4362" max="4362" width="9.140625" style="779" customWidth="1"/>
    <col min="4363" max="4609" width="9.140625" style="779"/>
    <col min="4610" max="4610" width="5" style="779" customWidth="1"/>
    <col min="4611" max="4611" width="20.7109375" style="779" customWidth="1"/>
    <col min="4612" max="4616" width="10.7109375" style="779" customWidth="1"/>
    <col min="4617" max="4617" width="8.7109375" style="779" customWidth="1"/>
    <col min="4618" max="4618" width="9.140625" style="779" customWidth="1"/>
    <col min="4619" max="4865" width="9.140625" style="779"/>
    <col min="4866" max="4866" width="5" style="779" customWidth="1"/>
    <col min="4867" max="4867" width="20.7109375" style="779" customWidth="1"/>
    <col min="4868" max="4872" width="10.7109375" style="779" customWidth="1"/>
    <col min="4873" max="4873" width="8.7109375" style="779" customWidth="1"/>
    <col min="4874" max="4874" width="9.140625" style="779" customWidth="1"/>
    <col min="4875" max="5121" width="9.140625" style="779"/>
    <col min="5122" max="5122" width="5" style="779" customWidth="1"/>
    <col min="5123" max="5123" width="20.7109375" style="779" customWidth="1"/>
    <col min="5124" max="5128" width="10.7109375" style="779" customWidth="1"/>
    <col min="5129" max="5129" width="8.7109375" style="779" customWidth="1"/>
    <col min="5130" max="5130" width="9.140625" style="779" customWidth="1"/>
    <col min="5131" max="5377" width="9.140625" style="779"/>
    <col min="5378" max="5378" width="5" style="779" customWidth="1"/>
    <col min="5379" max="5379" width="20.7109375" style="779" customWidth="1"/>
    <col min="5380" max="5384" width="10.7109375" style="779" customWidth="1"/>
    <col min="5385" max="5385" width="8.7109375" style="779" customWidth="1"/>
    <col min="5386" max="5386" width="9.140625" style="779" customWidth="1"/>
    <col min="5387" max="5633" width="9.140625" style="779"/>
    <col min="5634" max="5634" width="5" style="779" customWidth="1"/>
    <col min="5635" max="5635" width="20.7109375" style="779" customWidth="1"/>
    <col min="5636" max="5640" width="10.7109375" style="779" customWidth="1"/>
    <col min="5641" max="5641" width="8.7109375" style="779" customWidth="1"/>
    <col min="5642" max="5642" width="9.140625" style="779" customWidth="1"/>
    <col min="5643" max="5889" width="9.140625" style="779"/>
    <col min="5890" max="5890" width="5" style="779" customWidth="1"/>
    <col min="5891" max="5891" width="20.7109375" style="779" customWidth="1"/>
    <col min="5892" max="5896" width="10.7109375" style="779" customWidth="1"/>
    <col min="5897" max="5897" width="8.7109375" style="779" customWidth="1"/>
    <col min="5898" max="5898" width="9.140625" style="779" customWidth="1"/>
    <col min="5899" max="6145" width="9.140625" style="779"/>
    <col min="6146" max="6146" width="5" style="779" customWidth="1"/>
    <col min="6147" max="6147" width="20.7109375" style="779" customWidth="1"/>
    <col min="6148" max="6152" width="10.7109375" style="779" customWidth="1"/>
    <col min="6153" max="6153" width="8.7109375" style="779" customWidth="1"/>
    <col min="6154" max="6154" width="9.140625" style="779" customWidth="1"/>
    <col min="6155" max="6401" width="9.140625" style="779"/>
    <col min="6402" max="6402" width="5" style="779" customWidth="1"/>
    <col min="6403" max="6403" width="20.7109375" style="779" customWidth="1"/>
    <col min="6404" max="6408" width="10.7109375" style="779" customWidth="1"/>
    <col min="6409" max="6409" width="8.7109375" style="779" customWidth="1"/>
    <col min="6410" max="6410" width="9.140625" style="779" customWidth="1"/>
    <col min="6411" max="6657" width="9.140625" style="779"/>
    <col min="6658" max="6658" width="5" style="779" customWidth="1"/>
    <col min="6659" max="6659" width="20.7109375" style="779" customWidth="1"/>
    <col min="6660" max="6664" width="10.7109375" style="779" customWidth="1"/>
    <col min="6665" max="6665" width="8.7109375" style="779" customWidth="1"/>
    <col min="6666" max="6666" width="9.140625" style="779" customWidth="1"/>
    <col min="6667" max="6913" width="9.140625" style="779"/>
    <col min="6914" max="6914" width="5" style="779" customWidth="1"/>
    <col min="6915" max="6915" width="20.7109375" style="779" customWidth="1"/>
    <col min="6916" max="6920" width="10.7109375" style="779" customWidth="1"/>
    <col min="6921" max="6921" width="8.7109375" style="779" customWidth="1"/>
    <col min="6922" max="6922" width="9.140625" style="779" customWidth="1"/>
    <col min="6923" max="7169" width="9.140625" style="779"/>
    <col min="7170" max="7170" width="5" style="779" customWidth="1"/>
    <col min="7171" max="7171" width="20.7109375" style="779" customWidth="1"/>
    <col min="7172" max="7176" width="10.7109375" style="779" customWidth="1"/>
    <col min="7177" max="7177" width="8.7109375" style="779" customWidth="1"/>
    <col min="7178" max="7178" width="9.140625" style="779" customWidth="1"/>
    <col min="7179" max="7425" width="9.140625" style="779"/>
    <col min="7426" max="7426" width="5" style="779" customWidth="1"/>
    <col min="7427" max="7427" width="20.7109375" style="779" customWidth="1"/>
    <col min="7428" max="7432" width="10.7109375" style="779" customWidth="1"/>
    <col min="7433" max="7433" width="8.7109375" style="779" customWidth="1"/>
    <col min="7434" max="7434" width="9.140625" style="779" customWidth="1"/>
    <col min="7435" max="7681" width="9.140625" style="779"/>
    <col min="7682" max="7682" width="5" style="779" customWidth="1"/>
    <col min="7683" max="7683" width="20.7109375" style="779" customWidth="1"/>
    <col min="7684" max="7688" width="10.7109375" style="779" customWidth="1"/>
    <col min="7689" max="7689" width="8.7109375" style="779" customWidth="1"/>
    <col min="7690" max="7690" width="9.140625" style="779" customWidth="1"/>
    <col min="7691" max="7937" width="9.140625" style="779"/>
    <col min="7938" max="7938" width="5" style="779" customWidth="1"/>
    <col min="7939" max="7939" width="20.7109375" style="779" customWidth="1"/>
    <col min="7940" max="7944" width="10.7109375" style="779" customWidth="1"/>
    <col min="7945" max="7945" width="8.7109375" style="779" customWidth="1"/>
    <col min="7946" max="7946" width="9.140625" style="779" customWidth="1"/>
    <col min="7947" max="8193" width="9.140625" style="779"/>
    <col min="8194" max="8194" width="5" style="779" customWidth="1"/>
    <col min="8195" max="8195" width="20.7109375" style="779" customWidth="1"/>
    <col min="8196" max="8200" width="10.7109375" style="779" customWidth="1"/>
    <col min="8201" max="8201" width="8.7109375" style="779" customWidth="1"/>
    <col min="8202" max="8202" width="9.140625" style="779" customWidth="1"/>
    <col min="8203" max="8449" width="9.140625" style="779"/>
    <col min="8450" max="8450" width="5" style="779" customWidth="1"/>
    <col min="8451" max="8451" width="20.7109375" style="779" customWidth="1"/>
    <col min="8452" max="8456" width="10.7109375" style="779" customWidth="1"/>
    <col min="8457" max="8457" width="8.7109375" style="779" customWidth="1"/>
    <col min="8458" max="8458" width="9.140625" style="779" customWidth="1"/>
    <col min="8459" max="8705" width="9.140625" style="779"/>
    <col min="8706" max="8706" width="5" style="779" customWidth="1"/>
    <col min="8707" max="8707" width="20.7109375" style="779" customWidth="1"/>
    <col min="8708" max="8712" width="10.7109375" style="779" customWidth="1"/>
    <col min="8713" max="8713" width="8.7109375" style="779" customWidth="1"/>
    <col min="8714" max="8714" width="9.140625" style="779" customWidth="1"/>
    <col min="8715" max="8961" width="9.140625" style="779"/>
    <col min="8962" max="8962" width="5" style="779" customWidth="1"/>
    <col min="8963" max="8963" width="20.7109375" style="779" customWidth="1"/>
    <col min="8964" max="8968" width="10.7109375" style="779" customWidth="1"/>
    <col min="8969" max="8969" width="8.7109375" style="779" customWidth="1"/>
    <col min="8970" max="8970" width="9.140625" style="779" customWidth="1"/>
    <col min="8971" max="9217" width="9.140625" style="779"/>
    <col min="9218" max="9218" width="5" style="779" customWidth="1"/>
    <col min="9219" max="9219" width="20.7109375" style="779" customWidth="1"/>
    <col min="9220" max="9224" width="10.7109375" style="779" customWidth="1"/>
    <col min="9225" max="9225" width="8.7109375" style="779" customWidth="1"/>
    <col min="9226" max="9226" width="9.140625" style="779" customWidth="1"/>
    <col min="9227" max="9473" width="9.140625" style="779"/>
    <col min="9474" max="9474" width="5" style="779" customWidth="1"/>
    <col min="9475" max="9475" width="20.7109375" style="779" customWidth="1"/>
    <col min="9476" max="9480" width="10.7109375" style="779" customWidth="1"/>
    <col min="9481" max="9481" width="8.7109375" style="779" customWidth="1"/>
    <col min="9482" max="9482" width="9.140625" style="779" customWidth="1"/>
    <col min="9483" max="9729" width="9.140625" style="779"/>
    <col min="9730" max="9730" width="5" style="779" customWidth="1"/>
    <col min="9731" max="9731" width="20.7109375" style="779" customWidth="1"/>
    <col min="9732" max="9736" width="10.7109375" style="779" customWidth="1"/>
    <col min="9737" max="9737" width="8.7109375" style="779" customWidth="1"/>
    <col min="9738" max="9738" width="9.140625" style="779" customWidth="1"/>
    <col min="9739" max="9985" width="9.140625" style="779"/>
    <col min="9986" max="9986" width="5" style="779" customWidth="1"/>
    <col min="9987" max="9987" width="20.7109375" style="779" customWidth="1"/>
    <col min="9988" max="9992" width="10.7109375" style="779" customWidth="1"/>
    <col min="9993" max="9993" width="8.7109375" style="779" customWidth="1"/>
    <col min="9994" max="9994" width="9.140625" style="779" customWidth="1"/>
    <col min="9995" max="10241" width="9.140625" style="779"/>
    <col min="10242" max="10242" width="5" style="779" customWidth="1"/>
    <col min="10243" max="10243" width="20.7109375" style="779" customWidth="1"/>
    <col min="10244" max="10248" width="10.7109375" style="779" customWidth="1"/>
    <col min="10249" max="10249" width="8.7109375" style="779" customWidth="1"/>
    <col min="10250" max="10250" width="9.140625" style="779" customWidth="1"/>
    <col min="10251" max="10497" width="9.140625" style="779"/>
    <col min="10498" max="10498" width="5" style="779" customWidth="1"/>
    <col min="10499" max="10499" width="20.7109375" style="779" customWidth="1"/>
    <col min="10500" max="10504" width="10.7109375" style="779" customWidth="1"/>
    <col min="10505" max="10505" width="8.7109375" style="779" customWidth="1"/>
    <col min="10506" max="10506" width="9.140625" style="779" customWidth="1"/>
    <col min="10507" max="10753" width="9.140625" style="779"/>
    <col min="10754" max="10754" width="5" style="779" customWidth="1"/>
    <col min="10755" max="10755" width="20.7109375" style="779" customWidth="1"/>
    <col min="10756" max="10760" width="10.7109375" style="779" customWidth="1"/>
    <col min="10761" max="10761" width="8.7109375" style="779" customWidth="1"/>
    <col min="10762" max="10762" width="9.140625" style="779" customWidth="1"/>
    <col min="10763" max="11009" width="9.140625" style="779"/>
    <col min="11010" max="11010" width="5" style="779" customWidth="1"/>
    <col min="11011" max="11011" width="20.7109375" style="779" customWidth="1"/>
    <col min="11012" max="11016" width="10.7109375" style="779" customWidth="1"/>
    <col min="11017" max="11017" width="8.7109375" style="779" customWidth="1"/>
    <col min="11018" max="11018" width="9.140625" style="779" customWidth="1"/>
    <col min="11019" max="11265" width="9.140625" style="779"/>
    <col min="11266" max="11266" width="5" style="779" customWidth="1"/>
    <col min="11267" max="11267" width="20.7109375" style="779" customWidth="1"/>
    <col min="11268" max="11272" width="10.7109375" style="779" customWidth="1"/>
    <col min="11273" max="11273" width="8.7109375" style="779" customWidth="1"/>
    <col min="11274" max="11274" width="9.140625" style="779" customWidth="1"/>
    <col min="11275" max="11521" width="9.140625" style="779"/>
    <col min="11522" max="11522" width="5" style="779" customWidth="1"/>
    <col min="11523" max="11523" width="20.7109375" style="779" customWidth="1"/>
    <col min="11524" max="11528" width="10.7109375" style="779" customWidth="1"/>
    <col min="11529" max="11529" width="8.7109375" style="779" customWidth="1"/>
    <col min="11530" max="11530" width="9.140625" style="779" customWidth="1"/>
    <col min="11531" max="11777" width="9.140625" style="779"/>
    <col min="11778" max="11778" width="5" style="779" customWidth="1"/>
    <col min="11779" max="11779" width="20.7109375" style="779" customWidth="1"/>
    <col min="11780" max="11784" width="10.7109375" style="779" customWidth="1"/>
    <col min="11785" max="11785" width="8.7109375" style="779" customWidth="1"/>
    <col min="11786" max="11786" width="9.140625" style="779" customWidth="1"/>
    <col min="11787" max="12033" width="9.140625" style="779"/>
    <col min="12034" max="12034" width="5" style="779" customWidth="1"/>
    <col min="12035" max="12035" width="20.7109375" style="779" customWidth="1"/>
    <col min="12036" max="12040" width="10.7109375" style="779" customWidth="1"/>
    <col min="12041" max="12041" width="8.7109375" style="779" customWidth="1"/>
    <col min="12042" max="12042" width="9.140625" style="779" customWidth="1"/>
    <col min="12043" max="12289" width="9.140625" style="779"/>
    <col min="12290" max="12290" width="5" style="779" customWidth="1"/>
    <col min="12291" max="12291" width="20.7109375" style="779" customWidth="1"/>
    <col min="12292" max="12296" width="10.7109375" style="779" customWidth="1"/>
    <col min="12297" max="12297" width="8.7109375" style="779" customWidth="1"/>
    <col min="12298" max="12298" width="9.140625" style="779" customWidth="1"/>
    <col min="12299" max="12545" width="9.140625" style="779"/>
    <col min="12546" max="12546" width="5" style="779" customWidth="1"/>
    <col min="12547" max="12547" width="20.7109375" style="779" customWidth="1"/>
    <col min="12548" max="12552" width="10.7109375" style="779" customWidth="1"/>
    <col min="12553" max="12553" width="8.7109375" style="779" customWidth="1"/>
    <col min="12554" max="12554" width="9.140625" style="779" customWidth="1"/>
    <col min="12555" max="12801" width="9.140625" style="779"/>
    <col min="12802" max="12802" width="5" style="779" customWidth="1"/>
    <col min="12803" max="12803" width="20.7109375" style="779" customWidth="1"/>
    <col min="12804" max="12808" width="10.7109375" style="779" customWidth="1"/>
    <col min="12809" max="12809" width="8.7109375" style="779" customWidth="1"/>
    <col min="12810" max="12810" width="9.140625" style="779" customWidth="1"/>
    <col min="12811" max="13057" width="9.140625" style="779"/>
    <col min="13058" max="13058" width="5" style="779" customWidth="1"/>
    <col min="13059" max="13059" width="20.7109375" style="779" customWidth="1"/>
    <col min="13060" max="13064" width="10.7109375" style="779" customWidth="1"/>
    <col min="13065" max="13065" width="8.7109375" style="779" customWidth="1"/>
    <col min="13066" max="13066" width="9.140625" style="779" customWidth="1"/>
    <col min="13067" max="13313" width="9.140625" style="779"/>
    <col min="13314" max="13314" width="5" style="779" customWidth="1"/>
    <col min="13315" max="13315" width="20.7109375" style="779" customWidth="1"/>
    <col min="13316" max="13320" width="10.7109375" style="779" customWidth="1"/>
    <col min="13321" max="13321" width="8.7109375" style="779" customWidth="1"/>
    <col min="13322" max="13322" width="9.140625" style="779" customWidth="1"/>
    <col min="13323" max="13569" width="9.140625" style="779"/>
    <col min="13570" max="13570" width="5" style="779" customWidth="1"/>
    <col min="13571" max="13571" width="20.7109375" style="779" customWidth="1"/>
    <col min="13572" max="13576" width="10.7109375" style="779" customWidth="1"/>
    <col min="13577" max="13577" width="8.7109375" style="779" customWidth="1"/>
    <col min="13578" max="13578" width="9.140625" style="779" customWidth="1"/>
    <col min="13579" max="13825" width="9.140625" style="779"/>
    <col min="13826" max="13826" width="5" style="779" customWidth="1"/>
    <col min="13827" max="13827" width="20.7109375" style="779" customWidth="1"/>
    <col min="13828" max="13832" width="10.7109375" style="779" customWidth="1"/>
    <col min="13833" max="13833" width="8.7109375" style="779" customWidth="1"/>
    <col min="13834" max="13834" width="9.140625" style="779" customWidth="1"/>
    <col min="13835" max="14081" width="9.140625" style="779"/>
    <col min="14082" max="14082" width="5" style="779" customWidth="1"/>
    <col min="14083" max="14083" width="20.7109375" style="779" customWidth="1"/>
    <col min="14084" max="14088" width="10.7109375" style="779" customWidth="1"/>
    <col min="14089" max="14089" width="8.7109375" style="779" customWidth="1"/>
    <col min="14090" max="14090" width="9.140625" style="779" customWidth="1"/>
    <col min="14091" max="14337" width="9.140625" style="779"/>
    <col min="14338" max="14338" width="5" style="779" customWidth="1"/>
    <col min="14339" max="14339" width="20.7109375" style="779" customWidth="1"/>
    <col min="14340" max="14344" width="10.7109375" style="779" customWidth="1"/>
    <col min="14345" max="14345" width="8.7109375" style="779" customWidth="1"/>
    <col min="14346" max="14346" width="9.140625" style="779" customWidth="1"/>
    <col min="14347" max="14593" width="9.140625" style="779"/>
    <col min="14594" max="14594" width="5" style="779" customWidth="1"/>
    <col min="14595" max="14595" width="20.7109375" style="779" customWidth="1"/>
    <col min="14596" max="14600" width="10.7109375" style="779" customWidth="1"/>
    <col min="14601" max="14601" width="8.7109375" style="779" customWidth="1"/>
    <col min="14602" max="14602" width="9.140625" style="779" customWidth="1"/>
    <col min="14603" max="14849" width="9.140625" style="779"/>
    <col min="14850" max="14850" width="5" style="779" customWidth="1"/>
    <col min="14851" max="14851" width="20.7109375" style="779" customWidth="1"/>
    <col min="14852" max="14856" width="10.7109375" style="779" customWidth="1"/>
    <col min="14857" max="14857" width="8.7109375" style="779" customWidth="1"/>
    <col min="14858" max="14858" width="9.140625" style="779" customWidth="1"/>
    <col min="14859" max="15105" width="9.140625" style="779"/>
    <col min="15106" max="15106" width="5" style="779" customWidth="1"/>
    <col min="15107" max="15107" width="20.7109375" style="779" customWidth="1"/>
    <col min="15108" max="15112" width="10.7109375" style="779" customWidth="1"/>
    <col min="15113" max="15113" width="8.7109375" style="779" customWidth="1"/>
    <col min="15114" max="15114" width="9.140625" style="779" customWidth="1"/>
    <col min="15115" max="15361" width="9.140625" style="779"/>
    <col min="15362" max="15362" width="5" style="779" customWidth="1"/>
    <col min="15363" max="15363" width="20.7109375" style="779" customWidth="1"/>
    <col min="15364" max="15368" width="10.7109375" style="779" customWidth="1"/>
    <col min="15369" max="15369" width="8.7109375" style="779" customWidth="1"/>
    <col min="15370" max="15370" width="9.140625" style="779" customWidth="1"/>
    <col min="15371" max="15617" width="9.140625" style="779"/>
    <col min="15618" max="15618" width="5" style="779" customWidth="1"/>
    <col min="15619" max="15619" width="20.7109375" style="779" customWidth="1"/>
    <col min="15620" max="15624" width="10.7109375" style="779" customWidth="1"/>
    <col min="15625" max="15625" width="8.7109375" style="779" customWidth="1"/>
    <col min="15626" max="15626" width="9.140625" style="779" customWidth="1"/>
    <col min="15627" max="15873" width="9.140625" style="779"/>
    <col min="15874" max="15874" width="5" style="779" customWidth="1"/>
    <col min="15875" max="15875" width="20.7109375" style="779" customWidth="1"/>
    <col min="15876" max="15880" width="10.7109375" style="779" customWidth="1"/>
    <col min="15881" max="15881" width="8.7109375" style="779" customWidth="1"/>
    <col min="15882" max="15882" width="9.140625" style="779" customWidth="1"/>
    <col min="15883" max="16129" width="9.140625" style="779"/>
    <col min="16130" max="16130" width="5" style="779" customWidth="1"/>
    <col min="16131" max="16131" width="20.7109375" style="779" customWidth="1"/>
    <col min="16132" max="16136" width="10.7109375" style="779" customWidth="1"/>
    <col min="16137" max="16137" width="8.7109375" style="779" customWidth="1"/>
    <col min="16138" max="16138" width="9.140625" style="779" customWidth="1"/>
    <col min="16139" max="16384" width="9.140625" style="779"/>
  </cols>
  <sheetData>
    <row r="1" spans="2:8" ht="15" customHeight="1">
      <c r="B1" s="1618" t="s">
        <v>1200</v>
      </c>
      <c r="C1" s="1619"/>
      <c r="D1" s="1619"/>
      <c r="E1" s="1619"/>
      <c r="F1" s="1619"/>
      <c r="G1" s="1619"/>
      <c r="H1" s="1620"/>
    </row>
    <row r="2" spans="2:8" ht="15" customHeight="1">
      <c r="B2" s="1621" t="s">
        <v>1201</v>
      </c>
      <c r="C2" s="1622"/>
      <c r="D2" s="1622"/>
      <c r="E2" s="1622"/>
      <c r="F2" s="1622"/>
      <c r="G2" s="1622"/>
      <c r="H2" s="1623"/>
    </row>
    <row r="3" spans="2:8" ht="15" customHeight="1" thickBot="1">
      <c r="B3" s="1624" t="s">
        <v>73</v>
      </c>
      <c r="C3" s="1625"/>
      <c r="D3" s="1625"/>
      <c r="E3" s="1625"/>
      <c r="F3" s="1625"/>
      <c r="G3" s="1625"/>
      <c r="H3" s="1626"/>
    </row>
    <row r="4" spans="2:8" ht="15" customHeight="1" thickTop="1">
      <c r="B4" s="780"/>
      <c r="C4" s="781"/>
      <c r="D4" s="1627" t="str">
        <f>Direction!C6</f>
        <v>Four  Months</v>
      </c>
      <c r="E4" s="1627"/>
      <c r="F4" s="1627"/>
      <c r="G4" s="1628" t="s">
        <v>5</v>
      </c>
      <c r="H4" s="1629"/>
    </row>
    <row r="5" spans="2:8" ht="15" customHeight="1">
      <c r="B5" s="782"/>
      <c r="C5" s="783"/>
      <c r="D5" s="784" t="s">
        <v>6</v>
      </c>
      <c r="E5" s="785" t="s">
        <v>1244</v>
      </c>
      <c r="F5" s="785" t="s">
        <v>1245</v>
      </c>
      <c r="G5" s="785" t="s">
        <v>7</v>
      </c>
      <c r="H5" s="786" t="s">
        <v>54</v>
      </c>
    </row>
    <row r="6" spans="2:8" ht="15" customHeight="1">
      <c r="B6" s="787"/>
      <c r="C6" s="788" t="s">
        <v>950</v>
      </c>
      <c r="D6" s="788">
        <v>9378.9953959999966</v>
      </c>
      <c r="E6" s="788">
        <v>11233.501563999998</v>
      </c>
      <c r="F6" s="788">
        <v>9540.524577000002</v>
      </c>
      <c r="G6" s="788">
        <v>19.772972367498131</v>
      </c>
      <c r="H6" s="789">
        <v>-15.070786053259466</v>
      </c>
    </row>
    <row r="7" spans="2:8" ht="15" customHeight="1">
      <c r="B7" s="790">
        <v>1</v>
      </c>
      <c r="C7" s="791" t="s">
        <v>1202</v>
      </c>
      <c r="D7" s="792">
        <v>59.062170000000002</v>
      </c>
      <c r="E7" s="792">
        <v>81.594999999999999</v>
      </c>
      <c r="F7" s="792">
        <v>58.276720000000005</v>
      </c>
      <c r="G7" s="792">
        <v>38.151036441769747</v>
      </c>
      <c r="H7" s="793">
        <v>-28.578074636926274</v>
      </c>
    </row>
    <row r="8" spans="2:8" ht="15" customHeight="1">
      <c r="B8" s="790">
        <v>2</v>
      </c>
      <c r="C8" s="791" t="s">
        <v>1203</v>
      </c>
      <c r="D8" s="792">
        <v>0</v>
      </c>
      <c r="E8" s="792">
        <v>0</v>
      </c>
      <c r="F8" s="792">
        <v>19.898035</v>
      </c>
      <c r="G8" s="792" t="s">
        <v>717</v>
      </c>
      <c r="H8" s="793" t="s">
        <v>717</v>
      </c>
    </row>
    <row r="9" spans="2:8" ht="15" customHeight="1">
      <c r="B9" s="790">
        <v>3</v>
      </c>
      <c r="C9" s="791" t="s">
        <v>1204</v>
      </c>
      <c r="D9" s="792">
        <v>17.169998</v>
      </c>
      <c r="E9" s="792">
        <v>57.218074000000001</v>
      </c>
      <c r="F9" s="792">
        <v>19.713351000000003</v>
      </c>
      <c r="G9" s="792">
        <v>233.24450008672108</v>
      </c>
      <c r="H9" s="793">
        <v>-65.546986079957875</v>
      </c>
    </row>
    <row r="10" spans="2:8" ht="15" customHeight="1">
      <c r="B10" s="790">
        <v>4</v>
      </c>
      <c r="C10" s="791" t="s">
        <v>1205</v>
      </c>
      <c r="D10" s="792">
        <v>0.20100000000000001</v>
      </c>
      <c r="E10" s="792">
        <v>0</v>
      </c>
      <c r="F10" s="792">
        <v>0</v>
      </c>
      <c r="G10" s="792">
        <v>-100</v>
      </c>
      <c r="H10" s="793" t="s">
        <v>717</v>
      </c>
    </row>
    <row r="11" spans="2:8" ht="15" customHeight="1">
      <c r="B11" s="790">
        <v>5</v>
      </c>
      <c r="C11" s="791" t="s">
        <v>1206</v>
      </c>
      <c r="D11" s="792">
        <v>1310.53224</v>
      </c>
      <c r="E11" s="792">
        <v>932.91504000000009</v>
      </c>
      <c r="F11" s="792">
        <v>368.40172100000001</v>
      </c>
      <c r="G11" s="792">
        <v>-28.814033602103521</v>
      </c>
      <c r="H11" s="793">
        <v>-60.510689054814684</v>
      </c>
    </row>
    <row r="12" spans="2:8" ht="15" customHeight="1">
      <c r="B12" s="790">
        <v>6</v>
      </c>
      <c r="C12" s="791" t="s">
        <v>1207</v>
      </c>
      <c r="D12" s="792">
        <v>0</v>
      </c>
      <c r="E12" s="792">
        <v>0</v>
      </c>
      <c r="F12" s="792">
        <v>0.18</v>
      </c>
      <c r="G12" s="792" t="s">
        <v>717</v>
      </c>
      <c r="H12" s="793" t="s">
        <v>717</v>
      </c>
    </row>
    <row r="13" spans="2:8" ht="15" customHeight="1">
      <c r="B13" s="790">
        <v>7</v>
      </c>
      <c r="C13" s="791" t="s">
        <v>1208</v>
      </c>
      <c r="D13" s="792">
        <v>117.439204</v>
      </c>
      <c r="E13" s="792">
        <v>199.38009599999998</v>
      </c>
      <c r="F13" s="792">
        <v>920.26935999999989</v>
      </c>
      <c r="G13" s="792">
        <v>69.773030818567179</v>
      </c>
      <c r="H13" s="793">
        <v>361.56531091247945</v>
      </c>
    </row>
    <row r="14" spans="2:8" ht="15" customHeight="1">
      <c r="B14" s="790">
        <v>8</v>
      </c>
      <c r="C14" s="791" t="s">
        <v>966</v>
      </c>
      <c r="D14" s="792">
        <v>0.26184000000000002</v>
      </c>
      <c r="E14" s="792">
        <v>4.5456820000000002</v>
      </c>
      <c r="F14" s="792">
        <v>0.14460000000000001</v>
      </c>
      <c r="G14" s="792" t="s">
        <v>717</v>
      </c>
      <c r="H14" s="793">
        <v>-96.818959179282672</v>
      </c>
    </row>
    <row r="15" spans="2:8" ht="15" customHeight="1">
      <c r="B15" s="790">
        <v>9</v>
      </c>
      <c r="C15" s="791" t="s">
        <v>1209</v>
      </c>
      <c r="D15" s="792">
        <v>9.5198800000000006</v>
      </c>
      <c r="E15" s="792">
        <v>8.7007820000000002</v>
      </c>
      <c r="F15" s="792">
        <v>119.49524</v>
      </c>
      <c r="G15" s="792">
        <v>-8.6040790430131437</v>
      </c>
      <c r="H15" s="793" t="s">
        <v>717</v>
      </c>
    </row>
    <row r="16" spans="2:8" ht="15" customHeight="1">
      <c r="B16" s="790">
        <v>10</v>
      </c>
      <c r="C16" s="791" t="s">
        <v>1210</v>
      </c>
      <c r="D16" s="792">
        <v>289.519992</v>
      </c>
      <c r="E16" s="792">
        <v>265.43736899999999</v>
      </c>
      <c r="F16" s="792">
        <v>96.270126000000005</v>
      </c>
      <c r="G16" s="792">
        <v>-8.3181209123548143</v>
      </c>
      <c r="H16" s="793">
        <v>-63.731509861371478</v>
      </c>
    </row>
    <row r="17" spans="2:8" ht="15" customHeight="1">
      <c r="B17" s="790">
        <v>11</v>
      </c>
      <c r="C17" s="791" t="s">
        <v>975</v>
      </c>
      <c r="D17" s="792">
        <v>11.727126</v>
      </c>
      <c r="E17" s="792">
        <v>16.695520000000002</v>
      </c>
      <c r="F17" s="792">
        <v>6.3795159999999997</v>
      </c>
      <c r="G17" s="792">
        <v>42.366680463738533</v>
      </c>
      <c r="H17" s="793">
        <v>-61.789054788350413</v>
      </c>
    </row>
    <row r="18" spans="2:8" ht="15" customHeight="1">
      <c r="B18" s="790">
        <v>12</v>
      </c>
      <c r="C18" s="791" t="s">
        <v>1211</v>
      </c>
      <c r="D18" s="792">
        <v>304.58255300000002</v>
      </c>
      <c r="E18" s="792">
        <v>381.35080399999998</v>
      </c>
      <c r="F18" s="792">
        <v>45.755558000000001</v>
      </c>
      <c r="G18" s="792">
        <v>25.204415106468673</v>
      </c>
      <c r="H18" s="793">
        <v>-88.001714557811709</v>
      </c>
    </row>
    <row r="19" spans="2:8" ht="15" customHeight="1">
      <c r="B19" s="790">
        <v>13</v>
      </c>
      <c r="C19" s="791" t="s">
        <v>1212</v>
      </c>
      <c r="D19" s="792">
        <v>0</v>
      </c>
      <c r="E19" s="792">
        <v>0</v>
      </c>
      <c r="F19" s="792">
        <v>228.78218899999999</v>
      </c>
      <c r="G19" s="792" t="s">
        <v>717</v>
      </c>
      <c r="H19" s="793" t="s">
        <v>717</v>
      </c>
    </row>
    <row r="20" spans="2:8" ht="15" customHeight="1">
      <c r="B20" s="790">
        <v>14</v>
      </c>
      <c r="C20" s="791" t="s">
        <v>1213</v>
      </c>
      <c r="D20" s="792">
        <v>37.072139999999997</v>
      </c>
      <c r="E20" s="792">
        <v>33.741783999999996</v>
      </c>
      <c r="F20" s="792">
        <v>15.850009</v>
      </c>
      <c r="G20" s="792">
        <v>-8.9834468687267588</v>
      </c>
      <c r="H20" s="793">
        <v>-53.025575055545367</v>
      </c>
    </row>
    <row r="21" spans="2:8" ht="15" customHeight="1">
      <c r="B21" s="790">
        <v>15</v>
      </c>
      <c r="C21" s="791" t="s">
        <v>1015</v>
      </c>
      <c r="D21" s="792">
        <v>159.55636200000001</v>
      </c>
      <c r="E21" s="792">
        <v>124.497485</v>
      </c>
      <c r="F21" s="792">
        <v>21.409506</v>
      </c>
      <c r="G21" s="792">
        <v>-21.972722717255238</v>
      </c>
      <c r="H21" s="793">
        <v>-82.803262250639037</v>
      </c>
    </row>
    <row r="22" spans="2:8" ht="15" customHeight="1">
      <c r="B22" s="790">
        <v>16</v>
      </c>
      <c r="C22" s="791" t="s">
        <v>1214</v>
      </c>
      <c r="D22" s="792">
        <v>6.7193449999999997</v>
      </c>
      <c r="E22" s="792">
        <v>16.041682999999999</v>
      </c>
      <c r="F22" s="792">
        <v>4.4312500000000004</v>
      </c>
      <c r="G22" s="792">
        <v>138.73879076011127</v>
      </c>
      <c r="H22" s="793">
        <v>-72.376651502214571</v>
      </c>
    </row>
    <row r="23" spans="2:8" ht="15" customHeight="1">
      <c r="B23" s="790">
        <v>17</v>
      </c>
      <c r="C23" s="791" t="s">
        <v>930</v>
      </c>
      <c r="D23" s="792">
        <v>67.386447000000004</v>
      </c>
      <c r="E23" s="792">
        <v>59.190209000000003</v>
      </c>
      <c r="F23" s="792">
        <v>82.136230999999995</v>
      </c>
      <c r="G23" s="792">
        <v>-12.163036285323074</v>
      </c>
      <c r="H23" s="793">
        <v>38.766583844973411</v>
      </c>
    </row>
    <row r="24" spans="2:8" ht="15" customHeight="1">
      <c r="B24" s="790">
        <v>18</v>
      </c>
      <c r="C24" s="791" t="s">
        <v>1215</v>
      </c>
      <c r="D24" s="792">
        <v>572.4810490000001</v>
      </c>
      <c r="E24" s="792">
        <v>1711.960186</v>
      </c>
      <c r="F24" s="792">
        <v>344.250225</v>
      </c>
      <c r="G24" s="792">
        <v>199.04224585083159</v>
      </c>
      <c r="H24" s="793">
        <v>-79.891458468766047</v>
      </c>
    </row>
    <row r="25" spans="2:8" ht="15" customHeight="1">
      <c r="B25" s="790">
        <v>19</v>
      </c>
      <c r="C25" s="791" t="s">
        <v>1216</v>
      </c>
      <c r="D25" s="792">
        <v>1138.491894</v>
      </c>
      <c r="E25" s="792">
        <v>1502.8394090000002</v>
      </c>
      <c r="F25" s="792">
        <v>1476.6402</v>
      </c>
      <c r="G25" s="792">
        <v>32.002644631916922</v>
      </c>
      <c r="H25" s="793">
        <v>-1.7433139457949949</v>
      </c>
    </row>
    <row r="26" spans="2:8" ht="15" customHeight="1">
      <c r="B26" s="790"/>
      <c r="C26" s="791" t="s">
        <v>1217</v>
      </c>
      <c r="D26" s="792">
        <v>5.4432700000000001</v>
      </c>
      <c r="E26" s="792">
        <v>25.930807999999999</v>
      </c>
      <c r="F26" s="792">
        <v>64.011341000000002</v>
      </c>
      <c r="G26" s="792">
        <v>376.38290953783297</v>
      </c>
      <c r="H26" s="793">
        <v>146.85440191451033</v>
      </c>
    </row>
    <row r="27" spans="2:8" ht="15" customHeight="1">
      <c r="B27" s="790"/>
      <c r="C27" s="791" t="s">
        <v>1218</v>
      </c>
      <c r="D27" s="792">
        <v>1027.0140670000001</v>
      </c>
      <c r="E27" s="792">
        <v>1296.147201</v>
      </c>
      <c r="F27" s="792">
        <v>1411.4048590000002</v>
      </c>
      <c r="G27" s="792">
        <v>26.205398995766615</v>
      </c>
      <c r="H27" s="793">
        <v>8.892327808992448</v>
      </c>
    </row>
    <row r="28" spans="2:8" ht="15" customHeight="1">
      <c r="B28" s="790"/>
      <c r="C28" s="791" t="s">
        <v>1219</v>
      </c>
      <c r="D28" s="792">
        <v>106.03455699999999</v>
      </c>
      <c r="E28" s="792">
        <v>180.76140000000001</v>
      </c>
      <c r="F28" s="792">
        <v>1.224</v>
      </c>
      <c r="G28" s="792">
        <v>70.474046494106659</v>
      </c>
      <c r="H28" s="793">
        <v>-99.322864284078349</v>
      </c>
    </row>
    <row r="29" spans="2:8" ht="15" customHeight="1">
      <c r="B29" s="790">
        <v>20</v>
      </c>
      <c r="C29" s="791" t="s">
        <v>980</v>
      </c>
      <c r="D29" s="792">
        <v>67.855999999999995</v>
      </c>
      <c r="E29" s="792">
        <v>21.705051000000001</v>
      </c>
      <c r="F29" s="792">
        <v>14.411200000000001</v>
      </c>
      <c r="G29" s="792">
        <v>-68.013070325394949</v>
      </c>
      <c r="H29" s="793">
        <v>-33.604394663712142</v>
      </c>
    </row>
    <row r="30" spans="2:8" ht="15" customHeight="1">
      <c r="B30" s="790">
        <v>21</v>
      </c>
      <c r="C30" s="791" t="s">
        <v>1220</v>
      </c>
      <c r="D30" s="792">
        <v>26.046642999999996</v>
      </c>
      <c r="E30" s="792">
        <v>18.545697000000001</v>
      </c>
      <c r="F30" s="792">
        <v>5.0189559999999993</v>
      </c>
      <c r="G30" s="792">
        <v>-28.798129570862542</v>
      </c>
      <c r="H30" s="793">
        <v>-72.937355765059692</v>
      </c>
    </row>
    <row r="31" spans="2:8" ht="15" customHeight="1">
      <c r="B31" s="790">
        <v>22</v>
      </c>
      <c r="C31" s="791" t="s">
        <v>1221</v>
      </c>
      <c r="D31" s="792">
        <v>2.5000000000000001E-3</v>
      </c>
      <c r="E31" s="792">
        <v>14.421745999999999</v>
      </c>
      <c r="F31" s="792">
        <v>20.80434</v>
      </c>
      <c r="G31" s="792" t="s">
        <v>717</v>
      </c>
      <c r="H31" s="793">
        <v>44.256735626879049</v>
      </c>
    </row>
    <row r="32" spans="2:8" ht="15" customHeight="1">
      <c r="B32" s="790">
        <v>23</v>
      </c>
      <c r="C32" s="791" t="s">
        <v>1222</v>
      </c>
      <c r="D32" s="792">
        <v>272.087468</v>
      </c>
      <c r="E32" s="792">
        <v>361.26195099999995</v>
      </c>
      <c r="F32" s="792">
        <v>377.43507499999998</v>
      </c>
      <c r="G32" s="792">
        <v>32.774197082829261</v>
      </c>
      <c r="H32" s="793">
        <v>4.4768412381186664</v>
      </c>
    </row>
    <row r="33" spans="2:8" ht="15" customHeight="1">
      <c r="B33" s="790">
        <v>24</v>
      </c>
      <c r="C33" s="791" t="s">
        <v>1223</v>
      </c>
      <c r="D33" s="792">
        <v>2.5421840000000002</v>
      </c>
      <c r="E33" s="792">
        <v>21.020671</v>
      </c>
      <c r="F33" s="792">
        <v>2.2528000000000001</v>
      </c>
      <c r="G33" s="792">
        <v>726.87449059548794</v>
      </c>
      <c r="H33" s="793">
        <v>-89.282930121498026</v>
      </c>
    </row>
    <row r="34" spans="2:8" ht="15" customHeight="1">
      <c r="B34" s="790">
        <v>25</v>
      </c>
      <c r="C34" s="791" t="s">
        <v>934</v>
      </c>
      <c r="D34" s="792">
        <v>75.399385000000009</v>
      </c>
      <c r="E34" s="792">
        <v>219.62545</v>
      </c>
      <c r="F34" s="792">
        <v>161.80792700000001</v>
      </c>
      <c r="G34" s="792">
        <v>191.28281351366456</v>
      </c>
      <c r="H34" s="793">
        <v>-26.325511455981072</v>
      </c>
    </row>
    <row r="35" spans="2:8" ht="15" customHeight="1">
      <c r="B35" s="790">
        <v>26</v>
      </c>
      <c r="C35" s="791" t="s">
        <v>1224</v>
      </c>
      <c r="D35" s="792">
        <v>184.56000499999999</v>
      </c>
      <c r="E35" s="792">
        <v>360.734846</v>
      </c>
      <c r="F35" s="792">
        <v>488.460399</v>
      </c>
      <c r="G35" s="792">
        <v>95.456673291702629</v>
      </c>
      <c r="H35" s="793">
        <v>35.407046038463392</v>
      </c>
    </row>
    <row r="36" spans="2:8" ht="15" customHeight="1">
      <c r="B36" s="790">
        <v>27</v>
      </c>
      <c r="C36" s="791" t="s">
        <v>987</v>
      </c>
      <c r="D36" s="792">
        <v>0</v>
      </c>
      <c r="E36" s="792">
        <v>0.317772</v>
      </c>
      <c r="F36" s="792">
        <v>0.77299999999999991</v>
      </c>
      <c r="G36" s="792" t="s">
        <v>717</v>
      </c>
      <c r="H36" s="793">
        <v>143.25617109122263</v>
      </c>
    </row>
    <row r="37" spans="2:8" ht="15" customHeight="1">
      <c r="B37" s="790">
        <v>28</v>
      </c>
      <c r="C37" s="791" t="s">
        <v>1225</v>
      </c>
      <c r="D37" s="792">
        <v>10.544257</v>
      </c>
      <c r="E37" s="792">
        <v>5.6681900000000001</v>
      </c>
      <c r="F37" s="792">
        <v>11.412700999999998</v>
      </c>
      <c r="G37" s="792">
        <v>-46.243817843210763</v>
      </c>
      <c r="H37" s="793">
        <v>101.34647921117673</v>
      </c>
    </row>
    <row r="38" spans="2:8" ht="15" customHeight="1">
      <c r="B38" s="790">
        <v>29</v>
      </c>
      <c r="C38" s="791" t="s">
        <v>936</v>
      </c>
      <c r="D38" s="792">
        <v>18.126507</v>
      </c>
      <c r="E38" s="792">
        <v>23.082471999999999</v>
      </c>
      <c r="F38" s="792">
        <v>20.847345000000001</v>
      </c>
      <c r="G38" s="792">
        <v>27.340981911186745</v>
      </c>
      <c r="H38" s="793">
        <v>-9.6832219703331504</v>
      </c>
    </row>
    <row r="39" spans="2:8" ht="15" customHeight="1">
      <c r="B39" s="790">
        <v>30</v>
      </c>
      <c r="C39" s="791" t="s">
        <v>990</v>
      </c>
      <c r="D39" s="792">
        <v>75.60613699999999</v>
      </c>
      <c r="E39" s="792">
        <v>62.431094999999999</v>
      </c>
      <c r="F39" s="792">
        <v>13.906648000000001</v>
      </c>
      <c r="G39" s="792">
        <v>-17.425889647026921</v>
      </c>
      <c r="H39" s="793">
        <v>-77.724805243284607</v>
      </c>
    </row>
    <row r="40" spans="2:8" ht="15" customHeight="1">
      <c r="B40" s="790">
        <v>31</v>
      </c>
      <c r="C40" s="791" t="s">
        <v>1226</v>
      </c>
      <c r="D40" s="792">
        <v>1104.3029270000002</v>
      </c>
      <c r="E40" s="792">
        <v>945.71209999999996</v>
      </c>
      <c r="F40" s="792">
        <v>904.04684199999997</v>
      </c>
      <c r="G40" s="792">
        <v>-14.361170573986911</v>
      </c>
      <c r="H40" s="793">
        <v>-4.4057021158976397</v>
      </c>
    </row>
    <row r="41" spans="2:8" ht="15" customHeight="1">
      <c r="B41" s="790">
        <v>32</v>
      </c>
      <c r="C41" s="791" t="s">
        <v>953</v>
      </c>
      <c r="D41" s="792">
        <v>1.225E-2</v>
      </c>
      <c r="E41" s="792">
        <v>0</v>
      </c>
      <c r="F41" s="792">
        <v>0</v>
      </c>
      <c r="G41" s="792">
        <v>-100</v>
      </c>
      <c r="H41" s="793" t="s">
        <v>717</v>
      </c>
    </row>
    <row r="42" spans="2:8" ht="15" customHeight="1">
      <c r="B42" s="790">
        <v>33</v>
      </c>
      <c r="C42" s="791" t="s">
        <v>1227</v>
      </c>
      <c r="D42" s="792">
        <v>0</v>
      </c>
      <c r="E42" s="792">
        <v>37.443293000000004</v>
      </c>
      <c r="F42" s="792">
        <v>0</v>
      </c>
      <c r="G42" s="792" t="s">
        <v>717</v>
      </c>
      <c r="H42" s="793">
        <v>-100</v>
      </c>
    </row>
    <row r="43" spans="2:8" ht="15" customHeight="1">
      <c r="B43" s="790">
        <v>34</v>
      </c>
      <c r="C43" s="791" t="s">
        <v>1228</v>
      </c>
      <c r="D43" s="792">
        <v>56.635694999999998</v>
      </c>
      <c r="E43" s="792">
        <v>77.147532999999996</v>
      </c>
      <c r="F43" s="792">
        <v>43.887523000000002</v>
      </c>
      <c r="G43" s="792">
        <v>36.217155982636029</v>
      </c>
      <c r="H43" s="793">
        <v>-43.112214618709835</v>
      </c>
    </row>
    <row r="44" spans="2:8" ht="15" customHeight="1">
      <c r="B44" s="790">
        <v>35</v>
      </c>
      <c r="C44" s="791" t="s">
        <v>1229</v>
      </c>
      <c r="D44" s="792">
        <v>6.879238</v>
      </c>
      <c r="E44" s="792">
        <v>16.523682000000001</v>
      </c>
      <c r="F44" s="792">
        <v>7.2391800000000002</v>
      </c>
      <c r="G44" s="792">
        <v>140.19639965938092</v>
      </c>
      <c r="H44" s="793">
        <v>-56.189062461986374</v>
      </c>
    </row>
    <row r="45" spans="2:8" ht="15" customHeight="1">
      <c r="B45" s="790">
        <v>36</v>
      </c>
      <c r="C45" s="791" t="s">
        <v>1230</v>
      </c>
      <c r="D45" s="792">
        <v>331.38473999999997</v>
      </c>
      <c r="E45" s="792">
        <v>514.94046100000003</v>
      </c>
      <c r="F45" s="792">
        <v>500.67063899999999</v>
      </c>
      <c r="G45" s="792">
        <v>55.390517076917945</v>
      </c>
      <c r="H45" s="793">
        <v>-2.7711595962547619</v>
      </c>
    </row>
    <row r="46" spans="2:8" ht="15" customHeight="1">
      <c r="B46" s="790">
        <v>37</v>
      </c>
      <c r="C46" s="791" t="s">
        <v>1231</v>
      </c>
      <c r="D46" s="792">
        <v>0</v>
      </c>
      <c r="E46" s="792">
        <v>0</v>
      </c>
      <c r="F46" s="792">
        <v>0</v>
      </c>
      <c r="G46" s="792" t="s">
        <v>717</v>
      </c>
      <c r="H46" s="793" t="s">
        <v>717</v>
      </c>
    </row>
    <row r="47" spans="2:8" ht="15" customHeight="1">
      <c r="B47" s="790">
        <v>38</v>
      </c>
      <c r="C47" s="791" t="s">
        <v>1028</v>
      </c>
      <c r="D47" s="792">
        <v>279.62284199999999</v>
      </c>
      <c r="E47" s="792">
        <v>466.493627</v>
      </c>
      <c r="F47" s="792">
        <v>389.17696599999999</v>
      </c>
      <c r="G47" s="792">
        <v>66.829585045130187</v>
      </c>
      <c r="H47" s="793">
        <v>-16.574001556510012</v>
      </c>
    </row>
    <row r="48" spans="2:8" ht="15" customHeight="1">
      <c r="B48" s="790">
        <v>39</v>
      </c>
      <c r="C48" s="791" t="s">
        <v>1232</v>
      </c>
      <c r="D48" s="792">
        <v>29.669412999999999</v>
      </c>
      <c r="E48" s="792">
        <v>77.209665999999999</v>
      </c>
      <c r="F48" s="792">
        <v>97.891506000000007</v>
      </c>
      <c r="G48" s="792">
        <v>160.23321054582374</v>
      </c>
      <c r="H48" s="793">
        <v>26.786594310613921</v>
      </c>
    </row>
    <row r="49" spans="2:8" ht="15" customHeight="1">
      <c r="B49" s="790">
        <v>40</v>
      </c>
      <c r="C49" s="791" t="s">
        <v>1233</v>
      </c>
      <c r="D49" s="792">
        <v>1.9977119999999999</v>
      </c>
      <c r="E49" s="792">
        <v>0.87572000000000005</v>
      </c>
      <c r="F49" s="792">
        <v>9.9431999999999993E-2</v>
      </c>
      <c r="G49" s="792">
        <v>-56.163851446054281</v>
      </c>
      <c r="H49" s="793">
        <v>-88.645685835655229</v>
      </c>
    </row>
    <row r="50" spans="2:8" ht="15" customHeight="1">
      <c r="B50" s="790">
        <v>41</v>
      </c>
      <c r="C50" s="791" t="s">
        <v>1234</v>
      </c>
      <c r="D50" s="792">
        <v>0</v>
      </c>
      <c r="E50" s="792">
        <v>0</v>
      </c>
      <c r="F50" s="792">
        <v>0</v>
      </c>
      <c r="G50" s="792" t="s">
        <v>717</v>
      </c>
      <c r="H50" s="793" t="s">
        <v>717</v>
      </c>
    </row>
    <row r="51" spans="2:8" ht="15" customHeight="1">
      <c r="B51" s="790">
        <v>42</v>
      </c>
      <c r="C51" s="791" t="s">
        <v>1235</v>
      </c>
      <c r="D51" s="792">
        <v>46.517263999999997</v>
      </c>
      <c r="E51" s="792">
        <v>79.852794000000003</v>
      </c>
      <c r="F51" s="792">
        <v>70.356656000000001</v>
      </c>
      <c r="G51" s="792">
        <v>71.662705699974111</v>
      </c>
      <c r="H51" s="793">
        <v>-11.892054772685853</v>
      </c>
    </row>
    <row r="52" spans="2:8" ht="15" customHeight="1">
      <c r="B52" s="790">
        <v>43</v>
      </c>
      <c r="C52" s="791" t="s">
        <v>1236</v>
      </c>
      <c r="D52" s="792">
        <v>990.37646600000005</v>
      </c>
      <c r="E52" s="792">
        <v>1015.8674609999999</v>
      </c>
      <c r="F52" s="792">
        <v>867.05037699999991</v>
      </c>
      <c r="G52" s="792">
        <v>2.5738692179303087</v>
      </c>
      <c r="H52" s="793">
        <v>-14.649261809558055</v>
      </c>
    </row>
    <row r="53" spans="2:8" ht="15" customHeight="1">
      <c r="B53" s="790">
        <v>44</v>
      </c>
      <c r="C53" s="791" t="s">
        <v>1000</v>
      </c>
      <c r="D53" s="792">
        <v>34.188572999999998</v>
      </c>
      <c r="E53" s="792">
        <v>1.9682629999999999</v>
      </c>
      <c r="F53" s="792">
        <v>235.58245599999998</v>
      </c>
      <c r="G53" s="792">
        <v>-94.242921457997085</v>
      </c>
      <c r="H53" s="793" t="s">
        <v>717</v>
      </c>
    </row>
    <row r="54" spans="2:8" ht="15" customHeight="1">
      <c r="B54" s="790">
        <v>45</v>
      </c>
      <c r="C54" s="791" t="s">
        <v>1237</v>
      </c>
      <c r="D54" s="792">
        <v>179.913625</v>
      </c>
      <c r="E54" s="792">
        <v>273.899945</v>
      </c>
      <c r="F54" s="792">
        <v>251.253848</v>
      </c>
      <c r="G54" s="792">
        <v>52.239690017918321</v>
      </c>
      <c r="H54" s="793">
        <v>-8.268018089598371</v>
      </c>
    </row>
    <row r="55" spans="2:8" ht="15" customHeight="1">
      <c r="B55" s="790">
        <v>46</v>
      </c>
      <c r="C55" s="791" t="s">
        <v>1238</v>
      </c>
      <c r="D55" s="792">
        <v>6.1604950000000001</v>
      </c>
      <c r="E55" s="792">
        <v>3.1536379999999999</v>
      </c>
      <c r="F55" s="792">
        <v>0.18931200000000001</v>
      </c>
      <c r="G55" s="792">
        <v>-48.80869150936735</v>
      </c>
      <c r="H55" s="793">
        <v>-93.997028194104715</v>
      </c>
    </row>
    <row r="56" spans="2:8" ht="15" customHeight="1">
      <c r="B56" s="790">
        <v>47</v>
      </c>
      <c r="C56" s="791" t="s">
        <v>170</v>
      </c>
      <c r="D56" s="792">
        <v>225.10547</v>
      </c>
      <c r="E56" s="792">
        <v>63.520336999999998</v>
      </c>
      <c r="F56" s="792">
        <v>52.020544000000001</v>
      </c>
      <c r="G56" s="792">
        <v>-71.781966471094634</v>
      </c>
      <c r="H56" s="793">
        <v>-18.104112073586748</v>
      </c>
    </row>
    <row r="57" spans="2:8" ht="15" customHeight="1">
      <c r="B57" s="790">
        <v>48</v>
      </c>
      <c r="C57" s="791" t="s">
        <v>1239</v>
      </c>
      <c r="D57" s="792">
        <v>420.94632100000001</v>
      </c>
      <c r="E57" s="792">
        <v>502.81896799999993</v>
      </c>
      <c r="F57" s="792">
        <v>488.49151699999999</v>
      </c>
      <c r="G57" s="792">
        <v>19.449664462087071</v>
      </c>
      <c r="H57" s="793">
        <v>-2.8494253223955326</v>
      </c>
    </row>
    <row r="58" spans="2:8" ht="15" customHeight="1">
      <c r="B58" s="790">
        <v>49</v>
      </c>
      <c r="C58" s="791" t="s">
        <v>1240</v>
      </c>
      <c r="D58" s="792">
        <v>830.78803900000003</v>
      </c>
      <c r="E58" s="792">
        <v>651.15001199999995</v>
      </c>
      <c r="F58" s="792">
        <v>687.15355100000011</v>
      </c>
      <c r="G58" s="792">
        <v>-21.622606316796052</v>
      </c>
      <c r="H58" s="793">
        <v>5.5292234257073432</v>
      </c>
    </row>
    <row r="59" spans="2:8" ht="15" customHeight="1">
      <c r="B59" s="794"/>
      <c r="C59" s="788" t="s">
        <v>956</v>
      </c>
      <c r="D59" s="788">
        <v>1663.670718000003</v>
      </c>
      <c r="E59" s="788">
        <v>2375.6006500000021</v>
      </c>
      <c r="F59" s="788">
        <v>4345.4586330000002</v>
      </c>
      <c r="G59" s="788">
        <v>42.792718793286951</v>
      </c>
      <c r="H59" s="795">
        <v>82.92041774782291</v>
      </c>
    </row>
    <row r="60" spans="2:8" ht="15" customHeight="1" thickBot="1">
      <c r="B60" s="796"/>
      <c r="C60" s="797" t="s">
        <v>1005</v>
      </c>
      <c r="D60" s="798">
        <v>11042.666114</v>
      </c>
      <c r="E60" s="798">
        <v>13609.102214</v>
      </c>
      <c r="F60" s="798">
        <v>13885.983210000002</v>
      </c>
      <c r="G60" s="798">
        <v>23.241091177666306</v>
      </c>
      <c r="H60" s="799">
        <v>2.0345280066686939</v>
      </c>
    </row>
    <row r="61" spans="2:8" ht="16.5" thickTop="1">
      <c r="B61" s="800" t="s">
        <v>1241</v>
      </c>
      <c r="C61" s="801"/>
      <c r="D61" s="802"/>
      <c r="E61" s="802"/>
      <c r="F61" s="803"/>
      <c r="G61" s="804"/>
      <c r="H61" s="804"/>
    </row>
    <row r="62" spans="2:8" ht="15" customHeight="1">
      <c r="B62" s="779" t="s">
        <v>1246</v>
      </c>
      <c r="C62" s="800"/>
      <c r="D62" s="800"/>
      <c r="E62" s="800"/>
      <c r="F62" s="800"/>
      <c r="G62" s="800"/>
      <c r="H62" s="800"/>
    </row>
    <row r="63" spans="2:8" ht="15" customHeight="1">
      <c r="B63" s="683"/>
      <c r="C63" s="683"/>
      <c r="D63" s="683"/>
      <c r="E63" s="683"/>
      <c r="F63" s="683"/>
      <c r="G63" s="683"/>
      <c r="H63" s="683"/>
    </row>
  </sheetData>
  <mergeCells count="5">
    <mergeCell ref="B1:H1"/>
    <mergeCell ref="B2:H2"/>
    <mergeCell ref="B3:H3"/>
    <mergeCell ref="D4:F4"/>
    <mergeCell ref="G4:H4"/>
  </mergeCells>
  <printOptions horizontalCentered="1"/>
  <pageMargins left="0.75" right="0.75" top="1" bottom="1" header="0.5" footer="0.5"/>
  <pageSetup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33</vt:i4>
      </vt:variant>
    </vt:vector>
  </HeadingPairs>
  <TitlesOfParts>
    <vt:vector size="79" baseType="lpstr">
      <vt:lpstr>Cover </vt:lpstr>
      <vt:lpstr>CPI_new</vt:lpstr>
      <vt:lpstr>CPI_Y-O-Y</vt:lpstr>
      <vt:lpstr>CPI_Nep &amp; Ind.</vt:lpstr>
      <vt:lpstr>WPI</vt:lpstr>
      <vt:lpstr>WPI YOY</vt:lpstr>
      <vt:lpstr>NSWI</vt:lpstr>
      <vt:lpstr>Direction</vt:lpstr>
      <vt:lpstr>X-India</vt:lpstr>
      <vt:lpstr>X-China</vt:lpstr>
      <vt:lpstr>X-Other</vt:lpstr>
      <vt:lpstr>M-India</vt:lpstr>
      <vt:lpstr>M-China</vt:lpstr>
      <vt:lpstr>M-Other</vt:lpstr>
      <vt:lpstr>Customwise Trade</vt:lpstr>
      <vt:lpstr>M_India$</vt:lpstr>
      <vt:lpstr>X&amp;MPrice Index &amp;TOT</vt:lpstr>
      <vt:lpstr>BOP</vt:lpstr>
      <vt:lpstr>ReserveRs</vt:lpstr>
      <vt:lpstr>Reserves $</vt:lpstr>
      <vt:lpstr>Exchange Rate.</vt:lpstr>
      <vt:lpstr>GBO</vt:lpstr>
      <vt:lpstr>Revenue</vt:lpstr>
      <vt:lpstr>ODD</vt:lpstr>
      <vt:lpstr>MS</vt:lpstr>
      <vt:lpstr>CBS</vt:lpstr>
      <vt:lpstr>ODCS</vt:lpstr>
      <vt:lpstr>CALCB</vt:lpstr>
      <vt:lpstr>CALDB</vt:lpstr>
      <vt:lpstr>CALFC</vt:lpstr>
      <vt:lpstr>Deposits</vt:lpstr>
      <vt:lpstr>Sect credit</vt:lpstr>
      <vt:lpstr>Secu Credit</vt:lpstr>
      <vt:lpstr>Product credit</vt:lpstr>
      <vt:lpstr>Loan to Gov Ent</vt:lpstr>
      <vt:lpstr>Monetary Operation</vt:lpstr>
      <vt:lpstr>Purchase &amp; Sale of FC</vt:lpstr>
      <vt:lpstr>Inter bank</vt:lpstr>
      <vt:lpstr>Int Rate</vt:lpstr>
      <vt:lpstr>TBs 91_364</vt:lpstr>
      <vt:lpstr>Stock Mkt Indicator</vt:lpstr>
      <vt:lpstr>Issue Approval</vt:lpstr>
      <vt:lpstr>Listed Co</vt:lpstr>
      <vt:lpstr>Share Mkt Acti</vt:lpstr>
      <vt:lpstr>Turnover Detail</vt:lpstr>
      <vt:lpstr>Securities List</vt:lpstr>
      <vt:lpstr>BOP!Print_Area</vt:lpstr>
      <vt:lpstr>'Cover '!Print_Area</vt:lpstr>
      <vt:lpstr>'CPI_Nep &amp; Ind.'!Print_Area</vt:lpstr>
      <vt:lpstr>CPI_new!Print_Area</vt:lpstr>
      <vt:lpstr>'Customwise Trade'!Print_Area</vt:lpstr>
      <vt:lpstr>Direction!Print_Area</vt:lpstr>
      <vt:lpstr>'Exchange Rate.'!Print_Area</vt:lpstr>
      <vt:lpstr>'Int Rate'!Print_Area</vt:lpstr>
      <vt:lpstr>'Inter bank'!Print_Area</vt:lpstr>
      <vt:lpstr>'Issue Approval'!Print_Area</vt:lpstr>
      <vt:lpstr>'Listed Co'!Print_Area</vt:lpstr>
      <vt:lpstr>'M_India$'!Print_Area</vt:lpstr>
      <vt:lpstr>'M-China'!Print_Area</vt:lpstr>
      <vt:lpstr>'M-India'!Print_Area</vt:lpstr>
      <vt:lpstr>'Monetary Operation'!Print_Area</vt:lpstr>
      <vt:lpstr>'M-Other'!Print_Area</vt:lpstr>
      <vt:lpstr>NSWI!Print_Area</vt:lpstr>
      <vt:lpstr>ODD!Print_Area</vt:lpstr>
      <vt:lpstr>'Product credit'!Print_Area</vt:lpstr>
      <vt:lpstr>'Purchase &amp; Sale of FC'!Print_Area</vt:lpstr>
      <vt:lpstr>ReserveRs!Print_Area</vt:lpstr>
      <vt:lpstr>'Reserves $'!Print_Area</vt:lpstr>
      <vt:lpstr>'Securities List'!Print_Area</vt:lpstr>
      <vt:lpstr>'Share Mkt Acti'!Print_Area</vt:lpstr>
      <vt:lpstr>'Stock Mkt Indicator'!Print_Area</vt:lpstr>
      <vt:lpstr>'TBs 91_364'!Print_Area</vt:lpstr>
      <vt:lpstr>'Turnover Detail'!Print_Area</vt:lpstr>
      <vt:lpstr>WPI!Print_Area</vt:lpstr>
      <vt:lpstr>'WPI YOY'!Print_Area</vt:lpstr>
      <vt:lpstr>'X&amp;MPrice Index &amp;TOT'!Print_Area</vt:lpstr>
      <vt:lpstr>'X-China'!Print_Area</vt:lpstr>
      <vt:lpstr>'X-India'!Print_Area</vt:lpstr>
      <vt:lpstr>'X-Other'!Print_Area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2017-12-28T03:33:20Z</dcterms:modified>
</cp:coreProperties>
</file>