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~~Govt. Finance Division\1. Current Macroeconomic &amp; Financial Situation\CMEs 2076-77\6. Poush\3. Gov fin\final\"/>
    </mc:Choice>
  </mc:AlternateContent>
  <bookViews>
    <workbookView xWindow="0" yWindow="0" windowWidth="24000" windowHeight="9630" tabRatio="862"/>
  </bookViews>
  <sheets>
    <sheet name="Cover" sheetId="11" r:id="rId1"/>
    <sheet name="SMIs" sheetId="12" r:id="rId2"/>
    <sheet name="CPI" sheetId="102" r:id="rId3"/>
    <sheet name="CPI Y_O_Y" sheetId="103" r:id="rId4"/>
    <sheet name="CPI_NEP &amp; INDIA" sheetId="104" r:id="rId5"/>
    <sheet name="WPI" sheetId="105" r:id="rId6"/>
    <sheet name="WPI YOY" sheetId="161" r:id="rId7"/>
    <sheet name="NSWI" sheetId="107" r:id="rId8"/>
    <sheet name="Direction" sheetId="132" r:id="rId9"/>
    <sheet name="Top_X" sheetId="133" r:id="rId10"/>
    <sheet name="X-India" sheetId="134" r:id="rId11"/>
    <sheet name="X-China" sheetId="135" r:id="rId12"/>
    <sheet name="X-Other" sheetId="136" r:id="rId13"/>
    <sheet name="Top_M" sheetId="137" r:id="rId14"/>
    <sheet name="M-India" sheetId="138" r:id="rId15"/>
    <sheet name="M-China" sheetId="139" r:id="rId16"/>
    <sheet name="M-Other" sheetId="140" r:id="rId17"/>
    <sheet name="BEC" sheetId="141" r:id="rId18"/>
    <sheet name="Customswise Trade" sheetId="142" r:id="rId19"/>
    <sheet name="M_India$" sheetId="143" r:id="rId20"/>
    <sheet name="X&amp;MPrice Index &amp;TOT" sheetId="144" r:id="rId21"/>
    <sheet name="Migrant Worker" sheetId="145" r:id="rId22"/>
    <sheet name="Tourist Arrival" sheetId="146" r:id="rId23"/>
    <sheet name="BOP" sheetId="147" r:id="rId24"/>
    <sheet name="BoP$" sheetId="148" r:id="rId25"/>
    <sheet name="ReserveRs" sheetId="149" r:id="rId26"/>
    <sheet name="Reserves $" sheetId="150" r:id="rId27"/>
    <sheet name="Exchange Rate" sheetId="151" r:id="rId28"/>
    <sheet name="GBO" sheetId="2" r:id="rId29"/>
    <sheet name="Revenue" sheetId="13" r:id="rId30"/>
    <sheet name="ODD" sheetId="14" r:id="rId31"/>
    <sheet name="MS" sheetId="108" r:id="rId32"/>
    <sheet name="MS y-o-y" sheetId="109" r:id="rId33"/>
    <sheet name="CBS" sheetId="110" r:id="rId34"/>
    <sheet name="CBS y-o-y" sheetId="111" r:id="rId35"/>
    <sheet name="ODCS" sheetId="112" r:id="rId36"/>
    <sheet name="ODCS y-o-y" sheetId="113" r:id="rId37"/>
    <sheet name="CALCB" sheetId="114" r:id="rId38"/>
    <sheet name="CALDB" sheetId="115" r:id="rId39"/>
    <sheet name="CALFC" sheetId="116" r:id="rId40"/>
    <sheet name="Deposits" sheetId="117" r:id="rId41"/>
    <sheet name="Sect credit" sheetId="118" r:id="rId42"/>
    <sheet name="Secu Credit" sheetId="119" r:id="rId43"/>
    <sheet name="Product credit" sheetId="120" r:id="rId44"/>
    <sheet name="Loan to Gov Ent" sheetId="121" r:id="rId45"/>
    <sheet name="Concessional loan" sheetId="122" r:id="rId46"/>
    <sheet name="MO Summary" sheetId="123" r:id="rId47"/>
    <sheet name="Monetary Operation" sheetId="124" r:id="rId48"/>
    <sheet name="Purchase &amp; Sale of FC" sheetId="125" r:id="rId49"/>
    <sheet name="Int Rate" sheetId="126" r:id="rId50"/>
    <sheet name="Inter bank" sheetId="127" r:id="rId51"/>
    <sheet name="TBs 91_364" sheetId="128" r:id="rId52"/>
    <sheet name="Stock Market Indicator" sheetId="155" r:id="rId53"/>
    <sheet name="Issue Approval" sheetId="156" r:id="rId54"/>
    <sheet name="Listed Companies" sheetId="157" r:id="rId55"/>
    <sheet name="Share Market Activities" sheetId="158" r:id="rId56"/>
    <sheet name="Turnover Details" sheetId="159" r:id="rId57"/>
    <sheet name="Securities Listed" sheetId="160" r:id="rId58"/>
    <sheet name="Content" sheetId="101" r:id="rId59"/>
    <sheet name="Price Statistics-Annex" sheetId="92" r:id="rId60"/>
    <sheet name="Foreign_Trade" sheetId="152" r:id="rId61"/>
    <sheet name="BOP- Annex" sheetId="153" r:id="rId62"/>
    <sheet name="Forex_Reseve" sheetId="154" r:id="rId63"/>
    <sheet name="Gov Finance" sheetId="96" r:id="rId64"/>
    <sheet name="Monetary Statistics (A)" sheetId="129" r:id="rId65"/>
    <sheet name="Monetary Statistics (B)" sheetId="130" r:id="rId66"/>
    <sheet name="Interest Rates- monthly series" sheetId="131" r:id="rId67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6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49">#REF!</definedName>
    <definedName name="b" localSheetId="50">#REF!</definedName>
    <definedName name="b" localSheetId="21">#REF!</definedName>
    <definedName name="b" localSheetId="46">#REF!</definedName>
    <definedName name="b" localSheetId="47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Annex'!$A$1:$I$47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Rate'!$B$1:$L$127</definedName>
    <definedName name="_xlnm.Print_Area" localSheetId="60">Foreign_Trade!$B$1:$H$48</definedName>
    <definedName name="_xlnm.Print_Area" localSheetId="62">Forex_Reseve!$B$1:$I$48</definedName>
    <definedName name="_xlnm.Print_Area" localSheetId="28">GBO!$A$1:$I$57</definedName>
    <definedName name="_xlnm.Print_Area" localSheetId="63">'Gov Finance'!$A$1:$E$48</definedName>
    <definedName name="_xlnm.Print_Area" localSheetId="49">'Int Rate'!$A$1:$AO$32</definedName>
    <definedName name="_xlnm.Print_Area" localSheetId="50">'Inter bank'!$A$1:$M$20</definedName>
    <definedName name="_xlnm.Print_Area" localSheetId="66">'Interest Rates- monthly series'!$A$1:$G$47</definedName>
    <definedName name="_xlnm.Print_Area" localSheetId="53">'Issue Approval'!$A$1:$C$26</definedName>
    <definedName name="_xlnm.Print_Area" localSheetId="54">'Listed Companies'!$A$1:$L$21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Operation'!$B$1:$J$103</definedName>
    <definedName name="_xlnm.Print_Area" localSheetId="64">'Monetary Statistics (A)'!$A$1:$N$60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ODD!$A$1:$H$41</definedName>
    <definedName name="_xlnm.Print_Area" localSheetId="59">'Price Statistics-Annex'!$B$1:$Q$47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F20" i="161" l="1"/>
  <c r="G20" i="161"/>
  <c r="J12" i="104" l="1"/>
  <c r="E18" i="152" l="1"/>
  <c r="G18" i="152"/>
  <c r="E19" i="152"/>
  <c r="G19" i="152"/>
  <c r="E20" i="152"/>
  <c r="G20" i="152"/>
  <c r="E21" i="152"/>
  <c r="G21" i="152"/>
  <c r="E22" i="152"/>
  <c r="G22" i="152"/>
  <c r="E23" i="152"/>
  <c r="G23" i="152"/>
  <c r="E24" i="152"/>
  <c r="G24" i="152"/>
  <c r="E25" i="152"/>
  <c r="G25" i="152"/>
  <c r="E26" i="152"/>
  <c r="G26" i="152"/>
  <c r="E27" i="152"/>
  <c r="G27" i="152"/>
  <c r="E28" i="152"/>
  <c r="G28" i="152"/>
  <c r="E29" i="152"/>
  <c r="G29" i="152"/>
  <c r="E30" i="152"/>
  <c r="G30" i="152"/>
  <c r="E31" i="152"/>
  <c r="G31" i="152"/>
  <c r="E32" i="152"/>
  <c r="G32" i="152"/>
  <c r="E33" i="152"/>
  <c r="G33" i="152"/>
  <c r="E34" i="152"/>
  <c r="G34" i="152"/>
  <c r="E35" i="152"/>
  <c r="G35" i="152"/>
  <c r="E36" i="152"/>
  <c r="G36" i="152"/>
  <c r="E37" i="152"/>
  <c r="G37" i="152"/>
  <c r="E38" i="152"/>
  <c r="G38" i="152"/>
  <c r="E39" i="152"/>
  <c r="G39" i="152"/>
  <c r="E40" i="152"/>
  <c r="G40" i="152"/>
  <c r="E41" i="152"/>
  <c r="G41" i="152"/>
  <c r="E42" i="152"/>
  <c r="G42" i="152"/>
  <c r="E43" i="152"/>
  <c r="G43" i="152"/>
  <c r="E44" i="152"/>
  <c r="G44" i="152"/>
  <c r="E45" i="152"/>
  <c r="G45" i="152"/>
  <c r="P18" i="143"/>
  <c r="F7" i="142"/>
  <c r="I7" i="142"/>
  <c r="F8" i="142"/>
  <c r="I8" i="142"/>
  <c r="F9" i="142"/>
  <c r="I9" i="142"/>
  <c r="F10" i="142"/>
  <c r="I10" i="142"/>
  <c r="F11" i="142"/>
  <c r="I11" i="142"/>
  <c r="F12" i="142"/>
  <c r="I12" i="142"/>
  <c r="F13" i="142"/>
  <c r="I13" i="142"/>
  <c r="F14" i="142"/>
  <c r="I14" i="142"/>
  <c r="F15" i="142"/>
  <c r="I15" i="142"/>
  <c r="I16" i="142"/>
  <c r="F18" i="142"/>
  <c r="I18" i="142"/>
  <c r="F19" i="142"/>
  <c r="I19" i="142"/>
  <c r="F20" i="142"/>
  <c r="I20" i="142"/>
  <c r="D21" i="142"/>
  <c r="E21" i="142"/>
  <c r="F21" i="142" s="1"/>
  <c r="G21" i="142"/>
  <c r="H21" i="142"/>
  <c r="I21" i="142"/>
  <c r="E7" i="137"/>
  <c r="G7" i="137"/>
  <c r="H7" i="137"/>
  <c r="E8" i="137"/>
  <c r="G8" i="137"/>
  <c r="H8" i="137"/>
  <c r="E9" i="137"/>
  <c r="G9" i="137"/>
  <c r="H9" i="137"/>
  <c r="E10" i="137"/>
  <c r="G10" i="137"/>
  <c r="H10" i="137"/>
  <c r="E11" i="137"/>
  <c r="G11" i="137"/>
  <c r="H11" i="137"/>
  <c r="E12" i="137"/>
  <c r="G12" i="137"/>
  <c r="H12" i="137"/>
  <c r="E13" i="137"/>
  <c r="G13" i="137"/>
  <c r="H13" i="137"/>
  <c r="E14" i="137"/>
  <c r="G14" i="137"/>
  <c r="H14" i="137"/>
  <c r="E15" i="137"/>
  <c r="G15" i="137"/>
  <c r="H15" i="137"/>
  <c r="E16" i="137"/>
  <c r="G16" i="137"/>
  <c r="H16" i="137"/>
  <c r="E17" i="137"/>
  <c r="G17" i="137"/>
  <c r="H17" i="137"/>
  <c r="E18" i="137"/>
  <c r="G18" i="137"/>
  <c r="H18" i="137"/>
  <c r="E19" i="137"/>
  <c r="G19" i="137"/>
  <c r="H19" i="137"/>
  <c r="E20" i="137"/>
  <c r="G20" i="137"/>
  <c r="H20" i="137"/>
  <c r="E21" i="137"/>
  <c r="G21" i="137"/>
  <c r="H21" i="137"/>
  <c r="E22" i="137"/>
  <c r="G22" i="137"/>
  <c r="H22" i="137"/>
  <c r="E23" i="137"/>
  <c r="G23" i="137"/>
  <c r="H23" i="137"/>
  <c r="E24" i="137"/>
  <c r="G24" i="137"/>
  <c r="H24" i="137"/>
  <c r="E25" i="137"/>
  <c r="G25" i="137"/>
  <c r="H25" i="137"/>
  <c r="E26" i="137"/>
  <c r="G26" i="137"/>
  <c r="H26" i="137"/>
  <c r="D27" i="137"/>
  <c r="E27" i="137" s="1"/>
  <c r="F27" i="137"/>
  <c r="G27" i="137" s="1"/>
  <c r="H27" i="137"/>
  <c r="F28" i="137"/>
  <c r="G28" i="137" s="1"/>
  <c r="E29" i="137"/>
  <c r="G29" i="137"/>
  <c r="H29" i="137"/>
  <c r="H31" i="137"/>
  <c r="E7" i="133"/>
  <c r="G7" i="133"/>
  <c r="H7" i="133"/>
  <c r="E8" i="133"/>
  <c r="G8" i="133"/>
  <c r="H8" i="133"/>
  <c r="E9" i="133"/>
  <c r="G9" i="133"/>
  <c r="H9" i="133"/>
  <c r="E10" i="133"/>
  <c r="G10" i="133"/>
  <c r="H10" i="133"/>
  <c r="E11" i="133"/>
  <c r="G11" i="133"/>
  <c r="H11" i="133"/>
  <c r="E12" i="133"/>
  <c r="G12" i="133"/>
  <c r="H12" i="133"/>
  <c r="E13" i="133"/>
  <c r="G13" i="133"/>
  <c r="H13" i="133"/>
  <c r="E14" i="133"/>
  <c r="G14" i="133"/>
  <c r="H14" i="133"/>
  <c r="E15" i="133"/>
  <c r="G15" i="133"/>
  <c r="H15" i="133"/>
  <c r="E16" i="133"/>
  <c r="G16" i="133"/>
  <c r="H16" i="133"/>
  <c r="E17" i="133"/>
  <c r="G17" i="133"/>
  <c r="H17" i="133"/>
  <c r="E18" i="133"/>
  <c r="G18" i="133"/>
  <c r="H18" i="133"/>
  <c r="E19" i="133"/>
  <c r="G19" i="133"/>
  <c r="H19" i="133"/>
  <c r="E20" i="133"/>
  <c r="G20" i="133"/>
  <c r="H20" i="133"/>
  <c r="E21" i="133"/>
  <c r="G21" i="133"/>
  <c r="H21" i="133"/>
  <c r="E22" i="133"/>
  <c r="G22" i="133"/>
  <c r="H22" i="133"/>
  <c r="E23" i="133"/>
  <c r="G23" i="133"/>
  <c r="H23" i="133"/>
  <c r="E24" i="133"/>
  <c r="G24" i="133"/>
  <c r="H24" i="133"/>
  <c r="E25" i="133"/>
  <c r="G25" i="133"/>
  <c r="H25" i="133"/>
  <c r="E26" i="133"/>
  <c r="G26" i="133"/>
  <c r="H26" i="133"/>
  <c r="D27" i="133"/>
  <c r="E27" i="133"/>
  <c r="F27" i="133"/>
  <c r="G27" i="133" s="1"/>
  <c r="D28" i="133"/>
  <c r="E28" i="133" s="1"/>
  <c r="E29" i="133"/>
  <c r="G29" i="133"/>
  <c r="H29" i="133"/>
  <c r="H32" i="133"/>
  <c r="H27" i="133" l="1"/>
  <c r="F28" i="133"/>
  <c r="D28" i="137"/>
  <c r="E28" i="137" s="1"/>
  <c r="H28" i="137" l="1"/>
  <c r="G28" i="133"/>
  <c r="H28" i="133"/>
  <c r="D18" i="130"/>
  <c r="F18" i="130"/>
  <c r="H18" i="130"/>
  <c r="J18" i="130"/>
  <c r="L18" i="130"/>
  <c r="N18" i="130"/>
  <c r="D19" i="130"/>
  <c r="F19" i="130"/>
  <c r="H19" i="130"/>
  <c r="J19" i="130"/>
  <c r="L19" i="130"/>
  <c r="N19" i="130"/>
  <c r="D20" i="130"/>
  <c r="F20" i="130"/>
  <c r="H20" i="130"/>
  <c r="J20" i="130"/>
  <c r="L20" i="130"/>
  <c r="N20" i="130"/>
  <c r="D21" i="130"/>
  <c r="F21" i="130"/>
  <c r="H21" i="130"/>
  <c r="J21" i="130"/>
  <c r="L21" i="130"/>
  <c r="N21" i="130"/>
  <c r="D22" i="130"/>
  <c r="F22" i="130"/>
  <c r="H22" i="130"/>
  <c r="J22" i="130"/>
  <c r="L22" i="130"/>
  <c r="N22" i="130"/>
  <c r="D23" i="130"/>
  <c r="F23" i="130"/>
  <c r="H23" i="130"/>
  <c r="J23" i="130"/>
  <c r="L23" i="130"/>
  <c r="N23" i="130"/>
  <c r="D24" i="130"/>
  <c r="F24" i="130"/>
  <c r="H24" i="130"/>
  <c r="J24" i="130"/>
  <c r="L24" i="130"/>
  <c r="N24" i="130"/>
  <c r="D25" i="130"/>
  <c r="F25" i="130"/>
  <c r="H25" i="130"/>
  <c r="J25" i="130"/>
  <c r="L25" i="130"/>
  <c r="N25" i="130"/>
  <c r="D26" i="130"/>
  <c r="F26" i="130"/>
  <c r="H26" i="130"/>
  <c r="J26" i="130"/>
  <c r="L26" i="130"/>
  <c r="N26" i="130"/>
  <c r="D27" i="130"/>
  <c r="F27" i="130"/>
  <c r="H27" i="130"/>
  <c r="J27" i="130"/>
  <c r="L27" i="130"/>
  <c r="N27" i="130"/>
  <c r="D28" i="130"/>
  <c r="F28" i="130"/>
  <c r="H28" i="130"/>
  <c r="J28" i="130"/>
  <c r="L28" i="130"/>
  <c r="N28" i="130"/>
  <c r="D29" i="130"/>
  <c r="F29" i="130"/>
  <c r="H29" i="130"/>
  <c r="J29" i="130"/>
  <c r="L29" i="130"/>
  <c r="N29" i="130"/>
  <c r="D30" i="130"/>
  <c r="F30" i="130"/>
  <c r="H30" i="130"/>
  <c r="J30" i="130"/>
  <c r="L30" i="130"/>
  <c r="N30" i="130"/>
  <c r="D31" i="130"/>
  <c r="F31" i="130"/>
  <c r="H31" i="130"/>
  <c r="J31" i="130"/>
  <c r="L31" i="130"/>
  <c r="N31" i="130"/>
  <c r="D32" i="130"/>
  <c r="F32" i="130"/>
  <c r="H32" i="130"/>
  <c r="J32" i="130"/>
  <c r="L32" i="130"/>
  <c r="N32" i="130"/>
  <c r="D33" i="130"/>
  <c r="F33" i="130"/>
  <c r="H33" i="130"/>
  <c r="J33" i="130"/>
  <c r="L33" i="130"/>
  <c r="N33" i="130"/>
  <c r="D34" i="130"/>
  <c r="F34" i="130"/>
  <c r="H34" i="130"/>
  <c r="J34" i="130"/>
  <c r="L34" i="130"/>
  <c r="N34" i="130"/>
  <c r="D35" i="130"/>
  <c r="F35" i="130"/>
  <c r="H35" i="130"/>
  <c r="J35" i="130"/>
  <c r="L35" i="130"/>
  <c r="N35" i="130"/>
  <c r="D36" i="130"/>
  <c r="F36" i="130"/>
  <c r="H36" i="130"/>
  <c r="J36" i="130"/>
  <c r="L36" i="130"/>
  <c r="N36" i="130"/>
  <c r="D37" i="130"/>
  <c r="F37" i="130"/>
  <c r="H37" i="130"/>
  <c r="J37" i="130"/>
  <c r="L37" i="130"/>
  <c r="N37" i="130"/>
  <c r="D38" i="130"/>
  <c r="F38" i="130"/>
  <c r="H38" i="130"/>
  <c r="J38" i="130"/>
  <c r="L38" i="130"/>
  <c r="N38" i="130"/>
  <c r="D39" i="130"/>
  <c r="F39" i="130"/>
  <c r="H39" i="130"/>
  <c r="J39" i="130"/>
  <c r="L39" i="130"/>
  <c r="N39" i="130"/>
  <c r="D40" i="130"/>
  <c r="F40" i="130"/>
  <c r="H40" i="130"/>
  <c r="J40" i="130"/>
  <c r="L40" i="130"/>
  <c r="N40" i="130"/>
  <c r="D41" i="130"/>
  <c r="F41" i="130"/>
  <c r="H41" i="130"/>
  <c r="J41" i="130"/>
  <c r="L41" i="130"/>
  <c r="N41" i="130"/>
  <c r="D42" i="130"/>
  <c r="F42" i="130"/>
  <c r="H42" i="130"/>
  <c r="J42" i="130"/>
  <c r="L42" i="130"/>
  <c r="N42" i="130"/>
  <c r="D43" i="130"/>
  <c r="F43" i="130"/>
  <c r="H43" i="130"/>
  <c r="J43" i="130"/>
  <c r="L43" i="130"/>
  <c r="N43" i="130"/>
  <c r="D44" i="130"/>
  <c r="F44" i="130"/>
  <c r="H44" i="130"/>
  <c r="J44" i="130"/>
  <c r="L44" i="130"/>
  <c r="N44" i="130"/>
  <c r="D45" i="130"/>
  <c r="F45" i="130"/>
  <c r="H45" i="130"/>
  <c r="J45" i="130"/>
  <c r="L45" i="130"/>
  <c r="N45" i="130"/>
  <c r="D46" i="130"/>
  <c r="F46" i="130"/>
  <c r="H46" i="130"/>
  <c r="J46" i="130"/>
  <c r="L46" i="130"/>
  <c r="N46" i="130"/>
  <c r="D47" i="130"/>
  <c r="F47" i="130"/>
  <c r="H47" i="130"/>
  <c r="J47" i="130"/>
  <c r="L47" i="130"/>
  <c r="N47" i="130"/>
  <c r="D48" i="130"/>
  <c r="F48" i="130"/>
  <c r="H48" i="130"/>
  <c r="J48" i="130"/>
  <c r="L48" i="130"/>
  <c r="N48" i="130"/>
  <c r="D49" i="130"/>
  <c r="F49" i="130"/>
  <c r="H49" i="130"/>
  <c r="J49" i="130"/>
  <c r="L49" i="130"/>
  <c r="N49" i="130"/>
  <c r="D50" i="130"/>
  <c r="F50" i="130"/>
  <c r="H50" i="130"/>
  <c r="J50" i="130"/>
  <c r="L50" i="130"/>
  <c r="N50" i="130"/>
  <c r="D51" i="130"/>
  <c r="F51" i="130"/>
  <c r="H51" i="130"/>
  <c r="J51" i="130"/>
  <c r="L51" i="130"/>
  <c r="N51" i="130"/>
  <c r="D52" i="130"/>
  <c r="F52" i="130"/>
  <c r="H52" i="130"/>
  <c r="J52" i="130"/>
  <c r="L52" i="130"/>
  <c r="N52" i="130"/>
  <c r="D53" i="130"/>
  <c r="F53" i="130"/>
  <c r="H53" i="130"/>
  <c r="J53" i="130"/>
  <c r="L53" i="130"/>
  <c r="N53" i="130"/>
  <c r="D54" i="130"/>
  <c r="F54" i="130"/>
  <c r="H54" i="130"/>
  <c r="J54" i="130"/>
  <c r="L54" i="130"/>
  <c r="N54" i="130"/>
  <c r="D55" i="130"/>
  <c r="F55" i="130"/>
  <c r="H55" i="130"/>
  <c r="J55" i="130"/>
  <c r="L55" i="130"/>
  <c r="N55" i="130"/>
  <c r="D56" i="130"/>
  <c r="F56" i="130"/>
  <c r="H56" i="130"/>
  <c r="J56" i="130"/>
  <c r="L56" i="130"/>
  <c r="N56" i="130"/>
  <c r="D57" i="130"/>
  <c r="F57" i="130"/>
  <c r="H57" i="130"/>
  <c r="J57" i="130"/>
  <c r="L57" i="130"/>
  <c r="N57" i="130"/>
  <c r="D58" i="130"/>
  <c r="F58" i="130"/>
  <c r="H58" i="130"/>
  <c r="J58" i="130"/>
  <c r="L58" i="130"/>
  <c r="N58" i="130"/>
  <c r="D59" i="130"/>
  <c r="F59" i="130"/>
  <c r="H59" i="130"/>
  <c r="J59" i="130"/>
  <c r="L59" i="130"/>
  <c r="N59" i="130"/>
  <c r="D18" i="129"/>
  <c r="F18" i="129"/>
  <c r="H18" i="129"/>
  <c r="J18" i="129"/>
  <c r="L18" i="129"/>
  <c r="N18" i="129"/>
  <c r="D19" i="129"/>
  <c r="F19" i="129"/>
  <c r="H19" i="129"/>
  <c r="J19" i="129"/>
  <c r="L19" i="129"/>
  <c r="N19" i="129"/>
  <c r="D20" i="129"/>
  <c r="F20" i="129"/>
  <c r="H20" i="129"/>
  <c r="J20" i="129"/>
  <c r="L20" i="129"/>
  <c r="N20" i="129"/>
  <c r="D21" i="129"/>
  <c r="F21" i="129"/>
  <c r="H21" i="129"/>
  <c r="J21" i="129"/>
  <c r="L21" i="129"/>
  <c r="N21" i="129"/>
  <c r="D22" i="129"/>
  <c r="F22" i="129"/>
  <c r="H22" i="129"/>
  <c r="J22" i="129"/>
  <c r="L22" i="129"/>
  <c r="N22" i="129"/>
  <c r="D23" i="129"/>
  <c r="F23" i="129"/>
  <c r="H23" i="129"/>
  <c r="J23" i="129"/>
  <c r="L23" i="129"/>
  <c r="N23" i="129"/>
  <c r="D24" i="129"/>
  <c r="F24" i="129"/>
  <c r="H24" i="129"/>
  <c r="J24" i="129"/>
  <c r="L24" i="129"/>
  <c r="N24" i="129"/>
  <c r="D25" i="129"/>
  <c r="F25" i="129"/>
  <c r="H25" i="129"/>
  <c r="J25" i="129"/>
  <c r="L25" i="129"/>
  <c r="N25" i="129"/>
  <c r="D26" i="129"/>
  <c r="F26" i="129"/>
  <c r="H26" i="129"/>
  <c r="J26" i="129"/>
  <c r="L26" i="129"/>
  <c r="N26" i="129"/>
  <c r="D27" i="129"/>
  <c r="F27" i="129"/>
  <c r="H27" i="129"/>
  <c r="J27" i="129"/>
  <c r="L27" i="129"/>
  <c r="N27" i="129"/>
  <c r="D28" i="129"/>
  <c r="F28" i="129"/>
  <c r="H28" i="129"/>
  <c r="J28" i="129"/>
  <c r="L28" i="129"/>
  <c r="N28" i="129"/>
  <c r="D29" i="129"/>
  <c r="F29" i="129"/>
  <c r="H29" i="129"/>
  <c r="J29" i="129"/>
  <c r="L29" i="129"/>
  <c r="N29" i="129"/>
  <c r="D30" i="129"/>
  <c r="F30" i="129"/>
  <c r="H30" i="129"/>
  <c r="J30" i="129"/>
  <c r="L30" i="129"/>
  <c r="N30" i="129"/>
  <c r="D31" i="129"/>
  <c r="F31" i="129"/>
  <c r="H31" i="129"/>
  <c r="J31" i="129"/>
  <c r="L31" i="129"/>
  <c r="N31" i="129"/>
  <c r="D32" i="129"/>
  <c r="F32" i="129"/>
  <c r="H32" i="129"/>
  <c r="J32" i="129"/>
  <c r="L32" i="129"/>
  <c r="N32" i="129"/>
  <c r="D33" i="129"/>
  <c r="F33" i="129"/>
  <c r="H33" i="129"/>
  <c r="J33" i="129"/>
  <c r="L33" i="129"/>
  <c r="N33" i="129"/>
  <c r="D34" i="129"/>
  <c r="F34" i="129"/>
  <c r="H34" i="129"/>
  <c r="J34" i="129"/>
  <c r="L34" i="129"/>
  <c r="N34" i="129"/>
  <c r="D35" i="129"/>
  <c r="F35" i="129"/>
  <c r="H35" i="129"/>
  <c r="J35" i="129"/>
  <c r="L35" i="129"/>
  <c r="N35" i="129"/>
  <c r="D36" i="129"/>
  <c r="F36" i="129"/>
  <c r="H36" i="129"/>
  <c r="J36" i="129"/>
  <c r="L36" i="129"/>
  <c r="N36" i="129"/>
  <c r="D37" i="129"/>
  <c r="F37" i="129"/>
  <c r="H37" i="129"/>
  <c r="J37" i="129"/>
  <c r="L37" i="129"/>
  <c r="N37" i="129"/>
  <c r="D38" i="129"/>
  <c r="F38" i="129"/>
  <c r="H38" i="129"/>
  <c r="J38" i="129"/>
  <c r="L38" i="129"/>
  <c r="N38" i="129"/>
  <c r="D39" i="129"/>
  <c r="F39" i="129"/>
  <c r="H39" i="129"/>
  <c r="J39" i="129"/>
  <c r="L39" i="129"/>
  <c r="N39" i="129"/>
  <c r="D40" i="129"/>
  <c r="F40" i="129"/>
  <c r="H40" i="129"/>
  <c r="J40" i="129"/>
  <c r="L40" i="129"/>
  <c r="N40" i="129"/>
  <c r="D41" i="129"/>
  <c r="F41" i="129"/>
  <c r="H41" i="129"/>
  <c r="J41" i="129"/>
  <c r="L41" i="129"/>
  <c r="N41" i="129"/>
  <c r="D42" i="129"/>
  <c r="F42" i="129"/>
  <c r="H42" i="129"/>
  <c r="J42" i="129"/>
  <c r="L42" i="129"/>
  <c r="N42" i="129"/>
  <c r="D43" i="129"/>
  <c r="F43" i="129"/>
  <c r="H43" i="129"/>
  <c r="J43" i="129"/>
  <c r="L43" i="129"/>
  <c r="N43" i="129"/>
  <c r="D44" i="129"/>
  <c r="F44" i="129"/>
  <c r="H44" i="129"/>
  <c r="J44" i="129"/>
  <c r="L44" i="129"/>
  <c r="N44" i="129"/>
  <c r="D45" i="129"/>
  <c r="F45" i="129"/>
  <c r="H45" i="129"/>
  <c r="J45" i="129"/>
  <c r="L45" i="129"/>
  <c r="N45" i="129"/>
  <c r="D46" i="129"/>
  <c r="F46" i="129"/>
  <c r="H46" i="129"/>
  <c r="J46" i="129"/>
  <c r="L46" i="129"/>
  <c r="N46" i="129"/>
  <c r="D47" i="129"/>
  <c r="F47" i="129"/>
  <c r="H47" i="129"/>
  <c r="J47" i="129"/>
  <c r="L47" i="129"/>
  <c r="N47" i="129"/>
  <c r="D48" i="129"/>
  <c r="F48" i="129"/>
  <c r="H48" i="129"/>
  <c r="J48" i="129"/>
  <c r="L48" i="129"/>
  <c r="N48" i="129"/>
  <c r="D49" i="129"/>
  <c r="F49" i="129"/>
  <c r="H49" i="129"/>
  <c r="J49" i="129"/>
  <c r="L49" i="129"/>
  <c r="N49" i="129"/>
  <c r="D50" i="129"/>
  <c r="F50" i="129"/>
  <c r="H50" i="129"/>
  <c r="J50" i="129"/>
  <c r="L50" i="129"/>
  <c r="N50" i="129"/>
  <c r="D51" i="129"/>
  <c r="F51" i="129"/>
  <c r="H51" i="129"/>
  <c r="J51" i="129"/>
  <c r="L51" i="129"/>
  <c r="N51" i="129"/>
  <c r="D52" i="129"/>
  <c r="F52" i="129"/>
  <c r="H52" i="129"/>
  <c r="J52" i="129"/>
  <c r="L52" i="129"/>
  <c r="N52" i="129"/>
  <c r="D53" i="129"/>
  <c r="F53" i="129"/>
  <c r="H53" i="129"/>
  <c r="J53" i="129"/>
  <c r="L53" i="129"/>
  <c r="N53" i="129"/>
  <c r="D54" i="129"/>
  <c r="F54" i="129"/>
  <c r="H54" i="129"/>
  <c r="J54" i="129"/>
  <c r="L54" i="129"/>
  <c r="N54" i="129"/>
  <c r="D55" i="129"/>
  <c r="F55" i="129"/>
  <c r="H55" i="129"/>
  <c r="J55" i="129"/>
  <c r="L55" i="129"/>
  <c r="N55" i="129"/>
  <c r="D56" i="129"/>
  <c r="F56" i="129"/>
  <c r="H56" i="129"/>
  <c r="J56" i="129"/>
  <c r="L56" i="129"/>
  <c r="N56" i="129"/>
  <c r="D57" i="129"/>
  <c r="F57" i="129"/>
  <c r="H57" i="129"/>
  <c r="J57" i="129"/>
  <c r="L57" i="129"/>
  <c r="N57" i="129"/>
  <c r="D58" i="129"/>
  <c r="F58" i="129"/>
  <c r="H58" i="129"/>
  <c r="J58" i="129"/>
  <c r="L58" i="129"/>
  <c r="N58" i="129"/>
  <c r="D59" i="129"/>
  <c r="F59" i="129"/>
  <c r="H59" i="129"/>
  <c r="J59" i="129"/>
  <c r="L59" i="129"/>
  <c r="N59" i="129"/>
  <c r="B19" i="127" l="1"/>
  <c r="D19" i="127"/>
  <c r="F19" i="127"/>
  <c r="H19" i="127"/>
  <c r="J19" i="127"/>
  <c r="L19" i="127"/>
  <c r="F8" i="125"/>
  <c r="G8" i="125"/>
  <c r="L8" i="125"/>
  <c r="M8" i="125"/>
  <c r="F9" i="125"/>
  <c r="G9" i="125"/>
  <c r="L9" i="125"/>
  <c r="M9" i="125"/>
  <c r="F10" i="125"/>
  <c r="G10" i="125"/>
  <c r="L10" i="125"/>
  <c r="M10" i="125"/>
  <c r="F11" i="125"/>
  <c r="G11" i="125"/>
  <c r="L11" i="125"/>
  <c r="M11" i="125"/>
  <c r="F12" i="125"/>
  <c r="G12" i="125"/>
  <c r="L12" i="125"/>
  <c r="M12" i="125"/>
  <c r="F13" i="125"/>
  <c r="G13" i="125"/>
  <c r="L13" i="125"/>
  <c r="M13" i="125"/>
  <c r="F14" i="125"/>
  <c r="G14" i="125"/>
  <c r="L14" i="125"/>
  <c r="M14" i="125"/>
  <c r="F15" i="125"/>
  <c r="G15" i="125"/>
  <c r="L15" i="125"/>
  <c r="M15" i="125"/>
  <c r="F16" i="125"/>
  <c r="G16" i="125"/>
  <c r="L16" i="125"/>
  <c r="M16" i="125"/>
  <c r="F17" i="125"/>
  <c r="G17" i="125"/>
  <c r="L17" i="125"/>
  <c r="M17" i="125"/>
  <c r="F18" i="125"/>
  <c r="G18" i="125"/>
  <c r="L18" i="125"/>
  <c r="M18" i="125"/>
  <c r="F19" i="125"/>
  <c r="G19" i="125"/>
  <c r="L19" i="125"/>
  <c r="M19" i="125"/>
  <c r="B20" i="125"/>
  <c r="C20" i="125"/>
  <c r="D20" i="125"/>
  <c r="E20" i="125"/>
  <c r="F20" i="125"/>
  <c r="G20" i="125"/>
  <c r="H20" i="125"/>
  <c r="I20" i="125"/>
  <c r="J20" i="125"/>
  <c r="K20" i="125"/>
  <c r="L20" i="125"/>
  <c r="M20" i="125"/>
  <c r="N20" i="125"/>
  <c r="O20" i="125"/>
  <c r="P20" i="125"/>
  <c r="Q20" i="125"/>
  <c r="L27" i="125"/>
  <c r="W27" i="125"/>
  <c r="L28" i="125"/>
  <c r="W28" i="125"/>
  <c r="L29" i="125"/>
  <c r="W29" i="125"/>
  <c r="L30" i="125"/>
  <c r="W30" i="125"/>
  <c r="L31" i="125"/>
  <c r="W31" i="125"/>
  <c r="L32" i="125"/>
  <c r="W32" i="125"/>
  <c r="L33" i="125"/>
  <c r="W33" i="125"/>
  <c r="L34" i="125"/>
  <c r="W34" i="125"/>
  <c r="L35" i="125"/>
  <c r="W35" i="125"/>
  <c r="L36" i="125"/>
  <c r="W36" i="125"/>
  <c r="L37" i="125"/>
  <c r="W37" i="125"/>
  <c r="L38" i="125"/>
  <c r="W38" i="125"/>
  <c r="B39" i="125"/>
  <c r="C39" i="125"/>
  <c r="D39" i="125"/>
  <c r="E39" i="125"/>
  <c r="F39" i="125"/>
  <c r="G39" i="125"/>
  <c r="H39" i="125"/>
  <c r="I39" i="125"/>
  <c r="J39" i="125"/>
  <c r="K39" i="125"/>
  <c r="L39" i="125"/>
  <c r="M39" i="125"/>
  <c r="N39" i="125"/>
  <c r="O39" i="125"/>
  <c r="P39" i="125"/>
  <c r="Q39" i="125"/>
  <c r="R39" i="125"/>
  <c r="S39" i="125"/>
  <c r="T39" i="125"/>
  <c r="U39" i="125"/>
  <c r="V39" i="125"/>
  <c r="C19" i="124"/>
  <c r="E19" i="124"/>
  <c r="G19" i="124"/>
  <c r="I19" i="124"/>
  <c r="C35" i="124"/>
  <c r="E35" i="124"/>
  <c r="G35" i="124"/>
  <c r="I35" i="124"/>
  <c r="C51" i="124"/>
  <c r="E51" i="124"/>
  <c r="G51" i="124"/>
  <c r="I51" i="124"/>
  <c r="C67" i="124"/>
  <c r="E67" i="124"/>
  <c r="G67" i="124"/>
  <c r="I67" i="124"/>
  <c r="C84" i="124"/>
  <c r="E84" i="124"/>
  <c r="G84" i="124"/>
  <c r="I84" i="124"/>
  <c r="C101" i="124"/>
  <c r="D101" i="124"/>
  <c r="B5" i="119"/>
  <c r="D5" i="119"/>
  <c r="F5" i="119"/>
  <c r="F5" i="121" s="1"/>
  <c r="B6" i="119"/>
  <c r="C6" i="119"/>
  <c r="D6" i="119"/>
  <c r="E6" i="119"/>
  <c r="F6" i="119"/>
  <c r="F6" i="121" s="1"/>
  <c r="H6" i="119"/>
  <c r="H6" i="121" s="1"/>
  <c r="L22" i="117"/>
  <c r="L23" i="117"/>
  <c r="L24" i="117"/>
  <c r="L25" i="117"/>
  <c r="L26" i="117"/>
  <c r="L27" i="117"/>
  <c r="L28" i="117"/>
  <c r="W39" i="125" l="1"/>
  <c r="I9" i="107"/>
  <c r="J9" i="107"/>
  <c r="K9" i="107"/>
  <c r="L9" i="107"/>
  <c r="I10" i="107"/>
  <c r="J10" i="107"/>
  <c r="K10" i="107"/>
  <c r="L10" i="107"/>
  <c r="I11" i="107"/>
  <c r="J11" i="107"/>
  <c r="K11" i="107"/>
  <c r="L11" i="107"/>
  <c r="I12" i="107"/>
  <c r="J12" i="107"/>
  <c r="K12" i="107"/>
  <c r="L12" i="107"/>
  <c r="I13" i="107"/>
  <c r="J13" i="107"/>
  <c r="K13" i="107"/>
  <c r="L13" i="107"/>
  <c r="I14" i="107"/>
  <c r="J14" i="107"/>
  <c r="K14" i="107"/>
  <c r="L14" i="107"/>
  <c r="I15" i="107"/>
  <c r="J15" i="107"/>
  <c r="K15" i="107"/>
  <c r="L15" i="107"/>
  <c r="I16" i="107"/>
  <c r="J16" i="107"/>
  <c r="K16" i="107"/>
  <c r="L16" i="107"/>
  <c r="I17" i="107"/>
  <c r="J17" i="107"/>
  <c r="K17" i="107"/>
  <c r="L17" i="107"/>
  <c r="I18" i="107"/>
  <c r="J18" i="107"/>
  <c r="K18" i="107"/>
  <c r="L18" i="107"/>
  <c r="I19" i="107"/>
  <c r="J19" i="107"/>
  <c r="K19" i="107"/>
  <c r="L19" i="107"/>
  <c r="I20" i="107"/>
  <c r="J20" i="107"/>
  <c r="K20" i="107"/>
  <c r="L20" i="107"/>
  <c r="I21" i="107"/>
  <c r="J21" i="107"/>
  <c r="K21" i="107"/>
  <c r="L21" i="107"/>
  <c r="I22" i="107"/>
  <c r="J22" i="107"/>
  <c r="K22" i="107"/>
  <c r="L22" i="107"/>
  <c r="I23" i="107"/>
  <c r="J23" i="107"/>
  <c r="K23" i="107"/>
  <c r="L23" i="107"/>
  <c r="I24" i="107"/>
  <c r="J24" i="107"/>
  <c r="K24" i="107"/>
  <c r="L24" i="107"/>
  <c r="I25" i="107"/>
  <c r="J25" i="107"/>
  <c r="K25" i="107"/>
  <c r="L25" i="107"/>
  <c r="I26" i="107"/>
  <c r="J26" i="107"/>
  <c r="K26" i="107"/>
  <c r="L26" i="107"/>
  <c r="I27" i="107"/>
  <c r="J27" i="107"/>
  <c r="K27" i="107"/>
  <c r="L27" i="107"/>
  <c r="I28" i="107"/>
  <c r="J28" i="107"/>
  <c r="K28" i="107"/>
  <c r="L28" i="107"/>
  <c r="I29" i="107"/>
  <c r="J29" i="107"/>
  <c r="K29" i="107"/>
  <c r="L29" i="107"/>
  <c r="I30" i="107"/>
  <c r="J30" i="107"/>
  <c r="K30" i="107"/>
  <c r="L30" i="107"/>
  <c r="I31" i="107"/>
  <c r="J31" i="107"/>
  <c r="K31" i="107"/>
  <c r="L31" i="107"/>
  <c r="I32" i="107"/>
  <c r="J32" i="107"/>
  <c r="K32" i="107"/>
  <c r="L32" i="107"/>
  <c r="I33" i="107"/>
  <c r="J33" i="107"/>
  <c r="K33" i="107"/>
  <c r="L33" i="107"/>
  <c r="I34" i="107"/>
  <c r="J34" i="107"/>
  <c r="K34" i="107"/>
  <c r="L34" i="107"/>
  <c r="I35" i="107"/>
  <c r="J35" i="107"/>
  <c r="K35" i="107"/>
  <c r="L35" i="107"/>
  <c r="I36" i="107"/>
  <c r="J36" i="107"/>
  <c r="K36" i="107"/>
  <c r="L36" i="107"/>
  <c r="I37" i="107"/>
  <c r="J37" i="107"/>
  <c r="K37" i="107"/>
  <c r="L37" i="107"/>
  <c r="I38" i="107"/>
  <c r="J38" i="107"/>
  <c r="K38" i="107"/>
  <c r="L38" i="107"/>
  <c r="I39" i="107"/>
  <c r="J39" i="107"/>
  <c r="K39" i="107"/>
  <c r="L39" i="107"/>
  <c r="I40" i="107"/>
  <c r="J40" i="107"/>
  <c r="K40" i="107"/>
  <c r="L40" i="107"/>
  <c r="I41" i="107"/>
  <c r="J41" i="107"/>
  <c r="K41" i="107"/>
  <c r="L41" i="107"/>
  <c r="I42" i="107"/>
  <c r="J42" i="107"/>
  <c r="K42" i="107"/>
  <c r="L42" i="107"/>
  <c r="I43" i="107"/>
  <c r="J43" i="107"/>
  <c r="K43" i="107"/>
  <c r="L43" i="107"/>
  <c r="I44" i="107"/>
  <c r="J44" i="107"/>
  <c r="K44" i="107"/>
  <c r="L44" i="107"/>
  <c r="I45" i="107"/>
  <c r="J45" i="107"/>
  <c r="K45" i="107"/>
  <c r="L45" i="107"/>
  <c r="I46" i="107"/>
  <c r="J46" i="107"/>
  <c r="K46" i="107"/>
  <c r="L46" i="107"/>
  <c r="I47" i="107"/>
  <c r="J47" i="107"/>
  <c r="K47" i="107"/>
  <c r="L47" i="107"/>
  <c r="I48" i="107"/>
  <c r="J48" i="107"/>
  <c r="K48" i="107"/>
  <c r="L48" i="107"/>
  <c r="I49" i="107"/>
  <c r="J49" i="107"/>
  <c r="K49" i="107"/>
  <c r="L49" i="107"/>
  <c r="D7" i="104"/>
  <c r="G7" i="104"/>
  <c r="J7" i="104"/>
  <c r="D8" i="104"/>
  <c r="G8" i="104"/>
  <c r="J8" i="104"/>
  <c r="D9" i="104"/>
  <c r="G9" i="104"/>
  <c r="J9" i="104"/>
  <c r="D10" i="104"/>
  <c r="G10" i="104"/>
  <c r="J10" i="104"/>
  <c r="D11" i="104"/>
  <c r="G11" i="104"/>
  <c r="J11" i="104"/>
  <c r="D12" i="104"/>
  <c r="G12" i="104"/>
  <c r="D13" i="104"/>
  <c r="G13" i="104"/>
  <c r="D14" i="104"/>
  <c r="G14" i="104"/>
  <c r="D15" i="104"/>
  <c r="G15" i="104"/>
  <c r="D16" i="104"/>
  <c r="G16" i="104"/>
  <c r="D17" i="104"/>
  <c r="G17" i="104"/>
  <c r="D18" i="104"/>
  <c r="G18" i="104"/>
  <c r="B19" i="104"/>
  <c r="C19" i="104"/>
  <c r="D19" i="104"/>
  <c r="E19" i="104"/>
  <c r="F19" i="104"/>
  <c r="H19" i="104"/>
  <c r="I19" i="104"/>
  <c r="B20" i="103"/>
  <c r="C20" i="103"/>
  <c r="D20" i="103"/>
  <c r="E20" i="103"/>
  <c r="F20" i="103"/>
  <c r="G20" i="103"/>
  <c r="G19" i="104" l="1"/>
  <c r="J19" i="104"/>
  <c r="G34" i="14" l="1"/>
  <c r="E38" i="14"/>
  <c r="C38" i="14"/>
  <c r="E37" i="14"/>
  <c r="H37" i="14" s="1"/>
  <c r="G37" i="14"/>
  <c r="C37" i="14"/>
  <c r="E36" i="14"/>
  <c r="C36" i="14"/>
  <c r="E35" i="14"/>
  <c r="G35" i="14"/>
  <c r="C35" i="14"/>
  <c r="E34" i="14"/>
  <c r="H34" i="14" s="1"/>
  <c r="C34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38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F17" i="13"/>
  <c r="E17" i="13"/>
  <c r="E18" i="13" s="1"/>
  <c r="D17" i="13"/>
  <c r="D18" i="13" s="1"/>
  <c r="C17" i="13"/>
  <c r="C18" i="13" s="1"/>
  <c r="B17" i="13"/>
  <c r="B18" i="13" s="1"/>
  <c r="H16" i="13"/>
  <c r="G16" i="13"/>
  <c r="H15" i="13"/>
  <c r="G15" i="13"/>
  <c r="G14" i="13"/>
  <c r="H13" i="13"/>
  <c r="G13" i="13"/>
  <c r="G12" i="13"/>
  <c r="G11" i="13"/>
  <c r="H10" i="13"/>
  <c r="G10" i="13"/>
  <c r="H9" i="13"/>
  <c r="G9" i="13"/>
  <c r="H8" i="13"/>
  <c r="G8" i="13"/>
  <c r="H7" i="13"/>
  <c r="G7" i="13"/>
  <c r="G36" i="14" l="1"/>
  <c r="H36" i="14"/>
  <c r="I8" i="13"/>
  <c r="H35" i="14"/>
  <c r="H38" i="14"/>
  <c r="G17" i="14"/>
  <c r="H33" i="14"/>
  <c r="I9" i="13"/>
  <c r="I7" i="13"/>
  <c r="I11" i="13"/>
  <c r="I15" i="13"/>
  <c r="H17" i="13"/>
  <c r="I12" i="13"/>
  <c r="I16" i="13"/>
  <c r="I13" i="13"/>
  <c r="I10" i="13"/>
  <c r="I14" i="13"/>
  <c r="I18" i="13"/>
  <c r="G18" i="13"/>
  <c r="G17" i="13"/>
  <c r="F18" i="13"/>
  <c r="J17" i="13"/>
  <c r="J7" i="13"/>
  <c r="J8" i="13"/>
  <c r="J9" i="13"/>
  <c r="J10" i="13"/>
  <c r="J11" i="13"/>
  <c r="J12" i="13"/>
  <c r="J13" i="13"/>
  <c r="J14" i="13"/>
  <c r="J15" i="13"/>
  <c r="J16" i="13"/>
  <c r="I17" i="13"/>
  <c r="H18" i="13" l="1"/>
  <c r="J18" i="13"/>
</calcChain>
</file>

<file path=xl/sharedStrings.xml><?xml version="1.0" encoding="utf-8"?>
<sst xmlns="http://schemas.openxmlformats.org/spreadsheetml/2006/main" count="3991" uniqueCount="1609">
  <si>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</si>
  <si>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</si>
  <si>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</si>
  <si>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</si>
  <si>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</si>
  <si>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</si>
  <si>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</si>
  <si>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</si>
  <si>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</si>
  <si>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</si>
  <si>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</si>
  <si>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</si>
  <si>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</si>
  <si>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</si>
  <si>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</si>
  <si>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</si>
  <si>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</si>
  <si>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</si>
  <si>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</si>
  <si>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</si>
  <si>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</si>
  <si>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</si>
  <si>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</si>
  <si>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</si>
  <si>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</si>
  <si>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</si>
  <si>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</si>
  <si>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</si>
  <si>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</si>
  <si>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</si>
  <si>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</si>
  <si>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</si>
  <si>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</si>
  <si>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</si>
  <si>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</si>
  <si>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</si>
  <si>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</si>
  <si>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</si>
  <si>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</si>
  <si>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</si>
  <si>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</si>
  <si>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</si>
  <si>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</si>
  <si>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</si>
  <si>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</si>
  <si>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</si>
  <si>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</si>
  <si>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</si>
  <si>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</si>
  <si>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</si>
  <si>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</si>
  <si>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</si>
  <si>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</si>
  <si>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</si>
  <si>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</si>
  <si>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</si>
  <si>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</si>
  <si>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</si>
  <si>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</si>
  <si>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</si>
  <si>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</si>
  <si>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</si>
  <si>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</si>
  <si>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</si>
  <si>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</si>
  <si>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</si>
  <si>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</si>
  <si>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</si>
  <si>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</si>
  <si>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</si>
  <si>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</si>
  <si>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</si>
  <si>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</si>
  <si>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</si>
  <si>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</si>
  <si>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</si>
  <si>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</si>
  <si>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</si>
  <si>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</si>
  <si>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</si>
  <si>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</si>
  <si>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</si>
  <si>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</si>
  <si>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</si>
  <si>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</si>
  <si>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</si>
  <si>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</si>
  <si>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</si>
  <si>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</si>
  <si>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</si>
  <si>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</si>
  <si>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</si>
  <si>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</si>
  <si>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</si>
  <si>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</si>
  <si>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</si>
  <si>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</si>
  <si>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</si>
  <si>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</si>
  <si>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</si>
  <si>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</si>
  <si>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</si>
  <si>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</si>
  <si>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</si>
  <si>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</si>
  <si>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</si>
  <si>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</si>
  <si>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</si>
  <si>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</si>
  <si>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</si>
  <si>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</si>
  <si>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</si>
  <si>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</si>
  <si>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</si>
  <si>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</si>
  <si>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</si>
  <si>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</si>
  <si>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</si>
  <si>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</si>
  <si>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</si>
  <si>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</si>
  <si>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</si>
  <si>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</si>
  <si>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</si>
  <si>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</si>
  <si>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</si>
  <si>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</si>
  <si>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</si>
  <si>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</si>
  <si>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</si>
  <si>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</si>
  <si>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</si>
  <si>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</si>
  <si>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</si>
  <si>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</si>
  <si>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</si>
  <si>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</si>
  <si>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</si>
  <si>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</si>
  <si>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</si>
  <si>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</si>
  <si>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</si>
  <si>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</si>
  <si>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</si>
  <si>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</si>
  <si>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</si>
  <si>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</si>
  <si>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</si>
  <si>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</si>
  <si>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</si>
  <si>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</si>
  <si>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</si>
  <si>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</si>
  <si>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</si>
  <si>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</si>
  <si>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</si>
  <si>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</si>
  <si>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</si>
  <si>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</si>
  <si>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</si>
  <si>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</si>
  <si>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</si>
  <si>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</si>
  <si>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</si>
  <si>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</si>
  <si>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</si>
  <si>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</si>
  <si>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</si>
  <si>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</si>
  <si>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</si>
  <si>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</si>
  <si>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</si>
  <si>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</si>
  <si>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</si>
  <si>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</si>
  <si>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</si>
  <si>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</si>
  <si>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</si>
  <si>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</si>
  <si>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</si>
  <si>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</si>
  <si>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</si>
  <si>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</si>
  <si>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</si>
  <si>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</si>
  <si>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</si>
  <si>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</si>
  <si>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</si>
  <si>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</si>
  <si>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</si>
  <si>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</si>
  <si>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</si>
  <si>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</si>
  <si>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</si>
  <si>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</si>
  <si>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</si>
  <si>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</si>
  <si>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</si>
  <si>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</si>
  <si>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</si>
  <si>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</si>
  <si>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</si>
  <si>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</si>
  <si>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</si>
  <si>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</si>
  <si>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</si>
  <si>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</si>
  <si>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</si>
  <si>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</si>
  <si>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</si>
  <si>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</si>
  <si>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</si>
  <si>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</si>
  <si>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</si>
  <si>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</si>
  <si>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</si>
  <si>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</si>
  <si>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</si>
  <si>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</si>
  <si>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</si>
  <si>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</si>
  <si>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</si>
  <si>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</si>
  <si>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</si>
  <si>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</si>
  <si>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</si>
  <si>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</si>
  <si>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</si>
  <si>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</si>
  <si>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</si>
  <si>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</si>
  <si>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</si>
  <si>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</si>
  <si>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</si>
  <si>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</si>
  <si>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</si>
  <si>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</si>
  <si>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</si>
  <si>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</si>
  <si>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 xml:space="preserve">Total resources available to the Government </t>
  </si>
  <si>
    <t xml:space="preserve">          Overdrafts</t>
  </si>
  <si>
    <t>Total Revenue (excluding Registration fee and vehicle tax)</t>
  </si>
  <si>
    <t xml:space="preserve">   Other Tax*</t>
  </si>
  <si>
    <t>October</t>
  </si>
  <si>
    <t>Mid-Month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</si>
  <si>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</si>
  <si>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</si>
  <si>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</si>
  <si>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</si>
  <si>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</si>
  <si>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</si>
  <si>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</si>
  <si>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</si>
  <si>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</si>
  <si>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September</t>
  </si>
  <si>
    <t>August</t>
  </si>
  <si>
    <t>Workers' Remittances</t>
  </si>
  <si>
    <t>Balance on Goods</t>
  </si>
  <si>
    <t>Merchandise</t>
  </si>
  <si>
    <t>Fiscal Year</t>
  </si>
  <si>
    <t>Overall Index</t>
  </si>
  <si>
    <t>Salary Index</t>
  </si>
  <si>
    <t>Public Finance (Based on Banking Transaction Data)</t>
  </si>
  <si>
    <t>* % Change Y on Y.</t>
  </si>
  <si>
    <t>% Change*</t>
  </si>
  <si>
    <t>Wage Index</t>
  </si>
  <si>
    <t>Non-food &amp; Services</t>
  </si>
  <si>
    <t>Food &amp; Beverage</t>
  </si>
  <si>
    <t>SWRI</t>
  </si>
  <si>
    <t>WPI</t>
  </si>
  <si>
    <t>CPI</t>
  </si>
  <si>
    <t>Price Statistics</t>
  </si>
  <si>
    <t>Annex 1</t>
  </si>
  <si>
    <t>* % change Y on Y.</t>
  </si>
  <si>
    <t>Total Trade Balance</t>
  </si>
  <si>
    <t>Total Import</t>
  </si>
  <si>
    <t>Total Exports</t>
  </si>
  <si>
    <t>Mid Month (Cumulative)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</si>
  <si>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</si>
  <si>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</si>
  <si>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</si>
  <si>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</si>
  <si>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</si>
  <si>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</si>
  <si>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</si>
  <si>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Balance of Payments</t>
  </si>
  <si>
    <t>Annex 3</t>
  </si>
  <si>
    <t>* % Change Y on Y</t>
  </si>
  <si>
    <t>Merchandise &amp; Services</t>
  </si>
  <si>
    <t>Import Capacity in Months</t>
  </si>
  <si>
    <t>Gross Foreign Exchange Reserve</t>
  </si>
  <si>
    <t>Foreign Exchange Reserve</t>
  </si>
  <si>
    <t>Annex 4</t>
  </si>
  <si>
    <t>Treasury Position</t>
  </si>
  <si>
    <t>Revenue</t>
  </si>
  <si>
    <t>Expenditure</t>
  </si>
  <si>
    <t>(Rs. In million)</t>
  </si>
  <si>
    <t>Annex 5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</si>
  <si>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</si>
  <si>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</si>
  <si>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</si>
  <si>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</si>
  <si>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</si>
  <si>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</si>
  <si>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</si>
  <si>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</si>
  <si>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</si>
  <si>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</si>
  <si>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</si>
  <si>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</si>
  <si>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</si>
  <si>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</si>
  <si>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</si>
  <si>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</si>
  <si>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</si>
  <si>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</si>
  <si>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</si>
  <si>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</si>
  <si>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</si>
  <si>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</si>
  <si>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</si>
  <si>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Interest Rates</t>
  </si>
  <si>
    <t>Annex 8</t>
  </si>
  <si>
    <t>(Rs. In Million)</t>
  </si>
  <si>
    <t>(Rs. In Billion)</t>
  </si>
  <si>
    <t xml:space="preserve">Annexes: Time Series Data of Some Macroeconomic Variables </t>
  </si>
  <si>
    <t>Annexes</t>
  </si>
  <si>
    <t xml:space="preserve">Time Series Data of Some Macroeconomic Variables </t>
  </si>
  <si>
    <t>Annex</t>
  </si>
  <si>
    <t>Heads</t>
  </si>
  <si>
    <t>(Based on Six month's Data  of 2019/20)</t>
  </si>
  <si>
    <t>Mid-Jan</t>
  </si>
  <si>
    <t>**Weighted average of mid Dec-mid Jan</t>
  </si>
  <si>
    <t>Six Months</t>
  </si>
  <si>
    <r>
      <rPr>
        <b/>
        <sz val="11"/>
        <color indexed="8"/>
        <rFont val="Times New Roman"/>
        <family val="1"/>
      </rPr>
      <t>++Includes Local Authority 'GA' 50% remaining at NRB Rs. 58458.4  million.</t>
    </r>
  </si>
  <si>
    <t>Amount Change
 (Mid-Jul to Mid-Jan)</t>
  </si>
  <si>
    <t>Growth Rate During Six Months</t>
  </si>
  <si>
    <t>Composition During Six Months</t>
  </si>
  <si>
    <t>p=provisional</t>
  </si>
  <si>
    <t>Non-food and Services</t>
  </si>
  <si>
    <t>Food and Beverage</t>
  </si>
  <si>
    <t>CPI : Mountain(5 Districts)</t>
  </si>
  <si>
    <t>CPI : Hill(25 Districts)</t>
  </si>
  <si>
    <t>CPI : Terai(19 Districts)</t>
  </si>
  <si>
    <t>CPI : Kathmandu Valley (3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</si>
  <si>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</si>
  <si>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</si>
  <si>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</si>
  <si>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</si>
  <si>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</si>
  <si>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</si>
  <si>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</si>
  <si>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</si>
  <si>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</si>
  <si>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</si>
  <si>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</si>
  <si>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</si>
  <si>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</si>
  <si>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</si>
  <si>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</si>
  <si>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</si>
  <si>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</si>
  <si>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</si>
  <si>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</si>
  <si>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</si>
  <si>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</si>
  <si>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</si>
  <si>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</si>
  <si>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</si>
  <si>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</si>
  <si>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</si>
  <si>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Dec/Jan</t>
  </si>
  <si>
    <t>Nov/Dec</t>
  </si>
  <si>
    <t>Percentage Change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</si>
  <si>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</si>
  <si>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2018/2019</t>
  </si>
  <si>
    <t>2017/2018</t>
  </si>
  <si>
    <t>Weight %</t>
  </si>
  <si>
    <t>Groups &amp; Sub-Groups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</si>
  <si>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</si>
  <si>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</si>
  <si>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</si>
  <si>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</si>
  <si>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</si>
  <si>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</si>
  <si>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</si>
  <si>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</si>
  <si>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</si>
  <si>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</si>
  <si>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</si>
  <si>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</si>
  <si>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</si>
  <si>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</si>
  <si>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</si>
  <si>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</si>
  <si>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</si>
  <si>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</si>
  <si>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</si>
  <si>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</si>
  <si>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</si>
  <si>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</si>
  <si>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</si>
  <si>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</si>
  <si>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</si>
  <si>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</si>
  <si>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</si>
  <si>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P=provisional</t>
  </si>
  <si>
    <t>3 Construction Material</t>
  </si>
  <si>
    <t>2 Broad Economic Classification</t>
  </si>
  <si>
    <t>1.3 Manufactured</t>
  </si>
  <si>
    <t>1.2 Fuel and Power</t>
  </si>
  <si>
    <t>1.1 Primary</t>
  </si>
  <si>
    <t>1 Overall</t>
  </si>
  <si>
    <t>Percent Change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</si>
  <si>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</si>
  <si>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 xml:space="preserve">2017/18 </t>
  </si>
  <si>
    <t>Groups and Sub-groups</t>
  </si>
  <si>
    <t>(2017/18=100)</t>
  </si>
  <si>
    <t>National Wholesale Price Index</t>
  </si>
  <si>
    <t>Table 5</t>
  </si>
  <si>
    <t>(2017/18 = 100)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</si>
  <si>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</si>
  <si>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</si>
  <si>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</si>
  <si>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</si>
  <si>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</si>
  <si>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</si>
  <si>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</si>
  <si>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</si>
  <si>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</si>
  <si>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</si>
  <si>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</si>
  <si>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</si>
  <si>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</si>
  <si>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</si>
  <si>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</si>
  <si>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</si>
  <si>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</si>
  <si>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</si>
  <si>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</si>
  <si>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</si>
  <si>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5 over 4</t>
  </si>
  <si>
    <t>5 over 3</t>
  </si>
  <si>
    <t>3 over 2</t>
  </si>
  <si>
    <t>3 over 1</t>
  </si>
  <si>
    <r>
      <t>2019/20</t>
    </r>
    <r>
      <rPr>
        <b/>
        <vertAlign val="superscript"/>
        <sz val="10"/>
        <rFont val="Times New Roman"/>
        <family val="1"/>
      </rPr>
      <t>P</t>
    </r>
  </si>
  <si>
    <t>Groups/Sub-groups</t>
  </si>
  <si>
    <t>(2004/05=100)</t>
  </si>
  <si>
    <t>National Salary and Wage Rate Index</t>
  </si>
  <si>
    <t>Table - 7</t>
  </si>
  <si>
    <t>Food</t>
  </si>
  <si>
    <t>Nonfood</t>
  </si>
  <si>
    <t>Fuel and Power</t>
  </si>
  <si>
    <t>Electricity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</si>
  <si>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</si>
  <si>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</si>
  <si>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</si>
  <si>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</si>
  <si>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</si>
  <si>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</si>
  <si>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</si>
  <si>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</si>
  <si>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</si>
  <si>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Eelctric And Electronic Products</t>
  </si>
  <si>
    <t>Machinery And Equipment</t>
  </si>
  <si>
    <t>Transport, Equipments And Parts</t>
  </si>
  <si>
    <t>Other</t>
  </si>
  <si>
    <t>Consumption Goods</t>
  </si>
  <si>
    <t>Intermediate Goods</t>
  </si>
  <si>
    <t>Capital Goods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</si>
  <si>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</si>
  <si>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</si>
  <si>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</si>
  <si>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</si>
  <si>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</si>
  <si>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</si>
  <si>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</si>
  <si>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</si>
  <si>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</si>
  <si>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</si>
  <si>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</si>
  <si>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</si>
  <si>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</si>
  <si>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</si>
  <si>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</si>
  <si>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</si>
  <si>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</si>
  <si>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</si>
  <si>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</si>
  <si>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</si>
  <si>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</si>
  <si>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</si>
  <si>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</si>
  <si>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</si>
  <si>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</si>
  <si>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</si>
  <si>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</si>
  <si>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</si>
  <si>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</si>
  <si>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</si>
  <si>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</si>
  <si>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</si>
  <si>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</si>
  <si>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</si>
  <si>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</si>
  <si>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Jan (P)</t>
  </si>
  <si>
    <t>Jul (R)</t>
  </si>
  <si>
    <t>Jan</t>
  </si>
  <si>
    <t xml:space="preserve">Jul </t>
  </si>
  <si>
    <t>Changes during six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</si>
  <si>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</si>
  <si>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</si>
  <si>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</si>
  <si>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</si>
  <si>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</si>
  <si>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</si>
  <si>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</si>
  <si>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</si>
  <si>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</si>
  <si>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</si>
  <si>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</si>
  <si>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</si>
  <si>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</si>
  <si>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</si>
  <si>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</si>
  <si>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</si>
  <si>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</si>
  <si>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</si>
  <si>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</si>
  <si>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</si>
  <si>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</si>
  <si>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</si>
  <si>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</si>
  <si>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</si>
  <si>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</si>
  <si>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</si>
  <si>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</si>
  <si>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</si>
  <si>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</si>
  <si>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</si>
  <si>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</si>
  <si>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</si>
  <si>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</si>
  <si>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</si>
  <si>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</si>
  <si>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</si>
  <si>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</si>
  <si>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</si>
  <si>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</si>
  <si>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</si>
  <si>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</si>
  <si>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</si>
  <si>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</si>
  <si>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</si>
  <si>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</si>
  <si>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</si>
  <si>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</si>
  <si>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</si>
  <si>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</si>
  <si>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</si>
  <si>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</si>
  <si>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</si>
  <si>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</si>
  <si>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</si>
  <si>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</si>
  <si>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</si>
  <si>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</si>
  <si>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</si>
  <si>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</si>
  <si>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</si>
  <si>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</si>
  <si>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</si>
  <si>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</si>
  <si>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</si>
  <si>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</si>
  <si>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</si>
  <si>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</si>
  <si>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</si>
  <si>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</si>
  <si>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</si>
  <si>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</si>
  <si>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</si>
  <si>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</si>
  <si>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</si>
  <si>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</si>
  <si>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</si>
  <si>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</si>
  <si>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</si>
  <si>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</si>
  <si>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</si>
  <si>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</si>
  <si>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</si>
  <si>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</si>
  <si>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</si>
  <si>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</si>
  <si>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</si>
  <si>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</si>
  <si>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</si>
  <si>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</si>
  <si>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</si>
  <si>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</si>
  <si>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</si>
  <si>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</si>
  <si>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</si>
  <si>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</si>
  <si>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</si>
  <si>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</si>
  <si>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</si>
  <si>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</si>
  <si>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</si>
  <si>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</si>
  <si>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</si>
  <si>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</si>
  <si>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</si>
  <si>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</si>
  <si>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</si>
  <si>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</si>
  <si>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</si>
  <si>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</si>
  <si>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</si>
  <si>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</si>
  <si>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</si>
  <si>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</si>
  <si>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</si>
  <si>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</si>
  <si>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</si>
  <si>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</si>
  <si>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</si>
  <si>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</si>
  <si>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</si>
  <si>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</si>
  <si>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</si>
  <si>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</si>
  <si>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</si>
  <si>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</si>
  <si>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</si>
  <si>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</si>
  <si>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</si>
  <si>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</si>
  <si>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</si>
  <si>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</si>
  <si>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</si>
  <si>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</si>
  <si>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</si>
  <si>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</si>
  <si>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</si>
  <si>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</si>
  <si>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</si>
  <si>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</si>
  <si>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</si>
  <si>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</si>
  <si>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</si>
  <si>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</si>
  <si>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</si>
  <si>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</si>
  <si>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</si>
  <si>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</si>
  <si>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</si>
  <si>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</si>
  <si>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</si>
  <si>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</si>
  <si>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</si>
  <si>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</si>
  <si>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</si>
  <si>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</si>
  <si>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</si>
  <si>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</si>
  <si>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</si>
  <si>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</si>
  <si>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</si>
  <si>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</si>
  <si>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</si>
  <si>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</si>
  <si>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</si>
  <si>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</si>
  <si>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</si>
  <si>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</si>
  <si>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</si>
  <si>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</si>
  <si>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</si>
  <si>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</si>
  <si>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</si>
  <si>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</si>
  <si>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</si>
  <si>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</si>
  <si>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</si>
  <si>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</si>
  <si>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</si>
  <si>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</si>
  <si>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</si>
  <si>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</si>
  <si>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</si>
  <si>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</si>
  <si>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</si>
  <si>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</si>
  <si>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</si>
  <si>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</si>
  <si>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</si>
  <si>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</si>
  <si>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</si>
  <si>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</si>
  <si>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</si>
  <si>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</si>
  <si>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</si>
  <si>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</si>
  <si>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</si>
  <si>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</si>
  <si>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</si>
  <si>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</si>
  <si>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</si>
  <si>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</si>
  <si>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</si>
  <si>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</si>
  <si>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</si>
  <si>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</si>
  <si>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</si>
  <si>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</si>
  <si>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</si>
  <si>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</si>
  <si>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</si>
  <si>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</si>
  <si>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</si>
  <si>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</si>
  <si>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</si>
  <si>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</si>
  <si>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</si>
  <si>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</si>
  <si>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</si>
  <si>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</si>
  <si>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</si>
  <si>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</si>
  <si>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</si>
  <si>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</si>
  <si>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</si>
  <si>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</si>
  <si>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</si>
  <si>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</si>
  <si>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</si>
  <si>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</si>
  <si>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</si>
  <si>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</si>
  <si>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</si>
  <si>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</si>
  <si>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</si>
  <si>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</si>
  <si>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</si>
  <si>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</si>
  <si>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</si>
  <si>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</si>
  <si>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</si>
  <si>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</si>
  <si>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</si>
  <si>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</si>
  <si>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</si>
  <si>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</si>
  <si>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</si>
  <si>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</si>
  <si>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</si>
  <si>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</si>
  <si>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</si>
  <si>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</si>
  <si>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</si>
  <si>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</si>
  <si>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</si>
  <si>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</si>
  <si>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</si>
  <si>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</si>
  <si>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</si>
  <si>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</si>
  <si>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</si>
  <si>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</si>
  <si>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</si>
  <si>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</si>
  <si>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</si>
  <si>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</si>
  <si>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</si>
  <si>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</si>
  <si>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</si>
  <si>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</si>
  <si>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</si>
  <si>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</si>
  <si>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</si>
  <si>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</si>
  <si>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</si>
  <si>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</si>
  <si>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</si>
  <si>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</si>
  <si>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</si>
  <si>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</si>
  <si>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</si>
  <si>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</si>
  <si>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</si>
  <si>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</si>
  <si>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</si>
  <si>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</si>
  <si>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</si>
  <si>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</si>
  <si>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</si>
  <si>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</si>
  <si>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</si>
  <si>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</si>
  <si>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</si>
  <si>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</si>
  <si>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</si>
  <si>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</si>
  <si>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</si>
  <si>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</si>
  <si>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</si>
  <si>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</si>
  <si>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</si>
  <si>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</si>
  <si>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</si>
  <si>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</si>
  <si>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</si>
  <si>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</si>
  <si>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</si>
  <si>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</si>
  <si>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</si>
  <si>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</si>
  <si>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</si>
  <si>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</si>
  <si>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</si>
  <si>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</si>
  <si>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</si>
  <si>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</si>
  <si>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</si>
  <si>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</si>
  <si>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</si>
  <si>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</si>
  <si>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</si>
  <si>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</si>
  <si>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</si>
  <si>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</si>
  <si>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</si>
  <si>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</si>
  <si>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</si>
  <si>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</si>
  <si>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</si>
  <si>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</si>
  <si>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</si>
  <si>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</si>
  <si>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</si>
  <si>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</si>
  <si>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</si>
  <si>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</si>
  <si>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</si>
  <si>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</si>
  <si>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</si>
  <si>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</si>
  <si>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</si>
  <si>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</si>
  <si>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</si>
  <si>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</si>
  <si>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</si>
  <si>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</si>
  <si>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</si>
  <si>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</si>
  <si>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</si>
  <si>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</si>
  <si>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</si>
  <si>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</si>
  <si>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</si>
  <si>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</si>
  <si>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</si>
  <si>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</si>
  <si>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</si>
  <si>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</si>
  <si>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</si>
  <si>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</si>
  <si>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</si>
  <si>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</si>
  <si>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</si>
  <si>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</si>
  <si>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</si>
  <si>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</si>
  <si>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</si>
  <si>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</si>
  <si>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</si>
  <si>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</si>
  <si>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</si>
  <si>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</si>
  <si>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</si>
  <si>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</si>
  <si>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</si>
  <si>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</si>
  <si>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</si>
  <si>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</si>
  <si>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</si>
  <si>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</si>
  <si>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</si>
  <si>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</si>
  <si>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</si>
  <si>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</si>
  <si>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</si>
  <si>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</si>
  <si>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</si>
  <si>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</si>
  <si>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</si>
  <si>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</si>
  <si>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</si>
  <si>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</si>
  <si>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</si>
  <si>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</si>
  <si>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</si>
  <si>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</si>
  <si>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</si>
  <si>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</si>
  <si>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</si>
  <si>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</si>
  <si>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</si>
  <si>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</si>
  <si>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</si>
  <si>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</si>
  <si>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</si>
  <si>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</si>
  <si>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F. Weighted Average Deposite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</si>
  <si>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</si>
  <si>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</si>
  <si>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</si>
  <si>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</si>
  <si>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</si>
  <si>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</si>
  <si>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</si>
  <si>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</si>
  <si>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</si>
  <si>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</si>
  <si>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</si>
  <si>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</si>
  <si>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</si>
  <si>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</si>
  <si>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</si>
  <si>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</si>
  <si>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</si>
  <si>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</si>
  <si>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</si>
  <si>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</si>
  <si>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</si>
  <si>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</si>
  <si>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</si>
  <si>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</si>
  <si>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</si>
  <si>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</si>
  <si>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</si>
  <si>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</si>
  <si>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</si>
  <si>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</si>
  <si>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</si>
  <si>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</si>
  <si>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</si>
  <si>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</si>
  <si>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</si>
  <si>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</si>
  <si>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</si>
  <si>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</si>
  <si>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</si>
  <si>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</si>
  <si>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</si>
  <si>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</si>
  <si>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</si>
  <si>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</si>
  <si>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</si>
  <si>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</si>
  <si>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</si>
  <si>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</si>
  <si>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</si>
  <si>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</si>
  <si>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</si>
  <si>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</si>
  <si>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</si>
  <si>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</si>
  <si>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</si>
  <si>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</si>
  <si>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</si>
  <si>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</si>
  <si>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</si>
  <si>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</si>
  <si>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</si>
  <si>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</si>
  <si>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</si>
  <si>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</si>
  <si>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</si>
  <si>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</si>
  <si>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</si>
  <si>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</si>
  <si>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</si>
  <si>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</si>
  <si>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</si>
  <si>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</si>
  <si>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</si>
  <si>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</si>
  <si>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</si>
  <si>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</si>
  <si>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</si>
  <si>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</si>
  <si>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</si>
  <si>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</si>
  <si>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</si>
  <si>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0.86**</t>
  </si>
  <si>
    <t>3.17**</t>
  </si>
  <si>
    <t>2.00**</t>
  </si>
  <si>
    <t>3.60**</t>
  </si>
  <si>
    <t>2.84**</t>
  </si>
  <si>
    <t>1.76**</t>
  </si>
  <si>
    <t>6.72**</t>
  </si>
  <si>
    <t>6.79**</t>
  </si>
  <si>
    <t>12.29**</t>
  </si>
  <si>
    <t>11.94**</t>
  </si>
  <si>
    <t>9.80**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</si>
  <si>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</si>
  <si>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</si>
  <si>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</si>
  <si>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</si>
  <si>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</si>
  <si>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</si>
  <si>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</si>
  <si>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</si>
  <si>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</si>
  <si>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</si>
  <si>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</si>
  <si>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</si>
  <si>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</si>
  <si>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</si>
  <si>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</si>
  <si>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</si>
  <si>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</si>
  <si>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</si>
  <si>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</si>
  <si>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</si>
  <si>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</si>
  <si>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</si>
  <si>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</si>
  <si>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</si>
  <si>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</si>
  <si>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</si>
  <si>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</si>
  <si>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</si>
  <si>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</si>
  <si>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</si>
  <si>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</si>
  <si>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</si>
  <si>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</si>
  <si>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</si>
  <si>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</si>
  <si>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</si>
  <si>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</si>
  <si>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</si>
  <si>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</si>
  <si>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</si>
  <si>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</si>
  <si>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</si>
  <si>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Handicraft Goods and other handicrafts</t>
  </si>
  <si>
    <t>Wire</t>
  </si>
  <si>
    <t>Noodles</t>
  </si>
  <si>
    <t>Tooth Paste</t>
  </si>
  <si>
    <t>Rosin</t>
  </si>
  <si>
    <t>Shoes and Sandles</t>
  </si>
  <si>
    <t>Medicine (Ayurvedic)</t>
  </si>
  <si>
    <t>Herbs</t>
  </si>
  <si>
    <t>Zinc Sheet</t>
  </si>
  <si>
    <t>Oil Cakes</t>
  </si>
  <si>
    <t>Pulses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</si>
  <si>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</si>
  <si>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</si>
  <si>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</si>
  <si>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</si>
  <si>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</si>
  <si>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</si>
  <si>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</si>
  <si>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</si>
  <si>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</si>
  <si>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</si>
  <si>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</si>
  <si>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</si>
  <si>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</si>
  <si>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</si>
  <si>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</si>
  <si>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</si>
  <si>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</si>
  <si>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</si>
  <si>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</si>
  <si>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</si>
  <si>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</si>
  <si>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</si>
  <si>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</si>
  <si>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</si>
  <si>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</si>
  <si>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</si>
  <si>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</si>
  <si>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</si>
  <si>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</si>
  <si>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</si>
  <si>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</si>
  <si>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</si>
  <si>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</si>
  <si>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</si>
  <si>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</si>
  <si>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</si>
  <si>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</si>
  <si>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</si>
  <si>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</si>
  <si>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</si>
  <si>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</si>
  <si>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</si>
  <si>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</si>
  <si>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</si>
  <si>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</si>
  <si>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</si>
  <si>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</si>
  <si>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</si>
  <si>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</si>
  <si>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</si>
  <si>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</si>
  <si>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</si>
  <si>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</si>
  <si>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</si>
  <si>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</si>
  <si>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</si>
  <si>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</si>
  <si>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</si>
  <si>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</si>
  <si>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</si>
  <si>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</si>
  <si>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</si>
  <si>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</si>
  <si>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</si>
  <si>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</si>
  <si>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</si>
  <si>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</si>
  <si>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</si>
  <si>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</si>
  <si>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</si>
  <si>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</si>
  <si>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</si>
  <si>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</si>
  <si>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</si>
  <si>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</si>
  <si>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</si>
  <si>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</si>
  <si>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</si>
  <si>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</si>
  <si>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</si>
  <si>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</si>
  <si>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</si>
  <si>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</si>
  <si>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Crude Soyabean Oil</t>
  </si>
  <si>
    <t>Gold</t>
  </si>
  <si>
    <t>Coal</t>
  </si>
  <si>
    <t>Electrical Goods</t>
  </si>
  <si>
    <t>Electrical Equipment</t>
  </si>
  <si>
    <t>Crude Palm Oil</t>
  </si>
  <si>
    <t>Chemical Fertilizer</t>
  </si>
  <si>
    <t>Hotrolled Sheet in Coil</t>
  </si>
  <si>
    <t>Telecommunication Equip. Parts</t>
  </si>
  <si>
    <t>Aircraft Spareparts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</si>
  <si>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</si>
  <si>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</si>
  <si>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</si>
  <si>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</si>
  <si>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</si>
  <si>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</si>
  <si>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</si>
  <si>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</si>
  <si>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</si>
  <si>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</si>
  <si>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</si>
  <si>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</si>
  <si>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</si>
  <si>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</si>
  <si>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</si>
  <si>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</si>
  <si>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</si>
  <si>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</si>
  <si>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</si>
  <si>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</si>
  <si>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</si>
  <si>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</si>
  <si>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</si>
  <si>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</si>
  <si>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</si>
  <si>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</si>
  <si>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</si>
  <si>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</si>
  <si>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</si>
  <si>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</si>
  <si>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</si>
  <si>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</si>
  <si>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</si>
  <si>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</si>
  <si>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</si>
  <si>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</si>
  <si>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</si>
  <si>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</si>
  <si>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</si>
  <si>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</si>
  <si>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</si>
  <si>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</si>
  <si>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</si>
  <si>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</si>
  <si>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</si>
  <si>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</si>
  <si>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</si>
  <si>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</si>
  <si>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</si>
  <si>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</si>
  <si>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</si>
  <si>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</si>
  <si>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</si>
  <si>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</si>
  <si>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</si>
  <si>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</si>
  <si>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</si>
  <si>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</si>
  <si>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</si>
  <si>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</si>
  <si>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</si>
  <si>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</si>
  <si>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</si>
  <si>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</si>
  <si>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</si>
  <si>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</si>
  <si>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</si>
  <si>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</si>
  <si>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</si>
  <si>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</si>
  <si>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</si>
  <si>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</si>
  <si>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</si>
  <si>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</si>
  <si>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</si>
  <si>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</si>
  <si>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</si>
  <si>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</si>
  <si>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</si>
  <si>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</si>
  <si>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</si>
  <si>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</si>
  <si>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</si>
  <si>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</si>
  <si>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</si>
  <si>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</si>
  <si>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</si>
  <si>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</si>
  <si>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</si>
  <si>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</si>
  <si>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</si>
  <si>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</si>
  <si>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</si>
  <si>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</si>
  <si>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</si>
  <si>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</si>
  <si>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</si>
  <si>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</si>
  <si>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</si>
  <si>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</si>
  <si>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</si>
  <si>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</si>
  <si>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</si>
  <si>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</si>
  <si>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</si>
  <si>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</si>
  <si>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</si>
  <si>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</si>
  <si>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</si>
  <si>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</si>
  <si>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</si>
  <si>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</si>
  <si>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</si>
  <si>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</si>
  <si>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</si>
  <si>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</si>
  <si>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</si>
  <si>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</si>
  <si>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Six Months 2019/20</t>
  </si>
  <si>
    <t>Composition of Export and Import*</t>
  </si>
  <si>
    <t>Table 17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</si>
  <si>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</si>
  <si>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</si>
  <si>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</si>
  <si>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</si>
  <si>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</si>
  <si>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</si>
  <si>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</si>
  <si>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</si>
  <si>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</si>
  <si>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</si>
  <si>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</si>
  <si>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</si>
  <si>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</si>
  <si>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</si>
  <si>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</si>
  <si>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</si>
  <si>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</si>
  <si>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</si>
  <si>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</si>
  <si>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</si>
  <si>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</si>
  <si>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</si>
  <si>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</si>
  <si>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</si>
  <si>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</si>
  <si>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</si>
  <si>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</si>
  <si>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</si>
  <si>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</si>
  <si>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</si>
  <si>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</si>
  <si>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</si>
  <si>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</si>
  <si>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</si>
  <si>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</si>
  <si>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</si>
  <si>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</si>
  <si>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</si>
  <si>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</si>
  <si>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</si>
  <si>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</si>
  <si>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</si>
  <si>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</si>
  <si>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</si>
  <si>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</si>
  <si>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</si>
  <si>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</si>
  <si>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</si>
  <si>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</si>
  <si>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</si>
  <si>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</si>
  <si>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</si>
  <si>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</si>
  <si>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</si>
  <si>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</si>
  <si>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</si>
  <si>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</si>
  <si>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</si>
  <si>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</si>
  <si>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</si>
  <si>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</si>
  <si>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</si>
  <si>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</si>
  <si>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</si>
  <si>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</si>
  <si>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Number of Nepalese going for Foreign Employment (Countrywise)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</si>
  <si>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</si>
  <si>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</si>
  <si>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</si>
  <si>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</si>
  <si>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</si>
  <si>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</si>
  <si>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</si>
  <si>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</si>
  <si>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</si>
  <si>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</si>
  <si>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</si>
  <si>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</si>
  <si>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</si>
  <si>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</si>
  <si>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</si>
  <si>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</si>
  <si>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</si>
  <si>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</si>
  <si>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</si>
  <si>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</si>
  <si>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</si>
  <si>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</si>
  <si>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</si>
  <si>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</si>
  <si>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</si>
  <si>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</si>
  <si>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</si>
  <si>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</si>
  <si>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</si>
  <si>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</si>
  <si>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</si>
  <si>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</si>
  <si>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</si>
  <si>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</si>
  <si>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</si>
  <si>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</si>
  <si>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</si>
  <si>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</si>
  <si>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</si>
  <si>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</si>
  <si>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</si>
  <si>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</si>
  <si>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</si>
  <si>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</si>
  <si>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</si>
  <si>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</si>
  <si>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</si>
  <si>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</si>
  <si>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</si>
  <si>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</si>
  <si>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</si>
  <si>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</si>
  <si>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</si>
  <si>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</si>
  <si>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</si>
  <si>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</si>
  <si>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</si>
  <si>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</si>
  <si>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Services: debit</t>
  </si>
  <si>
    <t>Government n.i.e.</t>
  </si>
  <si>
    <t>Services: credit</t>
  </si>
  <si>
    <t>Services: Net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</si>
  <si>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</si>
  <si>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</si>
  <si>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</si>
  <si>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</si>
  <si>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</si>
  <si>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</si>
  <si>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</si>
  <si>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</si>
  <si>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</si>
  <si>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</si>
  <si>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</si>
  <si>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</si>
  <si>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</si>
  <si>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</si>
  <si>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</si>
  <si>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</si>
  <si>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</si>
  <si>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</si>
  <si>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</si>
  <si>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</si>
  <si>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</si>
  <si>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</si>
  <si>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</si>
  <si>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</si>
  <si>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</si>
  <si>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</si>
  <si>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</si>
  <si>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</si>
  <si>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</si>
  <si>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</si>
  <si>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</si>
  <si>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</si>
  <si>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</si>
  <si>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</si>
  <si>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</si>
  <si>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</si>
  <si>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</si>
  <si>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</si>
  <si>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</si>
  <si>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</si>
  <si>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</si>
  <si>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</si>
  <si>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</si>
  <si>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</si>
  <si>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</si>
  <si>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</si>
  <si>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</si>
  <si>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</si>
  <si>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</si>
  <si>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</si>
  <si>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</si>
  <si>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</si>
  <si>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</si>
  <si>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</si>
  <si>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</si>
  <si>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</si>
  <si>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</si>
  <si>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</si>
  <si>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</si>
  <si>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</si>
  <si>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</si>
  <si>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</si>
  <si>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Jan-Jan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</si>
  <si>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</si>
  <si>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</si>
  <si>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</si>
  <si>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</si>
  <si>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</si>
  <si>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</si>
  <si>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</si>
  <si>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</si>
  <si>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</si>
  <si>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</si>
  <si>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</si>
  <si>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</si>
  <si>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</si>
  <si>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</si>
  <si>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9.45**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</si>
  <si>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</si>
  <si>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</si>
  <si>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</si>
  <si>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</si>
  <si>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</si>
  <si>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</si>
  <si>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</si>
  <si>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</si>
  <si>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</si>
  <si>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</si>
  <si>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</si>
  <si>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</si>
  <si>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</si>
  <si>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</si>
  <si>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</si>
  <si>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</si>
  <si>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</si>
  <si>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</si>
  <si>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</si>
  <si>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</si>
  <si>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</si>
  <si>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</si>
  <si>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</si>
  <si>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</si>
  <si>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</si>
  <si>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</si>
  <si>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</si>
  <si>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</si>
  <si>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</si>
  <si>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</si>
  <si>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</si>
  <si>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</si>
  <si>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</si>
  <si>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</si>
  <si>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</si>
  <si>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</si>
  <si>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</si>
  <si>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</si>
  <si>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</si>
  <si>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</si>
  <si>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</si>
  <si>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</si>
  <si>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</si>
  <si>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</si>
  <si>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</si>
  <si>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</si>
  <si>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</si>
  <si>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Mid-Jan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</si>
  <si>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</si>
  <si>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</si>
  <si>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</si>
  <si>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</si>
  <si>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</si>
  <si>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</si>
  <si>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</si>
  <si>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</si>
  <si>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</si>
  <si>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</si>
  <si>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</si>
  <si>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</si>
  <si>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</si>
  <si>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</si>
  <si>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</si>
  <si>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</si>
  <si>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</si>
  <si>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</si>
  <si>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</si>
  <si>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</si>
  <si>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</si>
  <si>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</si>
  <si>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</si>
  <si>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</si>
  <si>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</si>
  <si>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</si>
  <si>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</si>
  <si>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</si>
  <si>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</si>
  <si>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</si>
  <si>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</si>
  <si>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</si>
  <si>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</si>
  <si>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</si>
  <si>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</si>
  <si>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</si>
  <si>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</si>
  <si>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Mid-Jan)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</si>
  <si>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</si>
  <si>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</si>
  <si>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</si>
  <si>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</si>
  <si>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</si>
  <si>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</si>
  <si>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</si>
  <si>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</si>
  <si>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</si>
  <si>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</si>
  <si>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</si>
  <si>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</si>
  <si>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</si>
  <si>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</si>
  <si>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</si>
  <si>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</si>
  <si>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</si>
  <si>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</si>
  <si>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</si>
  <si>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</si>
  <si>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</si>
  <si>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</si>
  <si>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</si>
  <si>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</si>
  <si>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</si>
  <si>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</si>
  <si>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</si>
  <si>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</si>
  <si>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</si>
  <si>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</si>
  <si>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</si>
  <si>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</si>
  <si>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</si>
  <si>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</si>
  <si>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</si>
  <si>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</si>
  <si>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</si>
  <si>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</si>
  <si>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</si>
  <si>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Mid Aug - Mid Jan</t>
  </si>
  <si>
    <t>(Mid- Month)</t>
  </si>
  <si>
    <t>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</si>
</sst>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_(* #,##0.0_);_(* \(#,##0.0\);_(* &quot;-&quot;??_);_(@_)"/>
    <numFmt numFmtId="176" formatCode="0.0%"/>
    <numFmt numFmtId="177" formatCode="[$-F800]dddd\,\ mmmm\ dd\,\ yyyy"/>
    <numFmt numFmtId="178" formatCode="_(* #,##0.0_);_(* \(#,##0.0\);_(* &quot;-&quot;?_);_(@_)"/>
    <numFmt numFmtId="179" formatCode="0.00_)"/>
    <numFmt numFmtId="180" formatCode="0.000_)"/>
    <numFmt numFmtId="181" formatCode="0_)"/>
    <numFmt numFmtId="182" formatCode="#,##0.0"/>
    <numFmt numFmtId="183" formatCode="_-* #,##0.0_-;\-* #,##0.0_-;_-* &quot;-&quot;??_-;_-@_-"/>
    <numFmt numFmtId="184" formatCode="0.00000"/>
    <numFmt numFmtId="185" formatCode="0.0000000_)"/>
    <numFmt numFmtId="186" formatCode="0.0000_)"/>
    <numFmt numFmtId="187" formatCode="0.000000"/>
    <numFmt numFmtId="188" formatCode="0.000000_)"/>
    <numFmt numFmtId="189" formatCode="0.00000_)"/>
    <numFmt numFmtId="190" formatCode="0.000000000"/>
    <numFmt numFmtId="191" formatCode="0.000000000000000000000000"/>
    <numFmt numFmtId="192" formatCode="0.0000000000"/>
    <numFmt numFmtId="193" formatCode="0.00000000"/>
  </numFmts>
  <fonts count="7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vertAlign val="superscript"/>
      <sz val="8"/>
      <name val="Times New Roman"/>
      <family val="1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1560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66" fillId="0" borderId="0" applyNumberFormat="0" applyFill="0" applyBorder="0" applyAlignment="0" applyProtection="0"/>
  </cellStyleXfs>
  <cellXfs count="2853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0" fontId="2" fillId="0" borderId="31" xfId="231" applyFont="1" applyFill="1" applyBorder="1" applyAlignment="1">
      <alignment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horizontal="center" vertical="center"/>
    </xf>
    <xf numFmtId="0" fontId="36" fillId="18" borderId="3" xfId="231" applyFont="1" applyFill="1" applyBorder="1" applyAlignment="1">
      <alignment vertical="center"/>
    </xf>
    <xf numFmtId="0" fontId="36" fillId="18" borderId="3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vertical="center"/>
    </xf>
    <xf numFmtId="0" fontId="9" fillId="0" borderId="0" xfId="41530" applyFont="1"/>
    <xf numFmtId="165" fontId="9" fillId="0" borderId="0" xfId="41530" applyNumberFormat="1" applyFont="1"/>
    <xf numFmtId="165" fontId="10" fillId="0" borderId="0" xfId="41530" applyNumberFormat="1" applyFont="1"/>
    <xf numFmtId="0" fontId="10" fillId="0" borderId="0" xfId="41530" applyFont="1"/>
    <xf numFmtId="0" fontId="9" fillId="0" borderId="0" xfId="41530" applyFont="1" applyFill="1"/>
    <xf numFmtId="165" fontId="3" fillId="0" borderId="0" xfId="41530" applyNumberFormat="1" applyFont="1" applyFill="1" applyBorder="1" applyAlignment="1">
      <alignment horizontal="center"/>
    </xf>
    <xf numFmtId="165" fontId="9" fillId="0" borderId="0" xfId="41530" applyNumberFormat="1" applyFont="1" applyFill="1" applyBorder="1"/>
    <xf numFmtId="0" fontId="12" fillId="0" borderId="0" xfId="0" applyFont="1"/>
    <xf numFmtId="176" fontId="6" fillId="0" borderId="0" xfId="41532" applyNumberFormat="1" applyFont="1" applyFill="1"/>
    <xf numFmtId="0" fontId="39" fillId="3" borderId="27" xfId="41530" applyFont="1" applyFill="1" applyBorder="1" applyAlignment="1">
      <alignment horizontal="center" vertical="center"/>
    </xf>
    <xf numFmtId="0" fontId="39" fillId="3" borderId="8" xfId="41530" applyFont="1" applyFill="1" applyBorder="1" applyAlignment="1">
      <alignment horizontal="center" vertical="center" wrapText="1"/>
    </xf>
    <xf numFmtId="0" fontId="39" fillId="3" borderId="28" xfId="41530" applyFont="1" applyFill="1" applyBorder="1" applyAlignment="1">
      <alignment horizontal="center" vertical="center" wrapText="1"/>
    </xf>
    <xf numFmtId="0" fontId="15" fillId="0" borderId="7" xfId="41530" applyFont="1" applyBorder="1" applyAlignment="1">
      <alignment horizontal="center" vertical="center"/>
    </xf>
    <xf numFmtId="0" fontId="15" fillId="0" borderId="8" xfId="41530" applyFont="1" applyBorder="1" applyAlignment="1" applyProtection="1">
      <alignment horizontal="left" vertical="center"/>
    </xf>
    <xf numFmtId="165" fontId="39" fillId="0" borderId="8" xfId="41530" applyNumberFormat="1" applyFont="1" applyBorder="1" applyAlignment="1">
      <alignment vertical="center"/>
    </xf>
    <xf numFmtId="165" fontId="39" fillId="0" borderId="8" xfId="41530" applyNumberFormat="1" applyFont="1" applyFill="1" applyBorder="1" applyAlignment="1">
      <alignment vertical="center"/>
    </xf>
    <xf numFmtId="165" fontId="39" fillId="0" borderId="3" xfId="41530" applyNumberFormat="1" applyFont="1" applyBorder="1" applyAlignment="1">
      <alignment vertical="center"/>
    </xf>
    <xf numFmtId="0" fontId="14" fillId="0" borderId="2" xfId="41530" applyFont="1" applyBorder="1" applyAlignment="1">
      <alignment horizontal="center" vertical="center"/>
    </xf>
    <xf numFmtId="0" fontId="14" fillId="0" borderId="1" xfId="41530" applyFont="1" applyBorder="1" applyAlignment="1" applyProtection="1">
      <alignment horizontal="left" vertical="center"/>
    </xf>
    <xf numFmtId="165" fontId="12" fillId="0" borderId="1" xfId="41530" applyNumberFormat="1" applyFont="1" applyBorder="1" applyAlignment="1">
      <alignment vertical="center"/>
    </xf>
    <xf numFmtId="165" fontId="12" fillId="0" borderId="1" xfId="41530" applyNumberFormat="1" applyFont="1" applyFill="1" applyBorder="1" applyAlignment="1">
      <alignment vertical="center"/>
    </xf>
    <xf numFmtId="165" fontId="12" fillId="0" borderId="6" xfId="41530" applyNumberFormat="1" applyFont="1" applyBorder="1" applyAlignment="1">
      <alignment vertical="center"/>
    </xf>
    <xf numFmtId="0" fontId="14" fillId="0" borderId="26" xfId="41530" applyFont="1" applyBorder="1" applyAlignment="1">
      <alignment horizontal="center" vertical="center"/>
    </xf>
    <xf numFmtId="0" fontId="14" fillId="0" borderId="27" xfId="41530" applyFont="1" applyBorder="1" applyAlignment="1" applyProtection="1">
      <alignment horizontal="left" vertical="center"/>
    </xf>
    <xf numFmtId="165" fontId="12" fillId="0" borderId="27" xfId="41530" applyNumberFormat="1" applyFont="1" applyBorder="1" applyAlignment="1">
      <alignment vertical="center"/>
    </xf>
    <xf numFmtId="165" fontId="12" fillId="0" borderId="27" xfId="41530" applyNumberFormat="1" applyFont="1" applyFill="1" applyBorder="1" applyAlignment="1">
      <alignment vertical="center"/>
    </xf>
    <xf numFmtId="165" fontId="12" fillId="0" borderId="29" xfId="41530" applyNumberFormat="1" applyFont="1" applyBorder="1" applyAlignment="1">
      <alignment vertical="center"/>
    </xf>
    <xf numFmtId="0" fontId="14" fillId="0" borderId="1" xfId="41530" applyFont="1" applyBorder="1" applyAlignment="1" applyProtection="1">
      <alignment horizontal="left" vertical="center" wrapText="1"/>
    </xf>
    <xf numFmtId="0" fontId="15" fillId="0" borderId="2" xfId="41530" applyFont="1" applyBorder="1" applyAlignment="1">
      <alignment horizontal="center" vertical="center"/>
    </xf>
    <xf numFmtId="0" fontId="15" fillId="0" borderId="30" xfId="41530" applyFont="1" applyBorder="1" applyAlignment="1">
      <alignment horizontal="center" vertical="center"/>
    </xf>
    <xf numFmtId="0" fontId="14" fillId="0" borderId="31" xfId="41530" applyFont="1" applyBorder="1" applyAlignment="1" applyProtection="1">
      <alignment horizontal="left" vertical="center"/>
    </xf>
    <xf numFmtId="165" fontId="12" fillId="0" borderId="31" xfId="41530" applyNumberFormat="1" applyFont="1" applyBorder="1" applyAlignment="1">
      <alignment vertical="center"/>
    </xf>
    <xf numFmtId="165" fontId="12" fillId="0" borderId="31" xfId="41530" applyNumberFormat="1" applyFont="1" applyFill="1" applyBorder="1" applyAlignment="1">
      <alignment vertical="center"/>
    </xf>
    <xf numFmtId="165" fontId="12" fillId="0" borderId="32" xfId="4153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0" fontId="12" fillId="0" borderId="0" xfId="0" applyFont="1" applyFill="1"/>
    <xf numFmtId="175" fontId="12" fillId="0" borderId="32" xfId="0" applyNumberFormat="1" applyFont="1" applyFill="1" applyBorder="1"/>
    <xf numFmtId="175" fontId="12" fillId="0" borderId="31" xfId="0" applyNumberFormat="1" applyFont="1" applyFill="1" applyBorder="1"/>
    <xf numFmtId="175" fontId="12" fillId="0" borderId="31" xfId="0" applyNumberFormat="1" applyFont="1" applyBorder="1"/>
    <xf numFmtId="175" fontId="12" fillId="0" borderId="54" xfId="0" applyNumberFormat="1" applyFont="1" applyFill="1" applyBorder="1"/>
    <xf numFmtId="175" fontId="12" fillId="0" borderId="43" xfId="0" applyNumberFormat="1" applyFont="1" applyFill="1" applyBorder="1"/>
    <xf numFmtId="177" fontId="12" fillId="0" borderId="54" xfId="0" applyNumberFormat="1" applyFont="1" applyFill="1" applyBorder="1"/>
    <xf numFmtId="175" fontId="12" fillId="0" borderId="6" xfId="0" applyNumberFormat="1" applyFont="1" applyBorder="1"/>
    <xf numFmtId="175" fontId="12" fillId="0" borderId="1" xfId="0" applyNumberFormat="1" applyFont="1" applyBorder="1"/>
    <xf numFmtId="175" fontId="12" fillId="0" borderId="55" xfId="0" applyNumberFormat="1" applyFont="1" applyBorder="1"/>
    <xf numFmtId="175" fontId="12" fillId="0" borderId="4" xfId="0" applyNumberFormat="1" applyFont="1" applyBorder="1"/>
    <xf numFmtId="177" fontId="12" fillId="0" borderId="55" xfId="0" applyNumberFormat="1" applyFont="1" applyBorder="1"/>
    <xf numFmtId="175" fontId="12" fillId="0" borderId="13" xfId="0" applyNumberFormat="1" applyFont="1" applyBorder="1"/>
    <xf numFmtId="175" fontId="12" fillId="0" borderId="12" xfId="0" applyNumberFormat="1" applyFont="1" applyBorder="1"/>
    <xf numFmtId="175" fontId="12" fillId="0" borderId="56" xfId="0" applyNumberFormat="1" applyFont="1" applyBorder="1"/>
    <xf numFmtId="175" fontId="12" fillId="0" borderId="40" xfId="0" applyNumberFormat="1" applyFont="1" applyBorder="1"/>
    <xf numFmtId="177" fontId="12" fillId="0" borderId="56" xfId="0" applyNumberFormat="1" applyFont="1" applyBorder="1"/>
    <xf numFmtId="175" fontId="12" fillId="18" borderId="3" xfId="0" applyNumberFormat="1" applyFont="1" applyFill="1" applyBorder="1"/>
    <xf numFmtId="175" fontId="12" fillId="18" borderId="8" xfId="0" applyNumberFormat="1" applyFont="1" applyFill="1" applyBorder="1"/>
    <xf numFmtId="175" fontId="12" fillId="18" borderId="57" xfId="0" applyNumberFormat="1" applyFont="1" applyFill="1" applyBorder="1"/>
    <xf numFmtId="175" fontId="12" fillId="18" borderId="20" xfId="0" applyNumberFormat="1" applyFont="1" applyFill="1" applyBorder="1"/>
    <xf numFmtId="177" fontId="12" fillId="18" borderId="57" xfId="0" applyNumberFormat="1" applyFont="1" applyFill="1" applyBorder="1"/>
    <xf numFmtId="175" fontId="12" fillId="0" borderId="29" xfId="0" applyNumberFormat="1" applyFont="1" applyBorder="1"/>
    <xf numFmtId="175" fontId="12" fillId="0" borderId="27" xfId="0" applyNumberFormat="1" applyFont="1" applyBorder="1"/>
    <xf numFmtId="175" fontId="12" fillId="0" borderId="58" xfId="0" applyNumberFormat="1" applyFont="1" applyBorder="1"/>
    <xf numFmtId="175" fontId="12" fillId="0" borderId="47" xfId="0" applyNumberFormat="1" applyFont="1" applyBorder="1"/>
    <xf numFmtId="177" fontId="12" fillId="0" borderId="58" xfId="0" applyNumberFormat="1" applyFont="1" applyBorder="1"/>
    <xf numFmtId="175" fontId="12" fillId="0" borderId="51" xfId="0" applyNumberFormat="1" applyFont="1" applyBorder="1"/>
    <xf numFmtId="175" fontId="12" fillId="0" borderId="16" xfId="0" applyNumberFormat="1" applyFont="1" applyBorder="1"/>
    <xf numFmtId="175" fontId="12" fillId="0" borderId="59" xfId="0" applyNumberFormat="1" applyFont="1" applyBorder="1"/>
    <xf numFmtId="175" fontId="12" fillId="0" borderId="53" xfId="0" applyNumberFormat="1" applyFont="1" applyBorder="1"/>
    <xf numFmtId="177" fontId="12" fillId="0" borderId="59" xfId="0" applyNumberFormat="1" applyFont="1" applyBorder="1"/>
    <xf numFmtId="0" fontId="39" fillId="0" borderId="0" xfId="0" applyFont="1"/>
    <xf numFmtId="0" fontId="39" fillId="18" borderId="32" xfId="0" applyFont="1" applyFill="1" applyBorder="1" applyAlignment="1">
      <alignment horizontal="center" vertical="center" wrapText="1"/>
    </xf>
    <xf numFmtId="0" fontId="39" fillId="18" borderId="31" xfId="0" applyFont="1" applyFill="1" applyBorder="1" applyAlignment="1">
      <alignment horizontal="center" vertical="center" wrapText="1"/>
    </xf>
    <xf numFmtId="0" fontId="39" fillId="18" borderId="60" xfId="0" applyFont="1" applyFill="1" applyBorder="1" applyAlignment="1">
      <alignment horizontal="center" vertical="center" wrapText="1"/>
    </xf>
    <xf numFmtId="0" fontId="39" fillId="18" borderId="54" xfId="0" applyFont="1" applyFill="1" applyBorder="1" applyAlignment="1">
      <alignment horizontal="center" vertical="center" wrapText="1"/>
    </xf>
    <xf numFmtId="0" fontId="39" fillId="18" borderId="43" xfId="0" applyFont="1" applyFill="1" applyBorder="1" applyAlignment="1">
      <alignment horizontal="center" vertical="center" wrapText="1"/>
    </xf>
    <xf numFmtId="0" fontId="12" fillId="17" borderId="0" xfId="0" applyFont="1" applyFill="1"/>
    <xf numFmtId="178" fontId="12" fillId="0" borderId="42" xfId="0" applyNumberFormat="1" applyFont="1" applyBorder="1"/>
    <xf numFmtId="178" fontId="12" fillId="0" borderId="31" xfId="0" applyNumberFormat="1" applyFont="1" applyBorder="1"/>
    <xf numFmtId="178" fontId="12" fillId="0" borderId="43" xfId="0" applyNumberFormat="1" applyFont="1" applyBorder="1"/>
    <xf numFmtId="177" fontId="12" fillId="0" borderId="44" xfId="0" applyNumberFormat="1" applyFont="1" applyBorder="1"/>
    <xf numFmtId="178" fontId="12" fillId="0" borderId="5" xfId="0" applyNumberFormat="1" applyFont="1" applyBorder="1"/>
    <xf numFmtId="178" fontId="12" fillId="0" borderId="1" xfId="0" applyNumberFormat="1" applyFont="1" applyBorder="1"/>
    <xf numFmtId="178" fontId="12" fillId="0" borderId="4" xfId="0" applyNumberFormat="1" applyFont="1" applyBorder="1"/>
    <xf numFmtId="177" fontId="12" fillId="0" borderId="37" xfId="0" applyNumberFormat="1" applyFont="1" applyBorder="1"/>
    <xf numFmtId="178" fontId="12" fillId="0" borderId="46" xfId="0" applyNumberFormat="1" applyFont="1" applyBorder="1"/>
    <xf numFmtId="178" fontId="12" fillId="0" borderId="12" xfId="0" applyNumberFormat="1" applyFont="1" applyBorder="1"/>
    <xf numFmtId="178" fontId="12" fillId="0" borderId="40" xfId="0" applyNumberFormat="1" applyFont="1" applyBorder="1"/>
    <xf numFmtId="177" fontId="12" fillId="0" borderId="41" xfId="0" applyNumberFormat="1" applyFont="1" applyBorder="1"/>
    <xf numFmtId="178" fontId="12" fillId="17" borderId="0" xfId="0" applyNumberFormat="1" applyFont="1" applyFill="1"/>
    <xf numFmtId="178" fontId="12" fillId="18" borderId="39" xfId="0" applyNumberFormat="1" applyFont="1" applyFill="1" applyBorder="1"/>
    <xf numFmtId="178" fontId="12" fillId="18" borderId="27" xfId="0" applyNumberFormat="1" applyFont="1" applyFill="1" applyBorder="1"/>
    <xf numFmtId="178" fontId="12" fillId="18" borderId="20" xfId="0" applyNumberFormat="1" applyFont="1" applyFill="1" applyBorder="1"/>
    <xf numFmtId="178" fontId="12" fillId="18" borderId="8" xfId="0" applyNumberFormat="1" applyFont="1" applyFill="1" applyBorder="1"/>
    <xf numFmtId="177" fontId="12" fillId="18" borderId="19" xfId="0" applyNumberFormat="1" applyFont="1" applyFill="1" applyBorder="1"/>
    <xf numFmtId="0" fontId="12" fillId="20" borderId="0" xfId="0" applyFont="1" applyFill="1"/>
    <xf numFmtId="178" fontId="12" fillId="0" borderId="28" xfId="0" applyNumberFormat="1" applyFont="1" applyBorder="1"/>
    <xf numFmtId="178" fontId="12" fillId="0" borderId="27" xfId="0" applyNumberFormat="1" applyFont="1" applyBorder="1"/>
    <xf numFmtId="178" fontId="12" fillId="0" borderId="47" xfId="0" applyNumberFormat="1" applyFont="1" applyBorder="1"/>
    <xf numFmtId="177" fontId="12" fillId="0" borderId="48" xfId="0" applyNumberFormat="1" applyFont="1" applyBorder="1"/>
    <xf numFmtId="178" fontId="12" fillId="18" borderId="3" xfId="0" applyNumberFormat="1" applyFont="1" applyFill="1" applyBorder="1"/>
    <xf numFmtId="178" fontId="12" fillId="18" borderId="19" xfId="0" applyNumberFormat="1" applyFont="1" applyFill="1" applyBorder="1"/>
    <xf numFmtId="178" fontId="12" fillId="0" borderId="29" xfId="0" applyNumberFormat="1" applyFont="1" applyBorder="1"/>
    <xf numFmtId="178" fontId="12" fillId="0" borderId="48" xfId="0" applyNumberFormat="1" applyFont="1" applyBorder="1"/>
    <xf numFmtId="178" fontId="12" fillId="0" borderId="6" xfId="0" applyNumberFormat="1" applyFont="1" applyBorder="1"/>
    <xf numFmtId="178" fontId="12" fillId="0" borderId="37" xfId="0" applyNumberFormat="1" applyFont="1" applyBorder="1"/>
    <xf numFmtId="178" fontId="12" fillId="0" borderId="13" xfId="0" applyNumberFormat="1" applyFont="1" applyBorder="1"/>
    <xf numFmtId="178" fontId="12" fillId="0" borderId="41" xfId="0" applyNumberFormat="1" applyFont="1" applyBorder="1"/>
    <xf numFmtId="0" fontId="39" fillId="17" borderId="0" xfId="0" applyFont="1" applyFill="1"/>
    <xf numFmtId="0" fontId="39" fillId="18" borderId="40" xfId="0" applyFont="1" applyFill="1" applyBorder="1" applyAlignment="1">
      <alignment horizontal="center" vertical="center" wrapText="1"/>
    </xf>
    <xf numFmtId="0" fontId="39" fillId="18" borderId="12" xfId="0" applyFont="1" applyFill="1" applyBorder="1" applyAlignment="1">
      <alignment horizontal="center" vertical="center" wrapText="1"/>
    </xf>
    <xf numFmtId="178" fontId="12" fillId="0" borderId="32" xfId="0" applyNumberFormat="1" applyFont="1" applyBorder="1"/>
    <xf numFmtId="177" fontId="12" fillId="0" borderId="31" xfId="0" applyNumberFormat="1" applyFont="1" applyBorder="1"/>
    <xf numFmtId="177" fontId="12" fillId="0" borderId="1" xfId="0" applyNumberFormat="1" applyFont="1" applyBorder="1"/>
    <xf numFmtId="177" fontId="12" fillId="0" borderId="12" xfId="0" applyNumberFormat="1" applyFont="1" applyBorder="1"/>
    <xf numFmtId="178" fontId="12" fillId="18" borderId="3" xfId="41531" applyNumberFormat="1" applyFont="1" applyFill="1" applyBorder="1"/>
    <xf numFmtId="178" fontId="12" fillId="18" borderId="8" xfId="41531" applyNumberFormat="1" applyFont="1" applyFill="1" applyBorder="1"/>
    <xf numFmtId="177" fontId="12" fillId="18" borderId="8" xfId="0" applyNumberFormat="1" applyFont="1" applyFill="1" applyBorder="1"/>
    <xf numFmtId="177" fontId="12" fillId="0" borderId="27" xfId="0" applyNumberFormat="1" applyFont="1" applyBorder="1"/>
    <xf numFmtId="178" fontId="12" fillId="0" borderId="29" xfId="41531" applyNumberFormat="1" applyFont="1" applyBorder="1"/>
    <xf numFmtId="178" fontId="12" fillId="0" borderId="27" xfId="41531" applyNumberFormat="1" applyFont="1" applyBorder="1"/>
    <xf numFmtId="178" fontId="12" fillId="0" borderId="6" xfId="41531" applyNumberFormat="1" applyFont="1" applyBorder="1"/>
    <xf numFmtId="178" fontId="12" fillId="0" borderId="1" xfId="41531" applyNumberFormat="1" applyFont="1" applyBorder="1"/>
    <xf numFmtId="178" fontId="12" fillId="0" borderId="13" xfId="41531" applyNumberFormat="1" applyFont="1" applyBorder="1"/>
    <xf numFmtId="178" fontId="12" fillId="0" borderId="12" xfId="41531" applyNumberFormat="1" applyFont="1" applyBorder="1"/>
    <xf numFmtId="175" fontId="12" fillId="0" borderId="0" xfId="41531" applyNumberFormat="1" applyFont="1"/>
    <xf numFmtId="178" fontId="12" fillId="0" borderId="0" xfId="0" applyNumberFormat="1" applyFont="1"/>
    <xf numFmtId="178" fontId="12" fillId="18" borderId="29" xfId="0" applyNumberFormat="1" applyFont="1" applyFill="1" applyBorder="1"/>
    <xf numFmtId="177" fontId="12" fillId="18" borderId="27" xfId="0" applyNumberFormat="1" applyFont="1" applyFill="1" applyBorder="1"/>
    <xf numFmtId="175" fontId="39" fillId="0" borderId="0" xfId="41531" applyNumberFormat="1" applyFont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175" fontId="6" fillId="0" borderId="0" xfId="4153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8" fontId="2" fillId="19" borderId="44" xfId="6464" applyNumberFormat="1" applyFont="1" applyFill="1" applyBorder="1" applyAlignment="1" applyProtection="1"/>
    <xf numFmtId="168" fontId="2" fillId="19" borderId="37" xfId="6464" applyNumberFormat="1" applyFont="1" applyFill="1" applyBorder="1" applyAlignment="1" applyProtection="1"/>
    <xf numFmtId="168" fontId="2" fillId="19" borderId="41" xfId="6464" applyNumberFormat="1" applyFont="1" applyFill="1" applyBorder="1" applyAlignment="1" applyProtection="1"/>
    <xf numFmtId="165" fontId="10" fillId="18" borderId="29" xfId="0" applyNumberFormat="1" applyFont="1" applyFill="1" applyBorder="1" applyAlignment="1">
      <alignment horizontal="center"/>
    </xf>
    <xf numFmtId="165" fontId="10" fillId="18" borderId="27" xfId="0" applyNumberFormat="1" applyFont="1" applyFill="1" applyBorder="1" applyAlignment="1">
      <alignment horizontal="center"/>
    </xf>
    <xf numFmtId="168" fontId="10" fillId="18" borderId="27" xfId="6464" applyNumberFormat="1" applyFont="1" applyFill="1" applyBorder="1" applyAlignment="1" applyProtection="1"/>
    <xf numFmtId="168" fontId="9" fillId="19" borderId="1" xfId="6464" applyNumberFormat="1" applyFont="1" applyFill="1" applyBorder="1" applyAlignment="1" applyProtection="1"/>
    <xf numFmtId="168" fontId="2" fillId="19" borderId="1" xfId="6464" applyNumberFormat="1" applyFont="1" applyFill="1" applyBorder="1" applyAlignment="1" applyProtection="1"/>
    <xf numFmtId="168" fontId="2" fillId="19" borderId="12" xfId="6464" applyNumberFormat="1" applyFont="1" applyFill="1" applyBorder="1" applyAlignment="1" applyProtection="1"/>
    <xf numFmtId="168" fontId="3" fillId="18" borderId="27" xfId="6464" applyNumberFormat="1" applyFont="1" applyFill="1" applyBorder="1" applyAlignment="1" applyProtection="1"/>
    <xf numFmtId="165" fontId="9" fillId="0" borderId="13" xfId="0" applyNumberFormat="1" applyFont="1" applyFill="1" applyBorder="1" applyAlignment="1">
      <alignment horizontal="center"/>
    </xf>
    <xf numFmtId="168" fontId="3" fillId="18" borderId="48" xfId="6464" applyNumberFormat="1" applyFont="1" applyFill="1" applyBorder="1" applyAlignment="1" applyProtection="1"/>
    <xf numFmtId="165" fontId="12" fillId="0" borderId="32" xfId="0" applyNumberFormat="1" applyFont="1" applyBorder="1"/>
    <xf numFmtId="165" fontId="12" fillId="0" borderId="31" xfId="0" applyNumberFormat="1" applyFont="1" applyBorder="1"/>
    <xf numFmtId="165" fontId="12" fillId="0" borderId="6" xfId="0" applyNumberFormat="1" applyFont="1" applyBorder="1"/>
    <xf numFmtId="165" fontId="12" fillId="0" borderId="1" xfId="0" applyNumberFormat="1" applyFont="1" applyBorder="1"/>
    <xf numFmtId="165" fontId="12" fillId="0" borderId="13" xfId="0" applyNumberFormat="1" applyFont="1" applyBorder="1"/>
    <xf numFmtId="165" fontId="12" fillId="0" borderId="12" xfId="0" applyNumberFormat="1" applyFont="1" applyBorder="1"/>
    <xf numFmtId="165" fontId="12" fillId="18" borderId="3" xfId="0" applyNumberFormat="1" applyFont="1" applyFill="1" applyBorder="1"/>
    <xf numFmtId="165" fontId="12" fillId="18" borderId="8" xfId="0" applyNumberFormat="1" applyFont="1" applyFill="1" applyBorder="1"/>
    <xf numFmtId="165" fontId="12" fillId="0" borderId="29" xfId="0" applyNumberFormat="1" applyFont="1" applyBorder="1"/>
    <xf numFmtId="165" fontId="12" fillId="0" borderId="27" xfId="0" applyNumberFormat="1" applyFont="1" applyBorder="1"/>
    <xf numFmtId="165" fontId="12" fillId="0" borderId="6" xfId="0" applyNumberFormat="1" applyFont="1" applyFill="1" applyBorder="1"/>
    <xf numFmtId="165" fontId="12" fillId="0" borderId="1" xfId="0" applyNumberFormat="1" applyFont="1" applyFill="1" applyBorder="1"/>
    <xf numFmtId="177" fontId="12" fillId="0" borderId="1" xfId="0" applyNumberFormat="1" applyFont="1" applyFill="1" applyBorder="1"/>
    <xf numFmtId="175" fontId="12" fillId="20" borderId="3" xfId="41531" applyNumberFormat="1" applyFont="1" applyFill="1" applyBorder="1"/>
    <xf numFmtId="175" fontId="12" fillId="20" borderId="8" xfId="41531" applyNumberFormat="1" applyFont="1" applyFill="1" applyBorder="1"/>
    <xf numFmtId="165" fontId="12" fillId="0" borderId="8" xfId="0" applyNumberFormat="1" applyFont="1" applyBorder="1"/>
    <xf numFmtId="177" fontId="12" fillId="20" borderId="8" xfId="0" applyNumberFormat="1" applyFont="1" applyFill="1" applyBorder="1"/>
    <xf numFmtId="0" fontId="12" fillId="20" borderId="7" xfId="0" applyFont="1" applyFill="1" applyBorder="1"/>
    <xf numFmtId="175" fontId="12" fillId="0" borderId="3" xfId="41531" applyNumberFormat="1" applyFont="1" applyBorder="1"/>
    <xf numFmtId="175" fontId="12" fillId="0" borderId="8" xfId="41531" applyNumberFormat="1" applyFont="1" applyBorder="1"/>
    <xf numFmtId="177" fontId="12" fillId="0" borderId="8" xfId="0" applyNumberFormat="1" applyFont="1" applyBorder="1"/>
    <xf numFmtId="0" fontId="12" fillId="0" borderId="7" xfId="0" applyFont="1" applyBorder="1"/>
    <xf numFmtId="0" fontId="12" fillId="0" borderId="31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18" borderId="8" xfId="0" applyFont="1" applyFill="1" applyBorder="1"/>
    <xf numFmtId="0" fontId="12" fillId="0" borderId="27" xfId="0" applyFont="1" applyBorder="1"/>
    <xf numFmtId="0" fontId="12" fillId="0" borderId="1" xfId="0" applyFont="1" applyFill="1" applyBorder="1"/>
    <xf numFmtId="0" fontId="3" fillId="0" borderId="0" xfId="6464" applyFont="1" applyBorder="1"/>
    <xf numFmtId="0" fontId="4" fillId="0" borderId="0" xfId="35313"/>
    <xf numFmtId="0" fontId="3" fillId="0" borderId="0" xfId="35313" applyFont="1" applyBorder="1" applyAlignment="1">
      <alignment horizontal="center" vertical="center"/>
    </xf>
    <xf numFmtId="0" fontId="3" fillId="0" borderId="0" xfId="35313" applyFont="1" applyBorder="1" applyAlignment="1">
      <alignment horizontal="left"/>
    </xf>
    <xf numFmtId="0" fontId="4" fillId="0" borderId="0" xfId="35313" applyBorder="1"/>
    <xf numFmtId="0" fontId="2" fillId="0" borderId="0" xfId="35313" applyFont="1" applyBorder="1" applyAlignment="1">
      <alignment horizontal="center"/>
    </xf>
    <xf numFmtId="0" fontId="2" fillId="0" borderId="0" xfId="35313" applyFont="1" applyBorder="1" applyAlignment="1"/>
    <xf numFmtId="0" fontId="38" fillId="0" borderId="0" xfId="35313" applyFont="1" applyBorder="1"/>
    <xf numFmtId="0" fontId="38" fillId="0" borderId="0" xfId="35313" applyFont="1"/>
    <xf numFmtId="0" fontId="2" fillId="0" borderId="0" xfId="35313" applyFont="1" applyBorder="1"/>
    <xf numFmtId="0" fontId="12" fillId="21" borderId="0" xfId="0" applyFont="1" applyFill="1" applyBorder="1" applyAlignment="1">
      <alignment horizontal="left" vertical="top" wrapText="1"/>
    </xf>
    <xf numFmtId="2" fontId="12" fillId="21" borderId="42" xfId="0" applyNumberFormat="1" applyFont="1" applyFill="1" applyBorder="1" applyAlignment="1">
      <alignment horizontal="right" vertical="top" wrapText="1" indent="1"/>
    </xf>
    <xf numFmtId="2" fontId="12" fillId="21" borderId="31" xfId="0" applyNumberFormat="1" applyFont="1" applyFill="1" applyBorder="1" applyAlignment="1">
      <alignment horizontal="right" vertical="top" wrapText="1" indent="1"/>
    </xf>
    <xf numFmtId="2" fontId="12" fillId="21" borderId="21" xfId="0" applyNumberFormat="1" applyFont="1" applyFill="1" applyBorder="1" applyAlignment="1">
      <alignment horizontal="right" vertical="top" wrapText="1" indent="1"/>
    </xf>
    <xf numFmtId="2" fontId="12" fillId="21" borderId="21" xfId="0" applyNumberFormat="1" applyFont="1" applyFill="1" applyBorder="1" applyAlignment="1">
      <alignment horizontal="center" vertical="center" wrapText="1"/>
    </xf>
    <xf numFmtId="2" fontId="12" fillId="21" borderId="44" xfId="0" applyNumberFormat="1" applyFont="1" applyFill="1" applyBorder="1" applyAlignment="1">
      <alignment horizontal="center" vertical="center" wrapText="1"/>
    </xf>
    <xf numFmtId="0" fontId="12" fillId="21" borderId="30" xfId="0" applyFont="1" applyFill="1" applyBorder="1" applyAlignment="1">
      <alignment horizontal="left" vertical="top" wrapText="1"/>
    </xf>
    <xf numFmtId="2" fontId="12" fillId="21" borderId="46" xfId="0" applyNumberFormat="1" applyFont="1" applyFill="1" applyBorder="1" applyAlignment="1">
      <alignment horizontal="right" vertical="top" wrapText="1" indent="1"/>
    </xf>
    <xf numFmtId="2" fontId="12" fillId="21" borderId="12" xfId="0" applyNumberFormat="1" applyFont="1" applyFill="1" applyBorder="1" applyAlignment="1">
      <alignment horizontal="right" vertical="top" wrapText="1" indent="1"/>
    </xf>
    <xf numFmtId="2" fontId="12" fillId="21" borderId="66" xfId="0" applyNumberFormat="1" applyFont="1" applyFill="1" applyBorder="1" applyAlignment="1">
      <alignment horizontal="right" vertical="top" wrapText="1" indent="1"/>
    </xf>
    <xf numFmtId="2" fontId="12" fillId="21" borderId="66" xfId="0" applyNumberFormat="1" applyFont="1" applyFill="1" applyBorder="1" applyAlignment="1">
      <alignment horizontal="center" vertical="center" wrapText="1"/>
    </xf>
    <xf numFmtId="2" fontId="12" fillId="21" borderId="41" xfId="0" applyNumberFormat="1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left" vertical="top" wrapText="1"/>
    </xf>
    <xf numFmtId="2" fontId="12" fillId="21" borderId="39" xfId="0" applyNumberFormat="1" applyFont="1" applyFill="1" applyBorder="1" applyAlignment="1">
      <alignment horizontal="right" vertical="top" wrapText="1" indent="1"/>
    </xf>
    <xf numFmtId="2" fontId="12" fillId="21" borderId="8" xfId="0" applyNumberFormat="1" applyFont="1" applyFill="1" applyBorder="1" applyAlignment="1">
      <alignment horizontal="right" vertical="top" wrapText="1" indent="1"/>
    </xf>
    <xf numFmtId="2" fontId="12" fillId="21" borderId="20" xfId="0" applyNumberFormat="1" applyFont="1" applyFill="1" applyBorder="1" applyAlignment="1">
      <alignment horizontal="right" vertical="top" wrapText="1" indent="1"/>
    </xf>
    <xf numFmtId="2" fontId="12" fillId="21" borderId="67" xfId="0" applyNumberFormat="1" applyFont="1" applyFill="1" applyBorder="1" applyAlignment="1">
      <alignment horizontal="center" vertical="center" wrapText="1"/>
    </xf>
    <xf numFmtId="1" fontId="12" fillId="21" borderId="19" xfId="0" applyNumberFormat="1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left" vertical="top" wrapText="1"/>
    </xf>
    <xf numFmtId="0" fontId="12" fillId="21" borderId="5" xfId="0" applyFont="1" applyFill="1" applyBorder="1" applyAlignment="1">
      <alignment horizontal="center" vertical="top" wrapText="1"/>
    </xf>
    <xf numFmtId="0" fontId="12" fillId="21" borderId="0" xfId="0" applyFont="1" applyFill="1" applyBorder="1" applyAlignment="1">
      <alignment horizontal="center" vertical="top" wrapText="1"/>
    </xf>
    <xf numFmtId="0" fontId="39" fillId="21" borderId="36" xfId="0" applyFont="1" applyFill="1" applyBorder="1" applyAlignment="1">
      <alignment horizontal="left" vertical="top" wrapText="1"/>
    </xf>
    <xf numFmtId="0" fontId="12" fillId="21" borderId="5" xfId="0" applyFont="1" applyFill="1" applyBorder="1" applyAlignment="1">
      <alignment vertical="top" wrapText="1" indent="1"/>
    </xf>
    <xf numFmtId="0" fontId="12" fillId="21" borderId="0" xfId="0" applyFont="1" applyFill="1" applyBorder="1" applyAlignment="1">
      <alignment vertical="top" wrapText="1" indent="1"/>
    </xf>
    <xf numFmtId="0" fontId="12" fillId="21" borderId="36" xfId="0" applyFont="1" applyFill="1" applyBorder="1" applyAlignment="1">
      <alignment horizontal="left" vertical="top" wrapText="1" indent="1"/>
    </xf>
    <xf numFmtId="2" fontId="12" fillId="21" borderId="29" xfId="0" applyNumberFormat="1" applyFont="1" applyFill="1" applyBorder="1" applyAlignment="1">
      <alignment horizontal="right" vertical="top" wrapText="1" indent="1"/>
    </xf>
    <xf numFmtId="2" fontId="12" fillId="21" borderId="68" xfId="0" applyNumberFormat="1" applyFont="1" applyFill="1" applyBorder="1" applyAlignment="1">
      <alignment horizontal="right" vertical="top" wrapText="1" indent="1"/>
    </xf>
    <xf numFmtId="2" fontId="12" fillId="21" borderId="27" xfId="0" applyNumberFormat="1" applyFont="1" applyFill="1" applyBorder="1" applyAlignment="1">
      <alignment horizontal="right" vertical="top" wrapText="1" indent="1"/>
    </xf>
    <xf numFmtId="2" fontId="12" fillId="21" borderId="68" xfId="0" applyNumberFormat="1" applyFont="1" applyFill="1" applyBorder="1" applyAlignment="1">
      <alignment horizontal="center" vertical="center" wrapText="1"/>
    </xf>
    <xf numFmtId="2" fontId="12" fillId="21" borderId="48" xfId="0" applyNumberFormat="1" applyFont="1" applyFill="1" applyBorder="1" applyAlignment="1">
      <alignment horizontal="center" vertical="center" wrapText="1"/>
    </xf>
    <xf numFmtId="0" fontId="12" fillId="21" borderId="26" xfId="0" applyFont="1" applyFill="1" applyBorder="1" applyAlignment="1">
      <alignment horizontal="left" vertical="top" wrapText="1"/>
    </xf>
    <xf numFmtId="2" fontId="12" fillId="21" borderId="13" xfId="0" applyNumberFormat="1" applyFont="1" applyFill="1" applyBorder="1" applyAlignment="1">
      <alignment horizontal="right" vertical="top" wrapText="1" indent="1"/>
    </xf>
    <xf numFmtId="2" fontId="12" fillId="21" borderId="3" xfId="0" applyNumberFormat="1" applyFont="1" applyFill="1" applyBorder="1" applyAlignment="1">
      <alignment horizontal="right" vertical="top" wrapText="1" indent="1"/>
    </xf>
    <xf numFmtId="2" fontId="12" fillId="21" borderId="67" xfId="0" applyNumberFormat="1" applyFont="1" applyFill="1" applyBorder="1" applyAlignment="1">
      <alignment horizontal="right" vertical="top" wrapText="1" indent="1"/>
    </xf>
    <xf numFmtId="2" fontId="12" fillId="21" borderId="19" xfId="0" applyNumberFormat="1" applyFont="1" applyFill="1" applyBorder="1" applyAlignment="1">
      <alignment horizontal="right" vertical="top" wrapText="1" indent="1"/>
    </xf>
    <xf numFmtId="2" fontId="12" fillId="21" borderId="8" xfId="0" applyNumberFormat="1" applyFont="1" applyFill="1" applyBorder="1" applyAlignment="1">
      <alignment horizontal="center" vertical="center" wrapText="1"/>
    </xf>
    <xf numFmtId="1" fontId="12" fillId="21" borderId="8" xfId="0" applyNumberFormat="1" applyFont="1" applyFill="1" applyBorder="1" applyAlignment="1">
      <alignment horizontal="center" vertical="center" wrapText="1"/>
    </xf>
    <xf numFmtId="2" fontId="12" fillId="21" borderId="28" xfId="0" applyNumberFormat="1" applyFont="1" applyFill="1" applyBorder="1" applyAlignment="1">
      <alignment horizontal="right" vertical="top" wrapText="1" indent="1"/>
    </xf>
    <xf numFmtId="2" fontId="12" fillId="21" borderId="27" xfId="0" applyNumberFormat="1" applyFont="1" applyFill="1" applyBorder="1" applyAlignment="1">
      <alignment horizontal="center" vertical="center" wrapText="1"/>
    </xf>
    <xf numFmtId="2" fontId="12" fillId="21" borderId="47" xfId="0" applyNumberFormat="1" applyFont="1" applyFill="1" applyBorder="1" applyAlignment="1">
      <alignment horizontal="right" vertical="top" wrapText="1" indent="1"/>
    </xf>
    <xf numFmtId="2" fontId="12" fillId="21" borderId="12" xfId="0" applyNumberFormat="1" applyFont="1" applyFill="1" applyBorder="1" applyAlignment="1">
      <alignment horizontal="center" vertical="center" wrapText="1"/>
    </xf>
    <xf numFmtId="2" fontId="12" fillId="21" borderId="40" xfId="0" applyNumberFormat="1" applyFont="1" applyFill="1" applyBorder="1" applyAlignment="1">
      <alignment horizontal="right" vertical="top" wrapText="1" indent="1"/>
    </xf>
    <xf numFmtId="2" fontId="12" fillId="21" borderId="19" xfId="0" applyNumberFormat="1" applyFont="1" applyFill="1" applyBorder="1" applyAlignment="1">
      <alignment horizontal="center" vertical="center" wrapText="1"/>
    </xf>
    <xf numFmtId="0" fontId="12" fillId="21" borderId="26" xfId="0" applyFont="1" applyFill="1" applyBorder="1" applyAlignment="1">
      <alignment horizontal="left" vertical="top" wrapText="1" indent="1"/>
    </xf>
    <xf numFmtId="2" fontId="12" fillId="21" borderId="6" xfId="0" applyNumberFormat="1" applyFont="1" applyFill="1" applyBorder="1" applyAlignment="1">
      <alignment horizontal="right" vertical="top" wrapText="1" indent="1"/>
    </xf>
    <xf numFmtId="2" fontId="12" fillId="21" borderId="0" xfId="0" applyNumberFormat="1" applyFont="1" applyFill="1" applyBorder="1" applyAlignment="1">
      <alignment horizontal="right" vertical="top" wrapText="1" indent="1"/>
    </xf>
    <xf numFmtId="2" fontId="12" fillId="21" borderId="1" xfId="0" applyNumberFormat="1" applyFont="1" applyFill="1" applyBorder="1" applyAlignment="1">
      <alignment horizontal="right" vertical="top" wrapText="1" indent="1"/>
    </xf>
    <xf numFmtId="2" fontId="12" fillId="21" borderId="0" xfId="0" applyNumberFormat="1" applyFont="1" applyFill="1" applyBorder="1" applyAlignment="1">
      <alignment horizontal="center" vertical="center" wrapText="1"/>
    </xf>
    <xf numFmtId="2" fontId="12" fillId="21" borderId="37" xfId="0" applyNumberFormat="1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left" vertical="top" wrapText="1" indent="1"/>
    </xf>
    <xf numFmtId="0" fontId="12" fillId="21" borderId="2" xfId="0" applyFont="1" applyFill="1" applyBorder="1" applyAlignment="1">
      <alignment horizontal="left" vertical="top" indent="1"/>
    </xf>
    <xf numFmtId="0" fontId="12" fillId="21" borderId="35" xfId="0" applyFont="1" applyFill="1" applyBorder="1" applyAlignment="1">
      <alignment horizontal="left" vertical="top" wrapText="1" indent="1"/>
    </xf>
    <xf numFmtId="2" fontId="39" fillId="21" borderId="3" xfId="0" applyNumberFormat="1" applyFont="1" applyFill="1" applyBorder="1" applyAlignment="1">
      <alignment horizontal="right" vertical="top" wrapText="1" indent="1"/>
    </xf>
    <xf numFmtId="2" fontId="39" fillId="21" borderId="8" xfId="0" applyNumberFormat="1" applyFont="1" applyFill="1" applyBorder="1" applyAlignment="1">
      <alignment horizontal="right" vertical="top" wrapText="1" indent="1"/>
    </xf>
    <xf numFmtId="2" fontId="39" fillId="0" borderId="8" xfId="0" applyNumberFormat="1" applyFont="1" applyBorder="1" applyAlignment="1">
      <alignment horizontal="center" vertical="center" wrapText="1"/>
    </xf>
    <xf numFmtId="2" fontId="39" fillId="21" borderId="8" xfId="0" applyNumberFormat="1" applyFont="1" applyFill="1" applyBorder="1" applyAlignment="1">
      <alignment horizontal="center" vertical="center" wrapText="1"/>
    </xf>
    <xf numFmtId="0" fontId="39" fillId="21" borderId="7" xfId="0" applyFont="1" applyFill="1" applyBorder="1" applyAlignment="1">
      <alignment horizontal="left" vertical="top" wrapText="1"/>
    </xf>
    <xf numFmtId="2" fontId="12" fillId="21" borderId="4" xfId="0" applyNumberFormat="1" applyFont="1" applyFill="1" applyBorder="1" applyAlignment="1">
      <alignment horizontal="right" vertical="top" wrapText="1" indent="1"/>
    </xf>
    <xf numFmtId="2" fontId="39" fillId="21" borderId="67" xfId="0" applyNumberFormat="1" applyFont="1" applyFill="1" applyBorder="1" applyAlignment="1">
      <alignment horizontal="right" vertical="top" wrapText="1" indent="1"/>
    </xf>
    <xf numFmtId="2" fontId="39" fillId="0" borderId="67" xfId="0" applyNumberFormat="1" applyFont="1" applyBorder="1" applyAlignment="1">
      <alignment horizontal="center" vertical="center" wrapText="1"/>
    </xf>
    <xf numFmtId="2" fontId="39" fillId="21" borderId="19" xfId="0" applyNumberFormat="1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39" fillId="21" borderId="8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vertical="top" wrapText="1"/>
    </xf>
    <xf numFmtId="0" fontId="44" fillId="3" borderId="8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35" applyNumberFormat="1" applyFont="1" applyBorder="1" applyAlignment="1">
      <alignment horizontal="center" vertical="center"/>
    </xf>
    <xf numFmtId="2" fontId="3" fillId="0" borderId="10" xfId="41535" applyNumberFormat="1" applyFont="1" applyBorder="1" applyAlignment="1">
      <alignment horizontal="center" vertical="center"/>
    </xf>
    <xf numFmtId="174" fontId="3" fillId="0" borderId="9" xfId="41535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35" applyNumberFormat="1" applyFont="1" applyBorder="1" applyAlignment="1">
      <alignment horizontal="center" vertical="center"/>
    </xf>
    <xf numFmtId="2" fontId="2" fillId="0" borderId="1" xfId="41535" applyNumberFormat="1" applyFont="1" applyBorder="1" applyAlignment="1">
      <alignment horizontal="center" vertical="center"/>
    </xf>
    <xf numFmtId="2" fontId="2" fillId="17" borderId="27" xfId="41535" applyNumberFormat="1" applyFont="1" applyFill="1" applyBorder="1" applyAlignment="1">
      <alignment horizontal="center" vertical="center"/>
    </xf>
    <xf numFmtId="174" fontId="2" fillId="0" borderId="26" xfId="41535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35" applyNumberFormat="1" applyFont="1" applyBorder="1" applyAlignment="1" applyProtection="1">
      <alignment horizontal="left" vertical="center"/>
    </xf>
    <xf numFmtId="0" fontId="9" fillId="0" borderId="6" xfId="1821" applyFont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35" applyNumberFormat="1" applyFont="1" applyBorder="1" applyAlignment="1" applyProtection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2" fontId="2" fillId="0" borderId="1" xfId="41535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35" applyNumberFormat="1" applyFont="1" applyBorder="1" applyAlignment="1" applyProtection="1">
      <alignment horizontal="center" vertical="center"/>
    </xf>
    <xf numFmtId="174" fontId="2" fillId="0" borderId="35" xfId="41535" applyNumberFormat="1" applyFont="1" applyBorder="1" applyAlignment="1" applyProtection="1">
      <alignment horizontal="left" vertical="center"/>
    </xf>
    <xf numFmtId="174" fontId="3" fillId="3" borderId="3" xfId="41535" applyNumberFormat="1" applyFont="1" applyFill="1" applyBorder="1" applyAlignment="1" applyProtection="1">
      <alignment horizontal="center" vertical="center"/>
    </xf>
    <xf numFmtId="174" fontId="3" fillId="3" borderId="8" xfId="41535" applyNumberFormat="1" applyFont="1" applyFill="1" applyBorder="1" applyAlignment="1" applyProtection="1">
      <alignment horizontal="center" vertical="center"/>
    </xf>
    <xf numFmtId="0" fontId="38" fillId="0" borderId="0" xfId="41534" applyFont="1"/>
    <xf numFmtId="0" fontId="20" fillId="0" borderId="0" xfId="41534" applyFont="1"/>
    <xf numFmtId="0" fontId="4" fillId="0" borderId="0" xfId="41534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46" fillId="0" borderId="0" xfId="17701" applyFont="1"/>
    <xf numFmtId="179" fontId="3" fillId="0" borderId="11" xfId="41514" applyNumberFormat="1" applyFont="1" applyBorder="1" applyAlignment="1">
      <alignment horizontal="center" vertical="center"/>
    </xf>
    <xf numFmtId="179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9" fontId="38" fillId="0" borderId="6" xfId="41534" applyNumberFormat="1" applyFont="1" applyBorder="1" applyAlignment="1">
      <alignment horizontal="center"/>
    </xf>
    <xf numFmtId="179" fontId="38" fillId="0" borderId="1" xfId="41534" applyNumberFormat="1" applyFont="1" applyBorder="1" applyAlignment="1">
      <alignment horizontal="center"/>
    </xf>
    <xf numFmtId="179" fontId="2" fillId="0" borderId="1" xfId="41514" applyNumberFormat="1" applyFont="1" applyFill="1" applyBorder="1" applyAlignment="1" applyProtection="1">
      <alignment horizontal="center" vertical="center"/>
    </xf>
    <xf numFmtId="179" fontId="9" fillId="0" borderId="1" xfId="17701" applyNumberFormat="1" applyFont="1" applyBorder="1" applyAlignment="1">
      <alignment horizontal="center" vertical="center"/>
    </xf>
    <xf numFmtId="179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9" fontId="2" fillId="0" borderId="1" xfId="41536" applyNumberFormat="1" applyFont="1" applyBorder="1" applyAlignment="1">
      <alignment horizontal="center" vertical="center"/>
    </xf>
    <xf numFmtId="179" fontId="2" fillId="0" borderId="6" xfId="41514" applyNumberFormat="1" applyFont="1" applyFill="1" applyBorder="1" applyAlignment="1" applyProtection="1">
      <alignment horizontal="center" vertical="center"/>
    </xf>
    <xf numFmtId="179" fontId="2" fillId="0" borderId="13" xfId="41514" applyNumberFormat="1" applyFont="1" applyFill="1" applyBorder="1" applyAlignment="1" applyProtection="1">
      <alignment horizontal="center" vertical="center"/>
    </xf>
    <xf numFmtId="179" fontId="2" fillId="0" borderId="12" xfId="41514" applyNumberFormat="1" applyFont="1" applyFill="1" applyBorder="1" applyAlignment="1" applyProtection="1">
      <alignment horizontal="center" vertical="center"/>
    </xf>
    <xf numFmtId="179" fontId="9" fillId="0" borderId="12" xfId="17701" applyNumberFormat="1" applyFont="1" applyBorder="1" applyAlignment="1">
      <alignment horizontal="center" vertical="center"/>
    </xf>
    <xf numFmtId="179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0" fontId="2" fillId="0" borderId="0" xfId="41533" applyFont="1"/>
    <xf numFmtId="0" fontId="2" fillId="0" borderId="0" xfId="41533" applyFont="1" applyFill="1"/>
    <xf numFmtId="0" fontId="20" fillId="0" borderId="0" xfId="41533" applyFont="1" applyFill="1" applyBorder="1"/>
    <xf numFmtId="2" fontId="15" fillId="0" borderId="69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70" xfId="0" applyNumberFormat="1" applyFont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2" fontId="15" fillId="21" borderId="10" xfId="0" applyNumberFormat="1" applyFont="1" applyFill="1" applyBorder="1" applyAlignment="1">
      <alignment horizontal="center" vertical="center" wrapText="1"/>
    </xf>
    <xf numFmtId="2" fontId="15" fillId="21" borderId="9" xfId="0" applyNumberFormat="1" applyFont="1" applyFill="1" applyBorder="1" applyAlignment="1">
      <alignment vertical="top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21" borderId="1" xfId="0" applyNumberFormat="1" applyFont="1" applyFill="1" applyBorder="1" applyAlignment="1">
      <alignment horizontal="center" vertical="center" wrapText="1"/>
    </xf>
    <xf numFmtId="2" fontId="14" fillId="21" borderId="2" xfId="0" applyNumberFormat="1" applyFont="1" applyFill="1" applyBorder="1" applyAlignment="1">
      <alignment vertical="top"/>
    </xf>
    <xf numFmtId="2" fontId="15" fillId="0" borderId="39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67" xfId="0" applyNumberFormat="1" applyFont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2" fontId="15" fillId="21" borderId="8" xfId="0" applyNumberFormat="1" applyFont="1" applyFill="1" applyBorder="1" applyAlignment="1">
      <alignment horizontal="center" vertical="center" wrapText="1"/>
    </xf>
    <xf numFmtId="2" fontId="15" fillId="21" borderId="7" xfId="0" applyNumberFormat="1" applyFont="1" applyFill="1" applyBorder="1" applyAlignment="1">
      <alignment horizontal="left" vertical="top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21" borderId="1" xfId="0" applyNumberFormat="1" applyFont="1" applyFill="1" applyBorder="1" applyAlignment="1">
      <alignment horizontal="center" vertical="center" wrapText="1"/>
    </xf>
    <xf numFmtId="2" fontId="15" fillId="21" borderId="2" xfId="0" applyNumberFormat="1" applyFont="1" applyFill="1" applyBorder="1" applyAlignment="1">
      <alignment vertical="top"/>
    </xf>
    <xf numFmtId="2" fontId="14" fillId="0" borderId="39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67" xfId="0" applyNumberFormat="1" applyFont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5" fillId="21" borderId="7" xfId="0" applyNumberFormat="1" applyFont="1" applyFill="1" applyBorder="1" applyAlignment="1">
      <alignment vertical="top"/>
    </xf>
    <xf numFmtId="0" fontId="15" fillId="3" borderId="8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2" fontId="3" fillId="0" borderId="11" xfId="41537" applyNumberFormat="1" applyFont="1" applyBorder="1" applyAlignment="1">
      <alignment horizontal="center" vertical="center"/>
    </xf>
    <xf numFmtId="2" fontId="3" fillId="0" borderId="10" xfId="41537" applyNumberFormat="1" applyFont="1" applyBorder="1" applyAlignment="1">
      <alignment horizontal="center" vertical="center"/>
    </xf>
    <xf numFmtId="174" fontId="3" fillId="0" borderId="9" xfId="41537" applyNumberFormat="1" applyFont="1" applyBorder="1" applyAlignment="1" applyProtection="1">
      <alignment horizontal="center" vertical="center"/>
    </xf>
    <xf numFmtId="2" fontId="2" fillId="0" borderId="37" xfId="41537" applyNumberFormat="1" applyFont="1" applyBorder="1" applyAlignment="1">
      <alignment horizontal="center" vertical="center"/>
    </xf>
    <xf numFmtId="2" fontId="2" fillId="0" borderId="1" xfId="41537" applyNumberFormat="1" applyFont="1" applyBorder="1" applyAlignment="1">
      <alignment horizontal="center" vertical="center"/>
    </xf>
    <xf numFmtId="174" fontId="2" fillId="0" borderId="2" xfId="41537" applyNumberFormat="1" applyFont="1" applyBorder="1" applyAlignment="1" applyProtection="1">
      <alignment horizontal="left" vertical="center"/>
    </xf>
    <xf numFmtId="2" fontId="2" fillId="0" borderId="12" xfId="41537" applyNumberFormat="1" applyFont="1" applyBorder="1" applyAlignment="1">
      <alignment horizontal="center" vertical="center"/>
    </xf>
    <xf numFmtId="2" fontId="2" fillId="0" borderId="41" xfId="41537" applyNumberFormat="1" applyFont="1" applyBorder="1" applyAlignment="1">
      <alignment horizontal="center" vertical="center"/>
    </xf>
    <xf numFmtId="174" fontId="2" fillId="0" borderId="35" xfId="41537" applyNumberFormat="1" applyFont="1" applyBorder="1" applyAlignment="1" applyProtection="1">
      <alignment horizontal="left" vertical="center"/>
    </xf>
    <xf numFmtId="174" fontId="3" fillId="3" borderId="13" xfId="41537" applyNumberFormat="1" applyFont="1" applyFill="1" applyBorder="1" applyAlignment="1" applyProtection="1">
      <alignment horizontal="center" vertical="center"/>
    </xf>
    <xf numFmtId="174" fontId="3" fillId="3" borderId="8" xfId="41537" applyNumberFormat="1" applyFont="1" applyFill="1" applyBorder="1" applyAlignment="1" applyProtection="1">
      <alignment horizontal="center" vertical="center"/>
    </xf>
    <xf numFmtId="174" fontId="3" fillId="3" borderId="12" xfId="41537" applyNumberFormat="1" applyFont="1" applyFill="1" applyBorder="1" applyAlignment="1" applyProtection="1">
      <alignment horizontal="center" vertical="center"/>
    </xf>
    <xf numFmtId="0" fontId="4" fillId="0" borderId="0" xfId="41533" applyAlignment="1">
      <alignment horizontal="center"/>
    </xf>
    <xf numFmtId="0" fontId="4" fillId="0" borderId="0" xfId="41533" applyFont="1" applyAlignment="1">
      <alignment horizontal="center"/>
    </xf>
    <xf numFmtId="0" fontId="4" fillId="0" borderId="0" xfId="41533"/>
    <xf numFmtId="0" fontId="48" fillId="0" borderId="0" xfId="41533" applyFont="1"/>
    <xf numFmtId="2" fontId="14" fillId="0" borderId="42" xfId="41533" applyNumberFormat="1" applyFont="1" applyBorder="1" applyAlignment="1">
      <alignment horizontal="center"/>
    </xf>
    <xf numFmtId="2" fontId="14" fillId="17" borderId="31" xfId="41533" applyNumberFormat="1" applyFont="1" applyFill="1" applyBorder="1" applyAlignment="1">
      <alignment horizontal="center"/>
    </xf>
    <xf numFmtId="165" fontId="14" fillId="0" borderId="31" xfId="41533" applyNumberFormat="1" applyFont="1" applyBorder="1" applyAlignment="1">
      <alignment horizontal="center"/>
    </xf>
    <xf numFmtId="2" fontId="14" fillId="0" borderId="31" xfId="41533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2" fontId="14" fillId="17" borderId="21" xfId="0" applyNumberFormat="1" applyFont="1" applyFill="1" applyBorder="1" applyAlignment="1">
      <alignment horizontal="center"/>
    </xf>
    <xf numFmtId="0" fontId="14" fillId="0" borderId="44" xfId="41533" applyFont="1" applyBorder="1" applyAlignment="1"/>
    <xf numFmtId="0" fontId="29" fillId="0" borderId="30" xfId="41533" applyFont="1" applyBorder="1"/>
    <xf numFmtId="2" fontId="14" fillId="0" borderId="5" xfId="41533" applyNumberFormat="1" applyFont="1" applyBorder="1" applyAlignment="1">
      <alignment horizontal="center"/>
    </xf>
    <xf numFmtId="2" fontId="14" fillId="17" borderId="1" xfId="41533" applyNumberFormat="1" applyFont="1" applyFill="1" applyBorder="1" applyAlignment="1">
      <alignment horizontal="center"/>
    </xf>
    <xf numFmtId="165" fontId="14" fillId="0" borderId="1" xfId="41533" applyNumberFormat="1" applyFont="1" applyBorder="1" applyAlignment="1">
      <alignment horizontal="center"/>
    </xf>
    <xf numFmtId="2" fontId="14" fillId="0" borderId="1" xfId="41533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2" fontId="14" fillId="17" borderId="0" xfId="0" applyNumberFormat="1" applyFont="1" applyFill="1" applyBorder="1" applyAlignment="1">
      <alignment horizontal="center"/>
    </xf>
    <xf numFmtId="0" fontId="14" fillId="0" borderId="0" xfId="41533" applyFont="1" applyBorder="1" applyAlignment="1"/>
    <xf numFmtId="0" fontId="29" fillId="0" borderId="2" xfId="41533" applyFont="1" applyBorder="1" applyAlignment="1">
      <alignment horizontal="center"/>
    </xf>
    <xf numFmtId="2" fontId="15" fillId="0" borderId="5" xfId="41533" applyNumberFormat="1" applyFont="1" applyBorder="1" applyAlignment="1">
      <alignment horizontal="center"/>
    </xf>
    <xf numFmtId="2" fontId="15" fillId="17" borderId="1" xfId="41533" applyNumberFormat="1" applyFont="1" applyFill="1" applyBorder="1" applyAlignment="1">
      <alignment horizontal="center"/>
    </xf>
    <xf numFmtId="165" fontId="15" fillId="0" borderId="1" xfId="41533" applyNumberFormat="1" applyFont="1" applyBorder="1" applyAlignment="1">
      <alignment horizontal="center"/>
    </xf>
    <xf numFmtId="2" fontId="15" fillId="0" borderId="1" xfId="41533" applyNumberFormat="1" applyFont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165" fontId="15" fillId="0" borderId="1" xfId="41539" applyNumberFormat="1" applyFont="1" applyBorder="1" applyAlignment="1">
      <alignment horizontal="center"/>
    </xf>
    <xf numFmtId="0" fontId="15" fillId="0" borderId="0" xfId="41533" applyFont="1" applyBorder="1" applyAlignment="1"/>
    <xf numFmtId="2" fontId="16" fillId="0" borderId="5" xfId="41533" applyNumberFormat="1" applyFont="1" applyBorder="1" applyAlignment="1">
      <alignment horizontal="center"/>
    </xf>
    <xf numFmtId="2" fontId="15" fillId="17" borderId="0" xfId="0" applyNumberFormat="1" applyFont="1" applyFill="1" applyBorder="1" applyAlignment="1">
      <alignment horizontal="center"/>
    </xf>
    <xf numFmtId="2" fontId="15" fillId="0" borderId="39" xfId="41533" applyNumberFormat="1" applyFont="1" applyFill="1" applyBorder="1" applyAlignment="1">
      <alignment horizontal="center"/>
    </xf>
    <xf numFmtId="2" fontId="15" fillId="17" borderId="8" xfId="41533" applyNumberFormat="1" applyFont="1" applyFill="1" applyBorder="1" applyAlignment="1">
      <alignment horizontal="center"/>
    </xf>
    <xf numFmtId="165" fontId="15" fillId="0" borderId="8" xfId="41533" applyNumberFormat="1" applyFont="1" applyFill="1" applyBorder="1" applyAlignment="1">
      <alignment horizontal="center"/>
    </xf>
    <xf numFmtId="2" fontId="15" fillId="0" borderId="8" xfId="41533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2" fontId="15" fillId="17" borderId="67" xfId="0" applyNumberFormat="1" applyFont="1" applyFill="1" applyBorder="1" applyAlignment="1">
      <alignment horizontal="center"/>
    </xf>
    <xf numFmtId="165" fontId="15" fillId="0" borderId="8" xfId="41539" applyNumberFormat="1" applyFont="1" applyFill="1" applyBorder="1" applyAlignment="1">
      <alignment horizontal="center"/>
    </xf>
    <xf numFmtId="0" fontId="15" fillId="0" borderId="67" xfId="41533" applyFont="1" applyFill="1" applyBorder="1" applyAlignment="1"/>
    <xf numFmtId="0" fontId="29" fillId="0" borderId="7" xfId="41533" applyFont="1" applyFill="1" applyBorder="1" applyAlignment="1">
      <alignment horizontal="center"/>
    </xf>
    <xf numFmtId="2" fontId="14" fillId="0" borderId="28" xfId="41533" applyNumberFormat="1" applyFont="1" applyBorder="1" applyAlignment="1">
      <alignment horizontal="center"/>
    </xf>
    <xf numFmtId="2" fontId="14" fillId="17" borderId="27" xfId="41533" applyNumberFormat="1" applyFont="1" applyFill="1" applyBorder="1" applyAlignment="1">
      <alignment horizontal="center"/>
    </xf>
    <xf numFmtId="165" fontId="14" fillId="0" borderId="27" xfId="41533" applyNumberFormat="1" applyFont="1" applyBorder="1" applyAlignment="1">
      <alignment horizontal="center"/>
    </xf>
    <xf numFmtId="2" fontId="14" fillId="0" borderId="27" xfId="41533" applyNumberFormat="1" applyFont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165" fontId="14" fillId="0" borderId="27" xfId="41539" applyNumberFormat="1" applyFont="1" applyBorder="1" applyAlignment="1">
      <alignment horizontal="center"/>
    </xf>
    <xf numFmtId="0" fontId="14" fillId="0" borderId="68" xfId="41533" applyFont="1" applyBorder="1" applyAlignment="1"/>
    <xf numFmtId="0" fontId="29" fillId="0" borderId="26" xfId="41533" applyFont="1" applyBorder="1" applyAlignment="1">
      <alignment horizontal="center"/>
    </xf>
    <xf numFmtId="165" fontId="14" fillId="0" borderId="1" xfId="41539" applyNumberFormat="1" applyFont="1" applyBorder="1" applyAlignment="1">
      <alignment horizontal="center"/>
    </xf>
    <xf numFmtId="0" fontId="29" fillId="0" borderId="2" xfId="41533" applyFont="1" applyBorder="1"/>
    <xf numFmtId="2" fontId="0" fillId="0" borderId="0" xfId="0" applyNumberFormat="1"/>
    <xf numFmtId="2" fontId="15" fillId="0" borderId="39" xfId="41533" applyNumberFormat="1" applyFont="1" applyBorder="1" applyAlignment="1">
      <alignment horizontal="center"/>
    </xf>
    <xf numFmtId="165" fontId="15" fillId="0" borderId="8" xfId="41533" applyNumberFormat="1" applyFont="1" applyBorder="1" applyAlignment="1">
      <alignment horizontal="center"/>
    </xf>
    <xf numFmtId="2" fontId="15" fillId="0" borderId="8" xfId="41533" applyNumberFormat="1" applyFont="1" applyBorder="1" applyAlignment="1">
      <alignment horizontal="center"/>
    </xf>
    <xf numFmtId="0" fontId="15" fillId="0" borderId="67" xfId="41533" applyFont="1" applyBorder="1" applyAlignment="1"/>
    <xf numFmtId="0" fontId="29" fillId="0" borderId="7" xfId="41533" applyFont="1" applyBorder="1" applyAlignment="1">
      <alignment horizontal="center"/>
    </xf>
    <xf numFmtId="2" fontId="15" fillId="0" borderId="28" xfId="41533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165" fontId="15" fillId="0" borderId="27" xfId="41533" applyNumberFormat="1" applyFont="1" applyBorder="1" applyAlignment="1">
      <alignment horizontal="center"/>
    </xf>
    <xf numFmtId="0" fontId="20" fillId="3" borderId="8" xfId="41533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 vertical="center"/>
    </xf>
    <xf numFmtId="0" fontId="29" fillId="3" borderId="17" xfId="0" applyFont="1" applyFill="1" applyBorder="1" applyAlignment="1" applyProtection="1">
      <alignment horizontal="center"/>
    </xf>
    <xf numFmtId="0" fontId="2" fillId="0" borderId="0" xfId="2271" applyFont="1"/>
    <xf numFmtId="0" fontId="2" fillId="0" borderId="0" xfId="2271" applyFont="1" applyFill="1"/>
    <xf numFmtId="180" fontId="2" fillId="0" borderId="0" xfId="2271" applyNumberFormat="1" applyFont="1" applyFill="1"/>
    <xf numFmtId="165" fontId="2" fillId="0" borderId="0" xfId="2271" applyNumberFormat="1" applyFont="1" applyFill="1"/>
    <xf numFmtId="0" fontId="2" fillId="0" borderId="0" xfId="2271" applyFont="1" applyFill="1" applyBorder="1"/>
    <xf numFmtId="179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5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81" fontId="32" fillId="0" borderId="0" xfId="2271" applyNumberFormat="1" applyFont="1" applyFill="1" applyBorder="1" applyAlignment="1" applyProtection="1">
      <alignment horizontal="right" vertical="center"/>
    </xf>
    <xf numFmtId="180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80" fontId="32" fillId="0" borderId="0" xfId="2271" applyNumberFormat="1" applyFont="1" applyFill="1" applyBorder="1" applyAlignment="1" applyProtection="1">
      <alignment horizontal="right" vertical="center"/>
    </xf>
    <xf numFmtId="0" fontId="51" fillId="0" borderId="0" xfId="2271" applyFont="1" applyFill="1" applyBorder="1" applyAlignment="1" applyProtection="1">
      <alignment horizontal="right" vertical="center"/>
    </xf>
    <xf numFmtId="168" fontId="52" fillId="0" borderId="0" xfId="2271" applyNumberFormat="1" applyFont="1" applyFill="1" applyBorder="1" applyAlignment="1" applyProtection="1">
      <alignment horizontal="right" vertical="center"/>
    </xf>
    <xf numFmtId="0" fontId="52" fillId="0" borderId="0" xfId="2271" applyFont="1" applyFill="1" applyBorder="1" applyAlignment="1" applyProtection="1">
      <alignment horizontal="right" vertical="center"/>
    </xf>
    <xf numFmtId="181" fontId="52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9" fontId="31" fillId="0" borderId="0" xfId="2271" quotePrefix="1" applyNumberFormat="1" applyFont="1" applyFill="1" applyBorder="1" applyAlignment="1" applyProtection="1">
      <alignment horizontal="left"/>
    </xf>
    <xf numFmtId="179" fontId="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8" fontId="3" fillId="0" borderId="69" xfId="2271" applyNumberFormat="1" applyFont="1" applyFill="1" applyBorder="1" applyAlignment="1" applyProtection="1">
      <alignment horizontal="center" vertical="center"/>
    </xf>
    <xf numFmtId="168" fontId="3" fillId="0" borderId="72" xfId="2271" applyNumberFormat="1" applyFont="1" applyFill="1" applyBorder="1" applyAlignment="1" applyProtection="1">
      <alignment horizontal="right" vertical="center"/>
    </xf>
    <xf numFmtId="168" fontId="3" fillId="0" borderId="70" xfId="2271" applyNumberFormat="1" applyFont="1" applyFill="1" applyBorder="1" applyAlignment="1" applyProtection="1">
      <alignment horizontal="right" vertical="center"/>
    </xf>
    <xf numFmtId="168" fontId="3" fillId="0" borderId="72" xfId="2271" applyNumberFormat="1" applyFont="1" applyFill="1" applyBorder="1" applyAlignment="1" applyProtection="1">
      <alignment horizontal="center" vertical="center"/>
    </xf>
    <xf numFmtId="168" fontId="3" fillId="0" borderId="73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9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9" fontId="2" fillId="0" borderId="2" xfId="2271" quotePrefix="1" applyNumberFormat="1" applyFont="1" applyFill="1" applyBorder="1" applyAlignment="1" applyProtection="1">
      <alignment horizontal="left"/>
    </xf>
    <xf numFmtId="181" fontId="2" fillId="0" borderId="4" xfId="2271" applyNumberFormat="1" applyFont="1" applyFill="1" applyBorder="1" applyAlignment="1" applyProtection="1">
      <alignment horizontal="right" vertical="center"/>
    </xf>
    <xf numFmtId="179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67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81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9" fontId="3" fillId="0" borderId="7" xfId="2271" applyNumberFormat="1" applyFont="1" applyFill="1" applyBorder="1" applyAlignment="1" applyProtection="1">
      <alignment horizontal="left" vertical="center"/>
    </xf>
    <xf numFmtId="181" fontId="53" fillId="0" borderId="4" xfId="2271" quotePrefix="1" applyNumberFormat="1" applyFont="1" applyFill="1" applyBorder="1" applyAlignment="1" applyProtection="1">
      <alignment horizontal="right" vertical="center"/>
    </xf>
    <xf numFmtId="181" fontId="53" fillId="0" borderId="4" xfId="2271" applyNumberFormat="1" applyFont="1" applyFill="1" applyBorder="1" applyAlignment="1" applyProtection="1">
      <alignment horizontal="right" vertical="center"/>
    </xf>
    <xf numFmtId="181" fontId="54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55" fillId="0" borderId="5" xfId="2271" applyNumberFormat="1" applyFont="1" applyFill="1" applyBorder="1" applyAlignment="1" applyProtection="1">
      <alignment horizontal="center" vertical="center"/>
    </xf>
    <xf numFmtId="168" fontId="55" fillId="0" borderId="4" xfId="2271" applyNumberFormat="1" applyFont="1" applyFill="1" applyBorder="1" applyAlignment="1" applyProtection="1">
      <alignment horizontal="right" vertical="center"/>
    </xf>
    <xf numFmtId="168" fontId="55" fillId="0" borderId="0" xfId="2271" applyNumberFormat="1" applyFont="1" applyFill="1" applyBorder="1" applyAlignment="1" applyProtection="1">
      <alignment horizontal="right" vertical="center"/>
    </xf>
    <xf numFmtId="168" fontId="3" fillId="0" borderId="39" xfId="2271" applyNumberFormat="1" applyFont="1" applyFill="1" applyBorder="1" applyAlignment="1" applyProtection="1">
      <alignment horizontal="center" vertical="center"/>
    </xf>
    <xf numFmtId="181" fontId="53" fillId="0" borderId="20" xfId="2271" quotePrefix="1" applyNumberFormat="1" applyFont="1" applyFill="1" applyBorder="1" applyAlignment="1" applyProtection="1">
      <alignment horizontal="right" vertical="center"/>
    </xf>
    <xf numFmtId="181" fontId="53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81" fontId="3" fillId="18" borderId="5" xfId="2271" applyNumberFormat="1" applyFont="1" applyFill="1" applyBorder="1" applyAlignment="1" applyProtection="1">
      <alignment horizontal="center" vertical="center"/>
    </xf>
    <xf numFmtId="181" fontId="3" fillId="18" borderId="4" xfId="2271" applyNumberFormat="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80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9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9" fontId="2" fillId="0" borderId="0" xfId="2271" quotePrefix="1" applyNumberFormat="1" applyFont="1" applyBorder="1" applyAlignment="1" applyProtection="1">
      <alignment horizontal="left"/>
    </xf>
    <xf numFmtId="168" fontId="3" fillId="0" borderId="69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72" xfId="2271" applyNumberFormat="1" applyFont="1" applyBorder="1" applyAlignment="1" applyProtection="1">
      <alignment horizontal="center" vertical="center"/>
    </xf>
    <xf numFmtId="179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9" fontId="2" fillId="0" borderId="2" xfId="2271" quotePrefix="1" applyNumberFormat="1" applyFont="1" applyBorder="1" applyAlignment="1" applyProtection="1">
      <alignment horizontal="left"/>
    </xf>
    <xf numFmtId="179" fontId="2" fillId="0" borderId="2" xfId="2271" applyNumberFormat="1" applyFont="1" applyBorder="1" applyAlignment="1" applyProtection="1">
      <alignment horizontal="left"/>
    </xf>
    <xf numFmtId="168" fontId="3" fillId="0" borderId="39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9" fontId="3" fillId="0" borderId="7" xfId="2271" applyNumberFormat="1" applyFont="1" applyBorder="1" applyAlignment="1" applyProtection="1">
      <alignment horizontal="left"/>
    </xf>
    <xf numFmtId="175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81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56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52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9" fontId="31" fillId="0" borderId="0" xfId="2271" applyNumberFormat="1" applyFont="1" applyFill="1" applyBorder="1" applyAlignment="1" applyProtection="1">
      <alignment horizontal="left"/>
    </xf>
    <xf numFmtId="168" fontId="2" fillId="0" borderId="42" xfId="2271" applyNumberFormat="1" applyFont="1" applyFill="1" applyBorder="1" applyAlignment="1" applyProtection="1">
      <alignment horizontal="center" vertical="center"/>
    </xf>
    <xf numFmtId="0" fontId="2" fillId="0" borderId="43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43" xfId="2271" applyNumberFormat="1" applyFont="1" applyFill="1" applyBorder="1" applyAlignment="1" applyProtection="1">
      <alignment horizontal="center" vertical="center"/>
    </xf>
    <xf numFmtId="181" fontId="54" fillId="0" borderId="43" xfId="2271" applyNumberFormat="1" applyFont="1" applyFill="1" applyBorder="1" applyAlignment="1" applyProtection="1">
      <alignment horizontal="right" vertical="center"/>
    </xf>
    <xf numFmtId="168" fontId="2" fillId="0" borderId="44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9" fontId="2" fillId="0" borderId="30" xfId="2271" applyNumberFormat="1" applyFont="1" applyFill="1" applyBorder="1" applyAlignment="1" applyProtection="1">
      <alignment horizontal="left"/>
    </xf>
    <xf numFmtId="168" fontId="2" fillId="0" borderId="39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67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81" fontId="54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9" fontId="2" fillId="0" borderId="7" xfId="2271" applyNumberFormat="1" applyFont="1" applyFill="1" applyBorder="1" applyAlignment="1" applyProtection="1">
      <alignment horizontal="left"/>
    </xf>
    <xf numFmtId="181" fontId="54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9" fontId="3" fillId="0" borderId="7" xfId="2271" applyNumberFormat="1" applyFont="1" applyFill="1" applyBorder="1" applyAlignment="1" applyProtection="1">
      <alignment horizontal="left"/>
    </xf>
    <xf numFmtId="179" fontId="2" fillId="0" borderId="7" xfId="2271" quotePrefix="1" applyNumberFormat="1" applyFont="1" applyFill="1" applyBorder="1" applyAlignment="1" applyProtection="1">
      <alignment horizontal="left"/>
    </xf>
    <xf numFmtId="181" fontId="54" fillId="0" borderId="20" xfId="2271" quotePrefix="1" applyNumberFormat="1" applyFont="1" applyFill="1" applyBorder="1" applyAlignment="1" applyProtection="1">
      <alignment horizontal="right" vertical="center"/>
    </xf>
    <xf numFmtId="181" fontId="3" fillId="18" borderId="40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81" fontId="3" fillId="18" borderId="24" xfId="2271" applyNumberFormat="1" applyFont="1" applyFill="1" applyBorder="1" applyAlignment="1" applyProtection="1">
      <alignment horizontal="center" vertical="center"/>
    </xf>
    <xf numFmtId="181" fontId="3" fillId="18" borderId="17" xfId="2271" applyNumberFormat="1" applyFont="1" applyFill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9" fontId="31" fillId="0" borderId="0" xfId="2271" applyNumberFormat="1" applyFont="1" applyBorder="1" applyAlignment="1" applyProtection="1">
      <alignment horizontal="left"/>
    </xf>
    <xf numFmtId="168" fontId="2" fillId="0" borderId="42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43" xfId="2271" applyNumberFormat="1" applyFont="1" applyBorder="1" applyAlignment="1" applyProtection="1">
      <alignment horizontal="center"/>
    </xf>
    <xf numFmtId="179" fontId="2" fillId="0" borderId="30" xfId="2271" applyNumberFormat="1" applyFont="1" applyBorder="1" applyAlignment="1" applyProtection="1">
      <alignment horizontal="left"/>
    </xf>
    <xf numFmtId="168" fontId="2" fillId="0" borderId="39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9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9" fontId="2" fillId="0" borderId="7" xfId="2271" quotePrefix="1" applyNumberFormat="1" applyFont="1" applyBorder="1" applyAlignment="1" applyProtection="1">
      <alignment horizontal="left"/>
    </xf>
    <xf numFmtId="181" fontId="3" fillId="18" borderId="16" xfId="2271" applyNumberFormat="1" applyFont="1" applyFill="1" applyBorder="1" applyAlignment="1" applyProtection="1">
      <alignment horizontal="center" vertical="center"/>
    </xf>
    <xf numFmtId="179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9" fontId="2" fillId="0" borderId="2" xfId="2271" applyNumberFormat="1" applyFont="1" applyFill="1" applyBorder="1" applyAlignment="1" applyProtection="1">
      <alignment horizontal="left" indent="3"/>
    </xf>
    <xf numFmtId="179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81" fontId="3" fillId="18" borderId="13" xfId="2271" applyNumberFormat="1" applyFont="1" applyFill="1" applyBorder="1" applyAlignment="1" applyProtection="1">
      <alignment horizontal="center" vertical="center"/>
    </xf>
    <xf numFmtId="181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9" fontId="2" fillId="0" borderId="2" xfId="2271" applyNumberFormat="1" applyFont="1" applyBorder="1" applyAlignment="1" applyProtection="1">
      <alignment horizontal="left" indent="3"/>
    </xf>
    <xf numFmtId="179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9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9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81" fontId="3" fillId="18" borderId="24" xfId="2271" applyNumberFormat="1" applyFont="1" applyFill="1" applyBorder="1" applyAlignment="1" applyProtection="1">
      <alignment vertical="center"/>
    </xf>
    <xf numFmtId="181" fontId="3" fillId="18" borderId="17" xfId="2271" applyNumberFormat="1" applyFont="1" applyFill="1" applyBorder="1" applyAlignment="1" applyProtection="1">
      <alignment vertical="center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81" fontId="3" fillId="18" borderId="24" xfId="2271" applyNumberFormat="1" applyFont="1" applyFill="1" applyBorder="1" applyAlignment="1">
      <alignment vertical="center"/>
    </xf>
    <xf numFmtId="181" fontId="3" fillId="18" borderId="17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Alignment="1">
      <alignment horizontal="center"/>
    </xf>
    <xf numFmtId="165" fontId="3" fillId="0" borderId="0" xfId="2271" applyNumberFormat="1" applyFont="1" applyFill="1" applyBorder="1" applyAlignment="1">
      <alignment horizontal="center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181" fontId="3" fillId="18" borderId="24" xfId="2271" applyNumberFormat="1" applyFont="1" applyFill="1" applyBorder="1" applyAlignment="1">
      <alignment horizontal="center" vertical="center"/>
    </xf>
    <xf numFmtId="181" fontId="3" fillId="18" borderId="17" xfId="2271" applyNumberFormat="1" applyFont="1" applyFill="1" applyBorder="1" applyAlignment="1">
      <alignment horizontal="center" vertical="center"/>
    </xf>
    <xf numFmtId="0" fontId="20" fillId="0" borderId="0" xfId="2271" applyFont="1" applyFill="1"/>
    <xf numFmtId="165" fontId="20" fillId="0" borderId="0" xfId="2271" applyNumberFormat="1" applyFont="1" applyFill="1"/>
    <xf numFmtId="179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74" xfId="148" applyNumberFormat="1" applyFont="1" applyFill="1" applyBorder="1" applyAlignment="1">
      <alignment horizontal="center" vertical="center"/>
    </xf>
    <xf numFmtId="165" fontId="29" fillId="0" borderId="75" xfId="148" applyNumberFormat="1" applyFont="1" applyFill="1" applyBorder="1" applyAlignment="1">
      <alignment horizontal="right" vertical="center"/>
    </xf>
    <xf numFmtId="165" fontId="29" fillId="0" borderId="75" xfId="148" applyNumberFormat="1" applyFont="1" applyFill="1" applyBorder="1" applyAlignment="1">
      <alignment horizontal="center" vertical="center"/>
    </xf>
    <xf numFmtId="0" fontId="29" fillId="0" borderId="76" xfId="2271" applyFont="1" applyFill="1" applyBorder="1"/>
    <xf numFmtId="165" fontId="57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57" fillId="0" borderId="77" xfId="1861" applyNumberFormat="1" applyFont="1" applyFill="1" applyBorder="1" applyAlignment="1">
      <alignment horizontal="center" vertical="center"/>
    </xf>
    <xf numFmtId="165" fontId="29" fillId="0" borderId="78" xfId="1861" applyNumberFormat="1" applyFont="1" applyFill="1" applyBorder="1" applyAlignment="1">
      <alignment horizontal="right" vertical="center"/>
    </xf>
    <xf numFmtId="165" fontId="29" fillId="0" borderId="78" xfId="1861" applyNumberFormat="1" applyFont="1" applyFill="1" applyBorder="1" applyAlignment="1">
      <alignment horizontal="center" vertical="center"/>
    </xf>
    <xf numFmtId="165" fontId="29" fillId="0" borderId="79" xfId="1861" applyNumberFormat="1" applyFont="1" applyFill="1" applyBorder="1" applyAlignment="1">
      <alignment horizontal="right" vertical="center"/>
    </xf>
    <xf numFmtId="0" fontId="29" fillId="0" borderId="80" xfId="2271" applyFont="1" applyFill="1" applyBorder="1"/>
    <xf numFmtId="165" fontId="58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58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58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58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77" xfId="1858" applyNumberFormat="1" applyFont="1" applyFill="1" applyBorder="1" applyAlignment="1">
      <alignment horizontal="center" vertical="center"/>
    </xf>
    <xf numFmtId="165" fontId="29" fillId="0" borderId="78" xfId="1858" applyNumberFormat="1" applyFont="1" applyFill="1" applyBorder="1" applyAlignment="1">
      <alignment horizontal="right" vertical="center"/>
    </xf>
    <xf numFmtId="165" fontId="29" fillId="0" borderId="78" xfId="1858" applyNumberFormat="1" applyFont="1" applyFill="1" applyBorder="1" applyAlignment="1">
      <alignment horizontal="center" vertical="center"/>
    </xf>
    <xf numFmtId="165" fontId="29" fillId="0" borderId="79" xfId="1858" applyNumberFormat="1" applyFont="1" applyFill="1" applyBorder="1" applyAlignment="1">
      <alignment horizontal="right" vertical="center"/>
    </xf>
    <xf numFmtId="0" fontId="29" fillId="0" borderId="80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181" fontId="29" fillId="18" borderId="24" xfId="2271" applyNumberFormat="1" applyFont="1" applyFill="1" applyBorder="1" applyAlignment="1">
      <alignment vertical="center"/>
    </xf>
    <xf numFmtId="181" fontId="29" fillId="18" borderId="17" xfId="2271" applyNumberFormat="1" applyFont="1" applyFill="1" applyBorder="1" applyAlignment="1">
      <alignment vertical="center"/>
    </xf>
    <xf numFmtId="0" fontId="29" fillId="18" borderId="24" xfId="2271" applyFont="1" applyFill="1" applyBorder="1" applyAlignment="1" applyProtection="1">
      <alignment vertical="center"/>
    </xf>
    <xf numFmtId="0" fontId="29" fillId="18" borderId="17" xfId="2271" applyFont="1" applyFill="1" applyBorder="1" applyAlignment="1" applyProtection="1">
      <alignment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52" fillId="0" borderId="0" xfId="2271" applyNumberFormat="1" applyFont="1" applyFill="1"/>
    <xf numFmtId="179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55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60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46" xfId="2271" applyFont="1" applyFill="1" applyBorder="1" applyAlignment="1">
      <alignment horizontal="center" vertical="center"/>
    </xf>
    <xf numFmtId="0" fontId="3" fillId="18" borderId="40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" fontId="3" fillId="18" borderId="17" xfId="2271" applyNumberFormat="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0" fontId="3" fillId="18" borderId="24" xfId="2271" applyFont="1" applyFill="1" applyBorder="1" applyAlignment="1" applyProtection="1">
      <alignment vertical="center"/>
    </xf>
    <xf numFmtId="0" fontId="3" fillId="18" borderId="17" xfId="2271" applyFont="1" applyFill="1" applyBorder="1" applyAlignment="1" applyProtection="1">
      <alignment vertical="center"/>
    </xf>
    <xf numFmtId="0" fontId="61" fillId="0" borderId="0" xfId="0" applyFont="1"/>
    <xf numFmtId="0" fontId="50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2" fontId="2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35" xfId="0" applyFont="1" applyBorder="1"/>
    <xf numFmtId="0" fontId="3" fillId="22" borderId="8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 vertical="center"/>
    </xf>
    <xf numFmtId="0" fontId="3" fillId="22" borderId="20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72" xfId="41531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31" applyFont="1" applyFill="1" applyBorder="1" applyAlignment="1">
      <alignment horizontal="center" vertical="top"/>
    </xf>
    <xf numFmtId="43" fontId="9" fillId="0" borderId="27" xfId="41531" applyFont="1" applyFill="1" applyBorder="1" applyAlignment="1">
      <alignment horizontal="center" vertical="top"/>
    </xf>
    <xf numFmtId="43" fontId="9" fillId="0" borderId="47" xfId="41531" applyFont="1" applyBorder="1" applyAlignment="1"/>
    <xf numFmtId="43" fontId="9" fillId="0" borderId="47" xfId="41531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31" applyFont="1" applyFill="1" applyBorder="1" applyAlignment="1">
      <alignment horizontal="right"/>
    </xf>
    <xf numFmtId="43" fontId="9" fillId="0" borderId="1" xfId="41531" applyFont="1" applyFill="1" applyBorder="1" applyAlignment="1">
      <alignment horizontal="right"/>
    </xf>
    <xf numFmtId="43" fontId="9" fillId="0" borderId="4" xfId="4153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31" applyFont="1" applyFill="1" applyBorder="1" applyAlignment="1">
      <alignment horizontal="center" vertical="top"/>
    </xf>
    <xf numFmtId="43" fontId="9" fillId="0" borderId="1" xfId="41531" applyFont="1" applyFill="1" applyBorder="1" applyAlignment="1">
      <alignment horizontal="center" vertical="top"/>
    </xf>
    <xf numFmtId="43" fontId="9" fillId="0" borderId="4" xfId="41531" applyFont="1" applyBorder="1" applyAlignment="1"/>
    <xf numFmtId="43" fontId="9" fillId="0" borderId="13" xfId="41531" applyFont="1" applyFill="1" applyBorder="1" applyAlignment="1">
      <alignment horizontal="center" vertical="top"/>
    </xf>
    <xf numFmtId="43" fontId="9" fillId="0" borderId="12" xfId="41531" applyFont="1" applyFill="1" applyBorder="1" applyAlignment="1">
      <alignment horizontal="right"/>
    </xf>
    <xf numFmtId="43" fontId="9" fillId="0" borderId="40" xfId="41531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31" applyFont="1" applyBorder="1" applyAlignment="1">
      <alignment horizontal="right"/>
    </xf>
    <xf numFmtId="43" fontId="10" fillId="0" borderId="8" xfId="41531" applyFont="1" applyBorder="1" applyAlignment="1">
      <alignment horizontal="right"/>
    </xf>
    <xf numFmtId="43" fontId="10" fillId="0" borderId="20" xfId="41531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31" applyFont="1" applyFill="1" applyBorder="1" applyAlignment="1">
      <alignment horizontal="right"/>
    </xf>
    <xf numFmtId="43" fontId="9" fillId="0" borderId="27" xfId="41531" applyFont="1" applyFill="1" applyBorder="1" applyAlignment="1">
      <alignment horizontal="right"/>
    </xf>
    <xf numFmtId="0" fontId="10" fillId="23" borderId="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82" fontId="3" fillId="0" borderId="0" xfId="18734" applyNumberFormat="1" applyFont="1" applyFill="1" applyBorder="1" applyAlignment="1">
      <alignment horizontal="right" vertical="center"/>
    </xf>
    <xf numFmtId="2" fontId="3" fillId="0" borderId="0" xfId="18734" applyNumberFormat="1" applyFont="1" applyFill="1" applyBorder="1" applyAlignment="1">
      <alignment horizontal="right" vertical="center"/>
    </xf>
    <xf numFmtId="183" fontId="3" fillId="0" borderId="11" xfId="18734" quotePrefix="1" applyNumberFormat="1" applyFont="1" applyFill="1" applyBorder="1" applyAlignment="1">
      <alignment horizontal="right"/>
    </xf>
    <xf numFmtId="183" fontId="3" fillId="0" borderId="10" xfId="2131" applyNumberFormat="1" applyFont="1" applyFill="1" applyBorder="1" applyAlignment="1">
      <alignment horizontal="right" vertical="center"/>
    </xf>
    <xf numFmtId="183" fontId="3" fillId="0" borderId="9" xfId="18734" applyNumberFormat="1" applyFont="1" applyFill="1" applyBorder="1" applyAlignment="1">
      <alignment vertical="center"/>
    </xf>
    <xf numFmtId="182" fontId="2" fillId="0" borderId="0" xfId="18734" applyNumberFormat="1" applyFont="1" applyFill="1" applyBorder="1" applyAlignment="1">
      <alignment horizontal="right" vertical="center"/>
    </xf>
    <xf numFmtId="183" fontId="2" fillId="0" borderId="5" xfId="18734" applyNumberFormat="1" applyFont="1" applyFill="1" applyBorder="1" applyAlignment="1">
      <alignment horizontal="right"/>
    </xf>
    <xf numFmtId="183" fontId="2" fillId="0" borderId="4" xfId="2131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18734" applyNumberFormat="1" applyFont="1" applyFill="1" applyBorder="1" applyAlignment="1">
      <alignment horizontal="right" vertical="center"/>
    </xf>
    <xf numFmtId="183" fontId="2" fillId="0" borderId="5" xfId="18734" quotePrefix="1" applyNumberFormat="1" applyFont="1" applyFill="1" applyBorder="1" applyAlignment="1">
      <alignment horizontal="right"/>
    </xf>
    <xf numFmtId="183" fontId="2" fillId="0" borderId="13" xfId="18734" quotePrefix="1" applyNumberFormat="1" applyFont="1" applyFill="1" applyBorder="1" applyAlignment="1">
      <alignment horizontal="right"/>
    </xf>
    <xf numFmtId="183" fontId="2" fillId="0" borderId="40" xfId="2131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35316" applyFont="1" applyFill="1" applyBorder="1" applyAlignment="1">
      <alignment horizontal="center" vertical="center"/>
    </xf>
    <xf numFmtId="0" fontId="3" fillId="18" borderId="40" xfId="35316" applyFont="1" applyFill="1" applyBorder="1" applyAlignment="1">
      <alignment horizontal="center" vertical="center"/>
    </xf>
    <xf numFmtId="0" fontId="3" fillId="18" borderId="3" xfId="35316" quotePrefix="1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164" fontId="3" fillId="0" borderId="11" xfId="18734" quotePrefix="1" applyNumberFormat="1" applyFont="1" applyFill="1" applyBorder="1" applyAlignment="1">
      <alignment horizontal="right" vertical="center"/>
    </xf>
    <xf numFmtId="183" fontId="3" fillId="0" borderId="10" xfId="18734" quotePrefix="1" applyNumberFormat="1" applyFont="1" applyFill="1" applyBorder="1" applyAlignment="1">
      <alignment horizontal="right" vertical="center"/>
    </xf>
    <xf numFmtId="164" fontId="3" fillId="0" borderId="10" xfId="18734" quotePrefix="1" applyNumberFormat="1" applyFont="1" applyFill="1" applyBorder="1" applyAlignment="1">
      <alignment horizontal="right" vertical="center"/>
    </xf>
    <xf numFmtId="182" fontId="3" fillId="0" borderId="10" xfId="18734" applyNumberFormat="1" applyFont="1" applyFill="1" applyBorder="1" applyAlignment="1">
      <alignment horizontal="right" vertical="center"/>
    </xf>
    <xf numFmtId="164" fontId="3" fillId="0" borderId="8" xfId="18734" quotePrefix="1" applyNumberFormat="1" applyFont="1" applyFill="1" applyBorder="1" applyAlignment="1">
      <alignment horizontal="right" vertical="center"/>
    </xf>
    <xf numFmtId="183" fontId="3" fillId="0" borderId="8" xfId="18734" applyNumberFormat="1" applyFont="1" applyFill="1" applyBorder="1" applyAlignment="1">
      <alignment horizontal="right" vertical="center"/>
    </xf>
    <xf numFmtId="183" fontId="3" fillId="0" borderId="7" xfId="18734" applyNumberFormat="1" applyFont="1" applyFill="1" applyBorder="1" applyAlignment="1">
      <alignment vertical="center"/>
    </xf>
    <xf numFmtId="164" fontId="2" fillId="0" borderId="5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 vertical="center"/>
    </xf>
    <xf numFmtId="183" fontId="2" fillId="0" borderId="27" xfId="18734" applyNumberFormat="1" applyFont="1" applyFill="1" applyBorder="1" applyAlignment="1">
      <alignment horizontal="right" vertical="center"/>
    </xf>
    <xf numFmtId="183" fontId="2" fillId="0" borderId="1" xfId="18734" quotePrefix="1" applyNumberFormat="1" applyFont="1" applyFill="1" applyBorder="1" applyAlignment="1">
      <alignment horizontal="right" vertical="center"/>
    </xf>
    <xf numFmtId="183" fontId="2" fillId="0" borderId="4" xfId="18734" quotePrefix="1" applyNumberFormat="1" applyFont="1" applyFill="1" applyBorder="1" applyAlignment="1">
      <alignment horizontal="right" vertical="center"/>
    </xf>
    <xf numFmtId="183" fontId="2" fillId="0" borderId="4" xfId="18734" quotePrefix="1" applyNumberFormat="1" applyFont="1" applyFill="1" applyBorder="1" applyAlignment="1">
      <alignment horizontal="right" vertical="center" indent="1"/>
    </xf>
    <xf numFmtId="164" fontId="2" fillId="0" borderId="5" xfId="18734" quotePrefix="1" applyNumberFormat="1" applyFont="1" applyFill="1" applyBorder="1" applyAlignment="1">
      <alignment horizontal="right"/>
    </xf>
    <xf numFmtId="183" fontId="2" fillId="0" borderId="1" xfId="18734" applyNumberFormat="1" applyFont="1" applyFill="1" applyBorder="1" applyAlignment="1">
      <alignment horizontal="right" vertical="center" indent="1"/>
    </xf>
    <xf numFmtId="183" fontId="2" fillId="0" borderId="1" xfId="18734" applyNumberFormat="1" applyFont="1" applyFill="1" applyBorder="1" applyAlignment="1">
      <alignment horizontal="right" vertical="center"/>
    </xf>
    <xf numFmtId="183" fontId="2" fillId="0" borderId="4" xfId="18734" applyNumberFormat="1" applyFont="1" applyFill="1" applyBorder="1" applyAlignment="1">
      <alignment horizontal="right" vertical="center"/>
    </xf>
    <xf numFmtId="164" fontId="2" fillId="0" borderId="1" xfId="18734" quotePrefix="1" applyNumberFormat="1" applyFont="1" applyFill="1" applyBorder="1" applyAlignment="1">
      <alignment horizontal="right" vertical="center"/>
    </xf>
    <xf numFmtId="183" fontId="2" fillId="0" borderId="37" xfId="18734" applyNumberFormat="1" applyFont="1" applyFill="1" applyBorder="1" applyAlignment="1">
      <alignment horizontal="right" vertical="center"/>
    </xf>
    <xf numFmtId="183" fontId="2" fillId="0" borderId="12" xfId="18734" quotePrefix="1" applyNumberFormat="1" applyFont="1" applyFill="1" applyBorder="1" applyAlignment="1">
      <alignment horizontal="right" vertical="center"/>
    </xf>
    <xf numFmtId="0" fontId="3" fillId="18" borderId="3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/>
    </xf>
    <xf numFmtId="0" fontId="3" fillId="18" borderId="8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/>
    </xf>
    <xf numFmtId="0" fontId="3" fillId="18" borderId="12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183" fontId="3" fillId="0" borderId="3" xfId="18734" quotePrefix="1" applyNumberFormat="1" applyFont="1" applyFill="1" applyBorder="1" applyAlignment="1">
      <alignment horizontal="right"/>
    </xf>
    <xf numFmtId="183" fontId="3" fillId="0" borderId="8" xfId="18734" quotePrefix="1" applyNumberFormat="1" applyFont="1" applyFill="1" applyBorder="1" applyAlignment="1">
      <alignment horizontal="right"/>
    </xf>
    <xf numFmtId="2" fontId="3" fillId="0" borderId="8" xfId="18734" applyNumberFormat="1" applyFont="1" applyFill="1" applyBorder="1" applyAlignment="1">
      <alignment horizontal="right"/>
    </xf>
    <xf numFmtId="183" fontId="3" fillId="0" borderId="8" xfId="0" applyNumberFormat="1" applyFont="1" applyFill="1" applyBorder="1" applyAlignment="1">
      <alignment vertical="center"/>
    </xf>
    <xf numFmtId="183" fontId="3" fillId="0" borderId="27" xfId="18734" quotePrefix="1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/>
    </xf>
    <xf numFmtId="183" fontId="2" fillId="0" borderId="1" xfId="18734" quotePrefix="1" applyNumberFormat="1" applyFont="1" applyFill="1" applyBorder="1" applyAlignment="1">
      <alignment horizontal="right"/>
    </xf>
    <xf numFmtId="164" fontId="2" fillId="0" borderId="27" xfId="18734" quotePrefix="1" applyNumberFormat="1" applyFont="1" applyFill="1" applyBorder="1" applyAlignment="1">
      <alignment horizontal="right"/>
    </xf>
    <xf numFmtId="164" fontId="2" fillId="0" borderId="4" xfId="18734" applyNumberFormat="1" applyFont="1" applyFill="1" applyBorder="1" applyAlignment="1">
      <alignment horizontal="right"/>
    </xf>
    <xf numFmtId="183" fontId="2" fillId="0" borderId="27" xfId="18734" quotePrefix="1" applyNumberFormat="1" applyFont="1" applyFill="1" applyBorder="1" applyAlignment="1">
      <alignment horizontal="right"/>
    </xf>
    <xf numFmtId="164" fontId="2" fillId="0" borderId="1" xfId="18734" quotePrefix="1" applyNumberFormat="1" applyFont="1" applyFill="1" applyBorder="1" applyAlignment="1">
      <alignment horizontal="right"/>
    </xf>
    <xf numFmtId="183" fontId="2" fillId="0" borderId="1" xfId="18734" applyNumberFormat="1" applyFont="1" applyFill="1" applyBorder="1" applyAlignment="1">
      <alignment horizontal="right"/>
    </xf>
    <xf numFmtId="164" fontId="2" fillId="0" borderId="1" xfId="18734" applyNumberFormat="1" applyFont="1" applyFill="1" applyBorder="1" applyAlignment="1">
      <alignment horizontal="right"/>
    </xf>
    <xf numFmtId="164" fontId="2" fillId="0" borderId="13" xfId="18734" quotePrefix="1" applyNumberFormat="1" applyFont="1" applyFill="1" applyBorder="1" applyAlignment="1">
      <alignment horizontal="right"/>
    </xf>
    <xf numFmtId="182" fontId="2" fillId="0" borderId="0" xfId="0" applyNumberFormat="1" applyFont="1" applyFill="1"/>
    <xf numFmtId="2" fontId="3" fillId="0" borderId="3" xfId="18734" applyNumberFormat="1" applyFont="1" applyFill="1" applyBorder="1" applyAlignment="1">
      <alignment horizontal="right"/>
    </xf>
    <xf numFmtId="182" fontId="3" fillId="0" borderId="8" xfId="18734" applyNumberFormat="1" applyFont="1" applyFill="1" applyBorder="1" applyAlignment="1">
      <alignment horizontal="right"/>
    </xf>
    <xf numFmtId="164" fontId="2" fillId="0" borderId="29" xfId="18734" quotePrefix="1" applyNumberFormat="1" applyFont="1" applyFill="1" applyBorder="1" applyAlignment="1">
      <alignment horizontal="right"/>
    </xf>
    <xf numFmtId="164" fontId="2" fillId="0" borderId="6" xfId="18734" quotePrefix="1" applyNumberFormat="1" applyFont="1" applyFill="1" applyBorder="1" applyAlignment="1">
      <alignment horizontal="right"/>
    </xf>
    <xf numFmtId="183" fontId="2" fillId="0" borderId="0" xfId="0" applyNumberFormat="1" applyFont="1" applyFill="1"/>
    <xf numFmtId="175" fontId="2" fillId="0" borderId="12" xfId="41531" quotePrefix="1" applyNumberFormat="1" applyFont="1" applyFill="1" applyBorder="1" applyAlignment="1">
      <alignment horizontal="right"/>
    </xf>
    <xf numFmtId="164" fontId="2" fillId="0" borderId="12" xfId="18734" quotePrefix="1" applyNumberFormat="1" applyFont="1" applyFill="1" applyBorder="1" applyAlignment="1">
      <alignment horizontal="right"/>
    </xf>
    <xf numFmtId="2" fontId="2" fillId="0" borderId="37" xfId="18734" applyNumberFormat="1" applyFont="1" applyFill="1" applyBorder="1" applyAlignment="1">
      <alignment horizontal="right"/>
    </xf>
    <xf numFmtId="164" fontId="3" fillId="0" borderId="3" xfId="1869" applyNumberFormat="1" applyFont="1" applyFill="1" applyBorder="1" applyAlignment="1">
      <alignment horizontal="right" vertical="center"/>
    </xf>
    <xf numFmtId="164" fontId="3" fillId="0" borderId="8" xfId="1872" applyNumberFormat="1" applyFont="1" applyFill="1" applyBorder="1"/>
    <xf numFmtId="183" fontId="3" fillId="0" borderId="8" xfId="1872" applyNumberFormat="1" applyFont="1" applyFill="1" applyBorder="1"/>
    <xf numFmtId="164" fontId="3" fillId="0" borderId="20" xfId="1872" applyNumberFormat="1" applyFont="1" applyFill="1" applyBorder="1" applyAlignment="1"/>
    <xf numFmtId="164" fontId="3" fillId="0" borderId="8" xfId="1872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1872" applyNumberFormat="1" applyFont="1" applyFill="1" applyBorder="1"/>
    <xf numFmtId="164" fontId="2" fillId="0" borderId="1" xfId="1872" applyNumberFormat="1" applyFont="1" applyFill="1" applyBorder="1"/>
    <xf numFmtId="164" fontId="2" fillId="0" borderId="4" xfId="1872" applyNumberFormat="1" applyFont="1" applyFill="1" applyBorder="1"/>
    <xf numFmtId="183" fontId="2" fillId="0" borderId="4" xfId="1872" applyNumberFormat="1" applyFont="1" applyFill="1" applyBorder="1"/>
    <xf numFmtId="183" fontId="2" fillId="0" borderId="1" xfId="0" applyNumberFormat="1" applyFont="1" applyFill="1" applyBorder="1"/>
    <xf numFmtId="43" fontId="0" fillId="0" borderId="0" xfId="0" applyNumberFormat="1"/>
    <xf numFmtId="183" fontId="2" fillId="0" borderId="5" xfId="2131" applyNumberFormat="1" applyFont="1" applyFill="1" applyBorder="1"/>
    <xf numFmtId="183" fontId="2" fillId="0" borderId="1" xfId="2131" applyNumberFormat="1" applyFont="1" applyFill="1" applyBorder="1"/>
    <xf numFmtId="183" fontId="2" fillId="0" borderId="0" xfId="2131" applyNumberFormat="1" applyFont="1" applyFill="1" applyBorder="1"/>
    <xf numFmtId="183" fontId="2" fillId="0" borderId="1" xfId="1872" applyNumberFormat="1" applyFont="1" applyFill="1" applyBorder="1"/>
    <xf numFmtId="164" fontId="2" fillId="0" borderId="5" xfId="2131" applyNumberFormat="1" applyFont="1" applyFill="1" applyBorder="1"/>
    <xf numFmtId="164" fontId="2" fillId="0" borderId="40" xfId="1872" applyNumberFormat="1" applyFont="1" applyFill="1" applyBorder="1"/>
    <xf numFmtId="183" fontId="2" fillId="0" borderId="12" xfId="1872" applyNumberFormat="1" applyFont="1" applyFill="1" applyBorder="1"/>
    <xf numFmtId="164" fontId="2" fillId="0" borderId="12" xfId="1872" applyNumberFormat="1" applyFont="1" applyFill="1" applyBorder="1"/>
    <xf numFmtId="0" fontId="3" fillId="18" borderId="39" xfId="35316" applyFont="1" applyFill="1" applyBorder="1" applyAlignment="1">
      <alignment horizontal="center" vertical="center" wrapText="1"/>
    </xf>
    <xf numFmtId="0" fontId="3" fillId="18" borderId="8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82" fontId="0" fillId="0" borderId="0" xfId="0" applyNumberFormat="1"/>
    <xf numFmtId="183" fontId="3" fillId="0" borderId="20" xfId="2131" applyNumberFormat="1" applyFont="1" applyFill="1" applyBorder="1" applyAlignment="1">
      <alignment vertical="center"/>
    </xf>
    <xf numFmtId="164" fontId="3" fillId="0" borderId="20" xfId="2131" applyNumberFormat="1" applyFont="1" applyFill="1" applyBorder="1" applyAlignment="1">
      <alignment horizontal="right" vertical="center"/>
    </xf>
    <xf numFmtId="164" fontId="3" fillId="0" borderId="8" xfId="1869" applyNumberFormat="1" applyFont="1" applyFill="1" applyBorder="1" applyAlignment="1">
      <alignment horizontal="right" vertical="center"/>
    </xf>
    <xf numFmtId="183" fontId="3" fillId="0" borderId="8" xfId="1869" applyNumberFormat="1" applyFont="1" applyFill="1" applyBorder="1" applyAlignment="1">
      <alignment horizontal="right" vertical="center"/>
    </xf>
    <xf numFmtId="164" fontId="2" fillId="0" borderId="8" xfId="1869" quotePrefix="1" applyNumberFormat="1" applyFont="1" applyFill="1" applyBorder="1"/>
    <xf numFmtId="175" fontId="0" fillId="0" borderId="0" xfId="0" applyNumberFormat="1"/>
    <xf numFmtId="164" fontId="2" fillId="0" borderId="5" xfId="1869" quotePrefix="1" applyNumberFormat="1" applyFont="1" applyFill="1" applyBorder="1"/>
    <xf numFmtId="164" fontId="2" fillId="0" borderId="1" xfId="1869" quotePrefix="1" applyNumberFormat="1" applyFont="1" applyFill="1" applyBorder="1"/>
    <xf numFmtId="183" fontId="2" fillId="0" borderId="4" xfId="2131" applyNumberFormat="1" applyFont="1" applyFill="1" applyBorder="1"/>
    <xf numFmtId="164" fontId="2" fillId="0" borderId="4" xfId="1869" quotePrefix="1" applyNumberFormat="1" applyFont="1" applyFill="1" applyBorder="1"/>
    <xf numFmtId="183" fontId="2" fillId="0" borderId="27" xfId="1869" quotePrefix="1" applyNumberFormat="1" applyFont="1" applyFill="1" applyBorder="1"/>
    <xf numFmtId="175" fontId="2" fillId="0" borderId="37" xfId="41531" applyNumberFormat="1" applyFont="1" applyFill="1" applyBorder="1" applyAlignment="1">
      <alignment horizontal="left" indent="2"/>
    </xf>
    <xf numFmtId="164" fontId="0" fillId="0" borderId="0" xfId="0" applyNumberFormat="1"/>
    <xf numFmtId="183" fontId="2" fillId="0" borderId="1" xfId="1869" quotePrefix="1" applyNumberFormat="1" applyFont="1" applyFill="1" applyBorder="1"/>
    <xf numFmtId="164" fontId="2" fillId="0" borderId="37" xfId="1869" applyNumberFormat="1" applyFont="1" applyFill="1" applyBorder="1"/>
    <xf numFmtId="164" fontId="2" fillId="0" borderId="4" xfId="2131" applyNumberFormat="1" applyFont="1" applyFill="1" applyBorder="1"/>
    <xf numFmtId="183" fontId="2" fillId="0" borderId="1" xfId="1869" applyNumberFormat="1" applyFont="1" applyFill="1" applyBorder="1" applyAlignment="1">
      <alignment horizontal="right" indent="1"/>
    </xf>
    <xf numFmtId="164" fontId="2" fillId="0" borderId="0" xfId="2131" applyNumberFormat="1" applyFont="1" applyFill="1" applyBorder="1"/>
    <xf numFmtId="164" fontId="2" fillId="0" borderId="1" xfId="1869" applyNumberFormat="1" applyFont="1" applyFill="1" applyBorder="1"/>
    <xf numFmtId="183" fontId="2" fillId="0" borderId="12" xfId="1869" applyNumberFormat="1" applyFont="1" applyFill="1" applyBorder="1" applyAlignment="1">
      <alignment horizontal="right" indent="1"/>
    </xf>
    <xf numFmtId="164" fontId="2" fillId="0" borderId="40" xfId="1869" quotePrefix="1" applyNumberFormat="1" applyFont="1" applyFill="1" applyBorder="1"/>
    <xf numFmtId="164" fontId="2" fillId="0" borderId="12" xfId="1869" applyNumberFormat="1" applyFont="1" applyFill="1" applyBorder="1"/>
    <xf numFmtId="164" fontId="2" fillId="0" borderId="41" xfId="1869" applyNumberFormat="1" applyFont="1" applyFill="1" applyBorder="1"/>
    <xf numFmtId="0" fontId="3" fillId="18" borderId="3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/>
    </xf>
    <xf numFmtId="0" fontId="3" fillId="18" borderId="12" xfId="35316" applyFont="1" applyFill="1" applyBorder="1" applyAlignment="1">
      <alignment horizontal="center" vertical="center" wrapText="1"/>
    </xf>
    <xf numFmtId="0" fontId="2" fillId="18" borderId="15" xfId="35316" applyFont="1" applyFill="1" applyBorder="1"/>
    <xf numFmtId="0" fontId="32" fillId="0" borderId="0" xfId="0" applyFont="1" applyFill="1" applyBorder="1" applyAlignment="1">
      <alignment horizontal="right"/>
    </xf>
    <xf numFmtId="175" fontId="3" fillId="0" borderId="32" xfId="191" applyNumberFormat="1" applyFont="1" applyFill="1" applyBorder="1" applyAlignment="1">
      <alignment horizontal="right" vertical="center"/>
    </xf>
    <xf numFmtId="175" fontId="3" fillId="0" borderId="31" xfId="191" applyNumberFormat="1" applyFont="1" applyFill="1" applyBorder="1" applyAlignment="1">
      <alignment horizontal="right" vertical="center"/>
    </xf>
    <xf numFmtId="43" fontId="3" fillId="0" borderId="31" xfId="191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75" fontId="2" fillId="0" borderId="6" xfId="191" applyNumberFormat="1" applyFont="1" applyFill="1" applyBorder="1" applyAlignment="1">
      <alignment horizontal="right" vertical="center"/>
    </xf>
    <xf numFmtId="175" fontId="2" fillId="0" borderId="1" xfId="191" applyNumberFormat="1" applyFont="1" applyFill="1" applyBorder="1" applyAlignment="1">
      <alignment horizontal="center" vertical="center"/>
    </xf>
    <xf numFmtId="175" fontId="2" fillId="0" borderId="1" xfId="191" applyNumberFormat="1" applyFont="1" applyFill="1" applyBorder="1" applyAlignment="1">
      <alignment horizontal="right" vertical="center"/>
    </xf>
    <xf numFmtId="175" fontId="2" fillId="0" borderId="1" xfId="18667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75" fontId="3" fillId="0" borderId="0" xfId="191" applyNumberFormat="1" applyFont="1" applyFill="1" applyBorder="1" applyAlignment="1">
      <alignment horizontal="right" vertical="center"/>
    </xf>
    <xf numFmtId="183" fontId="3" fillId="0" borderId="0" xfId="18667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5" fontId="3" fillId="0" borderId="11" xfId="191" applyNumberFormat="1" applyFont="1" applyFill="1" applyBorder="1" applyAlignment="1">
      <alignment horizontal="right" vertical="center"/>
    </xf>
    <xf numFmtId="175" fontId="3" fillId="0" borderId="72" xfId="191" applyNumberFormat="1" applyFont="1" applyFill="1" applyBorder="1" applyAlignment="1">
      <alignment horizontal="right" vertical="center"/>
    </xf>
    <xf numFmtId="183" fontId="3" fillId="0" borderId="72" xfId="18667" applyNumberFormat="1" applyFont="1" applyFill="1" applyBorder="1" applyAlignment="1">
      <alignment vertical="center"/>
    </xf>
    <xf numFmtId="183" fontId="3" fillId="0" borderId="10" xfId="18667" applyNumberFormat="1" applyFont="1" applyFill="1" applyBorder="1" applyAlignment="1">
      <alignment vertical="center"/>
    </xf>
    <xf numFmtId="175" fontId="2" fillId="0" borderId="29" xfId="191" applyNumberFormat="1" applyFont="1" applyFill="1" applyBorder="1" applyAlignment="1">
      <alignment horizontal="right" vertical="center"/>
    </xf>
    <xf numFmtId="175" fontId="2" fillId="0" borderId="47" xfId="191" applyNumberFormat="1" applyFont="1" applyFill="1" applyBorder="1" applyAlignment="1">
      <alignment horizontal="right" vertical="center"/>
    </xf>
    <xf numFmtId="183" fontId="2" fillId="0" borderId="4" xfId="18667" applyNumberFormat="1" applyFont="1" applyFill="1" applyBorder="1"/>
    <xf numFmtId="183" fontId="2" fillId="0" borderId="27" xfId="18667" applyNumberFormat="1" applyFont="1" applyFill="1" applyBorder="1"/>
    <xf numFmtId="183" fontId="2" fillId="0" borderId="4" xfId="173" applyNumberFormat="1" applyFont="1" applyFill="1" applyBorder="1"/>
    <xf numFmtId="183" fontId="2" fillId="0" borderId="1" xfId="18667" applyNumberFormat="1" applyFont="1" applyFill="1" applyBorder="1"/>
    <xf numFmtId="183" fontId="2" fillId="0" borderId="1" xfId="173" applyNumberFormat="1" applyFont="1" applyFill="1" applyBorder="1"/>
    <xf numFmtId="175" fontId="2" fillId="0" borderId="4" xfId="191" applyNumberFormat="1" applyFont="1" applyFill="1" applyBorder="1" applyAlignment="1">
      <alignment horizontal="right" vertical="center"/>
    </xf>
    <xf numFmtId="183" fontId="2" fillId="0" borderId="0" xfId="18667" applyNumberFormat="1" applyFont="1" applyFill="1" applyBorder="1"/>
    <xf numFmtId="183" fontId="2" fillId="0" borderId="37" xfId="18667" applyNumberFormat="1" applyFont="1" applyFill="1" applyBorder="1"/>
    <xf numFmtId="183" fontId="2" fillId="0" borderId="1" xfId="44" applyNumberFormat="1" applyFont="1" applyFill="1" applyBorder="1"/>
    <xf numFmtId="183" fontId="2" fillId="0" borderId="4" xfId="44" applyNumberFormat="1" applyFont="1" applyFill="1" applyBorder="1"/>
    <xf numFmtId="41" fontId="2" fillId="0" borderId="0" xfId="0" applyNumberFormat="1" applyFont="1" applyFill="1"/>
    <xf numFmtId="175" fontId="2" fillId="0" borderId="0" xfId="0" applyNumberFormat="1" applyFont="1" applyFill="1"/>
    <xf numFmtId="175" fontId="2" fillId="0" borderId="13" xfId="191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/>
    <xf numFmtId="165" fontId="2" fillId="0" borderId="0" xfId="0" applyNumberFormat="1" applyFont="1" applyFill="1" applyBorder="1"/>
    <xf numFmtId="183" fontId="2" fillId="0" borderId="12" xfId="18667" applyNumberFormat="1" applyFont="1" applyFill="1" applyBorder="1"/>
    <xf numFmtId="0" fontId="3" fillId="18" borderId="39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35300" applyFont="1" applyFill="1"/>
    <xf numFmtId="0" fontId="2" fillId="0" borderId="0" xfId="35300" applyFont="1" applyFill="1" applyBorder="1"/>
    <xf numFmtId="2" fontId="2" fillId="0" borderId="0" xfId="35300" applyNumberFormat="1" applyFont="1" applyFill="1" applyBorder="1"/>
    <xf numFmtId="0" fontId="2" fillId="0" borderId="0" xfId="35300" applyFont="1" applyFill="1" applyBorder="1" applyAlignment="1"/>
    <xf numFmtId="2" fontId="2" fillId="0" borderId="11" xfId="231" applyNumberFormat="1" applyFont="1" applyFill="1" applyBorder="1" applyAlignment="1">
      <alignment horizontal="center"/>
    </xf>
    <xf numFmtId="2" fontId="2" fillId="17" borderId="10" xfId="231" applyNumberFormat="1" applyFont="1" applyFill="1" applyBorder="1" applyAlignment="1">
      <alignment horizontal="center"/>
    </xf>
    <xf numFmtId="2" fontId="2" fillId="17" borderId="70" xfId="231" applyNumberFormat="1" applyFont="1" applyFill="1" applyBorder="1" applyAlignment="1">
      <alignment horizontal="center"/>
    </xf>
    <xf numFmtId="2" fontId="2" fillId="0" borderId="10" xfId="231" applyNumberFormat="1" applyFont="1" applyFill="1" applyBorder="1" applyAlignment="1">
      <alignment horizontal="center"/>
    </xf>
    <xf numFmtId="0" fontId="3" fillId="0" borderId="9" xfId="35300" applyFont="1" applyFill="1" applyBorder="1" applyAlignment="1">
      <alignment horizontal="left"/>
    </xf>
    <xf numFmtId="2" fontId="2" fillId="0" borderId="39" xfId="231" applyNumberFormat="1" applyFont="1" applyFill="1" applyBorder="1" applyAlignment="1">
      <alignment horizontal="center"/>
    </xf>
    <xf numFmtId="2" fontId="2" fillId="17" borderId="8" xfId="231" applyNumberFormat="1" applyFont="1" applyFill="1" applyBorder="1" applyAlignment="1">
      <alignment horizontal="center"/>
    </xf>
    <xf numFmtId="2" fontId="2" fillId="17" borderId="67" xfId="231" applyNumberFormat="1" applyFont="1" applyFill="1" applyBorder="1" applyAlignment="1">
      <alignment horizontal="center"/>
    </xf>
    <xf numFmtId="2" fontId="2" fillId="0" borderId="8" xfId="231" applyNumberFormat="1" applyFont="1" applyFill="1" applyBorder="1" applyAlignment="1">
      <alignment horizontal="center"/>
    </xf>
    <xf numFmtId="165" fontId="2" fillId="0" borderId="8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/>
    </xf>
    <xf numFmtId="0" fontId="2" fillId="0" borderId="0" xfId="35300" applyFont="1" applyFill="1" applyAlignment="1">
      <alignment vertical="center"/>
    </xf>
    <xf numFmtId="2" fontId="2" fillId="0" borderId="67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 vertical="center"/>
    </xf>
    <xf numFmtId="0" fontId="2" fillId="0" borderId="7" xfId="35300" applyFont="1" applyFill="1" applyBorder="1" applyAlignment="1">
      <alignment horizontal="left" indent="1"/>
    </xf>
    <xf numFmtId="0" fontId="2" fillId="0" borderId="7" xfId="35300" quotePrefix="1" applyFont="1" applyFill="1" applyBorder="1" applyAlignment="1">
      <alignment horizontal="left" indent="1"/>
    </xf>
    <xf numFmtId="0" fontId="2" fillId="18" borderId="39" xfId="35300" applyFont="1" applyFill="1" applyBorder="1"/>
    <xf numFmtId="0" fontId="2" fillId="18" borderId="8" xfId="35300" applyFont="1" applyFill="1" applyBorder="1"/>
    <xf numFmtId="0" fontId="2" fillId="18" borderId="67" xfId="35300" applyFont="1" applyFill="1" applyBorder="1"/>
    <xf numFmtId="0" fontId="3" fillId="18" borderId="8" xfId="35300" applyFont="1" applyFill="1" applyBorder="1" applyAlignment="1">
      <alignment horizontal="left"/>
    </xf>
    <xf numFmtId="0" fontId="3" fillId="18" borderId="7" xfId="35300" applyFont="1" applyFill="1" applyBorder="1" applyAlignment="1">
      <alignment horizontal="left"/>
    </xf>
    <xf numFmtId="165" fontId="2" fillId="0" borderId="39" xfId="35300" applyNumberFormat="1" applyFont="1" applyFill="1" applyBorder="1" applyAlignment="1">
      <alignment horizontal="center"/>
    </xf>
    <xf numFmtId="165" fontId="2" fillId="0" borderId="8" xfId="35300" applyNumberFormat="1" applyFont="1" applyFill="1" applyBorder="1" applyAlignment="1">
      <alignment horizontal="center"/>
    </xf>
    <xf numFmtId="165" fontId="2" fillId="0" borderId="67" xfId="35300" applyNumberFormat="1" applyFont="1" applyFill="1" applyBorder="1" applyAlignment="1">
      <alignment horizontal="center"/>
    </xf>
    <xf numFmtId="165" fontId="2" fillId="18" borderId="39" xfId="35300" applyNumberFormat="1" applyFont="1" applyFill="1" applyBorder="1" applyAlignment="1">
      <alignment horizontal="center"/>
    </xf>
    <xf numFmtId="165" fontId="2" fillId="18" borderId="8" xfId="35300" applyNumberFormat="1" applyFont="1" applyFill="1" applyBorder="1" applyAlignment="1">
      <alignment horizontal="center"/>
    </xf>
    <xf numFmtId="165" fontId="2" fillId="18" borderId="67" xfId="35300" applyNumberFormat="1" applyFont="1" applyFill="1" applyBorder="1" applyAlignment="1">
      <alignment horizontal="center"/>
    </xf>
    <xf numFmtId="165" fontId="20" fillId="0" borderId="39" xfId="35300" applyNumberFormat="1" applyFont="1" applyFill="1" applyBorder="1" applyAlignment="1">
      <alignment horizontal="center"/>
    </xf>
    <xf numFmtId="165" fontId="20" fillId="0" borderId="8" xfId="35300" applyNumberFormat="1" applyFont="1" applyFill="1" applyBorder="1" applyAlignment="1">
      <alignment horizontal="center"/>
    </xf>
    <xf numFmtId="165" fontId="20" fillId="0" borderId="67" xfId="35300" applyNumberFormat="1" applyFont="1" applyFill="1" applyBorder="1" applyAlignment="1">
      <alignment horizontal="center"/>
    </xf>
    <xf numFmtId="2" fontId="20" fillId="0" borderId="8" xfId="231" applyNumberFormat="1" applyFont="1" applyFill="1" applyBorder="1" applyAlignment="1">
      <alignment horizontal="center"/>
    </xf>
    <xf numFmtId="0" fontId="20" fillId="0" borderId="8" xfId="231" applyFont="1" applyFill="1" applyBorder="1" applyAlignment="1">
      <alignment horizontal="center"/>
    </xf>
    <xf numFmtId="165" fontId="2" fillId="0" borderId="19" xfId="35300" applyNumberFormat="1" applyFont="1" applyFill="1" applyBorder="1" applyAlignment="1">
      <alignment horizontal="center"/>
    </xf>
    <xf numFmtId="0" fontId="2" fillId="0" borderId="8" xfId="35300" applyFont="1" applyFill="1" applyBorder="1"/>
    <xf numFmtId="165" fontId="2" fillId="0" borderId="83" xfId="35300" applyNumberFormat="1" applyFont="1" applyFill="1" applyBorder="1" applyAlignment="1">
      <alignment horizontal="center"/>
    </xf>
    <xf numFmtId="165" fontId="2" fillId="0" borderId="84" xfId="35300" applyNumberFormat="1" applyFont="1" applyFill="1" applyBorder="1" applyAlignment="1">
      <alignment horizontal="center"/>
    </xf>
    <xf numFmtId="165" fontId="2" fillId="0" borderId="85" xfId="35300" applyNumberFormat="1" applyFont="1" applyFill="1" applyBorder="1" applyAlignment="1">
      <alignment horizontal="center"/>
    </xf>
    <xf numFmtId="0" fontId="2" fillId="0" borderId="84" xfId="35300" applyFont="1" applyFill="1" applyBorder="1"/>
    <xf numFmtId="0" fontId="2" fillId="0" borderId="86" xfId="35300" applyFont="1" applyFill="1" applyBorder="1" applyAlignment="1">
      <alignment horizontal="left" indent="1"/>
    </xf>
    <xf numFmtId="0" fontId="2" fillId="18" borderId="87" xfId="35300" applyFont="1" applyFill="1" applyBorder="1"/>
    <xf numFmtId="0" fontId="2" fillId="18" borderId="88" xfId="35300" applyFont="1" applyFill="1" applyBorder="1"/>
    <xf numFmtId="0" fontId="2" fillId="18" borderId="89" xfId="35300" applyFont="1" applyFill="1" applyBorder="1"/>
    <xf numFmtId="0" fontId="3" fillId="18" borderId="88" xfId="35300" applyFont="1" applyFill="1" applyBorder="1" applyAlignment="1">
      <alignment horizontal="left"/>
    </xf>
    <xf numFmtId="0" fontId="3" fillId="18" borderId="90" xfId="35300" applyFont="1" applyFill="1" applyBorder="1" applyAlignment="1">
      <alignment horizontal="left"/>
    </xf>
    <xf numFmtId="0" fontId="3" fillId="18" borderId="25" xfId="35300" applyFont="1" applyFill="1" applyBorder="1" applyAlignment="1">
      <alignment horizontal="center" wrapText="1"/>
    </xf>
    <xf numFmtId="0" fontId="3" fillId="18" borderId="17" xfId="35300" applyFont="1" applyFill="1" applyBorder="1" applyAlignment="1">
      <alignment horizontal="center" wrapText="1"/>
    </xf>
    <xf numFmtId="0" fontId="3" fillId="18" borderId="33" xfId="35300" applyFont="1" applyFill="1" applyBorder="1" applyAlignment="1">
      <alignment horizontal="center" wrapText="1"/>
    </xf>
    <xf numFmtId="0" fontId="3" fillId="18" borderId="23" xfId="35300" applyFont="1" applyFill="1" applyBorder="1" applyAlignment="1">
      <alignment horizontal="center" wrapText="1"/>
    </xf>
    <xf numFmtId="0" fontId="3" fillId="18" borderId="45" xfId="35300" applyFont="1" applyFill="1" applyBorder="1" applyAlignment="1">
      <alignment horizontal="center"/>
    </xf>
    <xf numFmtId="0" fontId="2" fillId="0" borderId="0" xfId="231" applyFont="1" applyFill="1"/>
    <xf numFmtId="183" fontId="2" fillId="0" borderId="0" xfId="231" applyNumberFormat="1" applyFont="1" applyFill="1"/>
    <xf numFmtId="43" fontId="2" fillId="0" borderId="0" xfId="231" applyNumberFormat="1" applyFont="1" applyFill="1"/>
    <xf numFmtId="0" fontId="2" fillId="0" borderId="0" xfId="231" applyFont="1" applyFill="1" applyBorder="1"/>
    <xf numFmtId="43" fontId="3" fillId="0" borderId="32" xfId="44" quotePrefix="1" applyFont="1" applyFill="1" applyBorder="1" applyAlignment="1">
      <alignment horizontal="center"/>
    </xf>
    <xf numFmtId="175" fontId="3" fillId="0" borderId="43" xfId="44" applyNumberFormat="1" applyFont="1" applyFill="1" applyBorder="1"/>
    <xf numFmtId="43" fontId="3" fillId="0" borderId="31" xfId="44" quotePrefix="1" applyFont="1" applyFill="1" applyBorder="1" applyAlignment="1">
      <alignment horizontal="center"/>
    </xf>
    <xf numFmtId="175" fontId="3" fillId="0" borderId="31" xfId="44" applyNumberFormat="1" applyFont="1" applyFill="1" applyBorder="1"/>
    <xf numFmtId="2" fontId="3" fillId="0" borderId="21" xfId="2265" applyNumberFormat="1" applyFont="1" applyFill="1" applyBorder="1"/>
    <xf numFmtId="183" fontId="3" fillId="0" borderId="43" xfId="2265" applyNumberFormat="1" applyFont="1" applyFill="1" applyBorder="1"/>
    <xf numFmtId="164" fontId="3" fillId="0" borderId="43" xfId="2265" applyNumberFormat="1" applyFont="1" applyFill="1" applyBorder="1"/>
    <xf numFmtId="183" fontId="3" fillId="0" borderId="31" xfId="2265" applyNumberFormat="1" applyFont="1" applyFill="1" applyBorder="1"/>
    <xf numFmtId="0" fontId="3" fillId="0" borderId="30" xfId="231" applyFont="1" applyFill="1" applyBorder="1" applyAlignment="1" applyProtection="1">
      <alignment horizontal="left" vertical="center"/>
    </xf>
    <xf numFmtId="164" fontId="2" fillId="0" borderId="91" xfId="231" applyNumberFormat="1" applyFont="1" applyFill="1" applyBorder="1"/>
    <xf numFmtId="183" fontId="2" fillId="0" borderId="92" xfId="231" applyNumberFormat="1" applyFont="1" applyFill="1" applyBorder="1"/>
    <xf numFmtId="164" fontId="2" fillId="0" borderId="81" xfId="231" applyNumberFormat="1" applyFont="1" applyFill="1" applyBorder="1"/>
    <xf numFmtId="183" fontId="2" fillId="0" borderId="81" xfId="231" applyNumberFormat="1" applyFont="1" applyFill="1" applyBorder="1"/>
    <xf numFmtId="164" fontId="2" fillId="0" borderId="93" xfId="2265" applyNumberFormat="1" applyFont="1" applyFill="1" applyBorder="1"/>
    <xf numFmtId="183" fontId="2" fillId="0" borderId="92" xfId="2265" applyNumberFormat="1" applyFont="1" applyFill="1" applyBorder="1"/>
    <xf numFmtId="164" fontId="2" fillId="0" borderId="81" xfId="2265" applyNumberFormat="1" applyFont="1" applyFill="1" applyBorder="1"/>
    <xf numFmtId="183" fontId="2" fillId="0" borderId="81" xfId="2265" applyNumberFormat="1" applyFont="1" applyFill="1" applyBorder="1"/>
    <xf numFmtId="0" fontId="2" fillId="0" borderId="94" xfId="231" applyFont="1" applyFill="1" applyBorder="1"/>
    <xf numFmtId="164" fontId="2" fillId="0" borderId="6" xfId="231" applyNumberFormat="1" applyFont="1" applyFill="1" applyBorder="1"/>
    <xf numFmtId="183" fontId="2" fillId="0" borderId="4" xfId="231" applyNumberFormat="1" applyFont="1" applyFill="1" applyBorder="1"/>
    <xf numFmtId="164" fontId="2" fillId="0" borderId="1" xfId="231" applyNumberFormat="1" applyFont="1" applyFill="1" applyBorder="1"/>
    <xf numFmtId="183" fontId="2" fillId="0" borderId="1" xfId="231" applyNumberFormat="1" applyFont="1" applyFill="1" applyBorder="1"/>
    <xf numFmtId="164" fontId="2" fillId="0" borderId="0" xfId="2265" applyNumberFormat="1" applyFont="1" applyFill="1" applyBorder="1"/>
    <xf numFmtId="183" fontId="2" fillId="0" borderId="4" xfId="2265" applyNumberFormat="1" applyFont="1" applyFill="1" applyBorder="1"/>
    <xf numFmtId="164" fontId="2" fillId="0" borderId="1" xfId="2265" applyNumberFormat="1" applyFont="1" applyFill="1" applyBorder="1"/>
    <xf numFmtId="183" fontId="2" fillId="0" borderId="1" xfId="2265" applyNumberFormat="1" applyFont="1" applyFill="1" applyBorder="1"/>
    <xf numFmtId="0" fontId="2" fillId="0" borderId="2" xfId="231" applyFont="1" applyFill="1" applyBorder="1"/>
    <xf numFmtId="164" fontId="2" fillId="0" borderId="37" xfId="2265" applyNumberFormat="1" applyFont="1" applyFill="1" applyBorder="1"/>
    <xf numFmtId="183" fontId="2" fillId="0" borderId="4" xfId="170" applyNumberFormat="1" applyFont="1" applyFill="1" applyBorder="1"/>
    <xf numFmtId="183" fontId="2" fillId="0" borderId="1" xfId="170" applyNumberFormat="1" applyFont="1" applyFill="1" applyBorder="1"/>
    <xf numFmtId="183" fontId="2" fillId="0" borderId="4" xfId="170" applyNumberFormat="1" applyFont="1" applyFill="1" applyBorder="1" applyAlignment="1"/>
    <xf numFmtId="183" fontId="2" fillId="0" borderId="4" xfId="2265" applyNumberFormat="1" applyFont="1" applyFill="1" applyBorder="1" applyAlignment="1"/>
    <xf numFmtId="164" fontId="2" fillId="0" borderId="95" xfId="231" applyNumberFormat="1" applyFont="1" applyFill="1" applyBorder="1"/>
    <xf numFmtId="183" fontId="2" fillId="0" borderId="96" xfId="44" applyNumberFormat="1" applyFont="1" applyFill="1" applyBorder="1"/>
    <xf numFmtId="164" fontId="2" fillId="0" borderId="97" xfId="231" applyNumberFormat="1" applyFont="1" applyFill="1" applyBorder="1"/>
    <xf numFmtId="183" fontId="2" fillId="0" borderId="97" xfId="44" applyNumberFormat="1" applyFont="1" applyFill="1" applyBorder="1"/>
    <xf numFmtId="164" fontId="2" fillId="0" borderId="98" xfId="2265" applyNumberFormat="1" applyFont="1" applyFill="1" applyBorder="1"/>
    <xf numFmtId="183" fontId="2" fillId="0" borderId="96" xfId="2265" applyNumberFormat="1" applyFont="1" applyFill="1" applyBorder="1" applyAlignment="1"/>
    <xf numFmtId="164" fontId="2" fillId="0" borderId="97" xfId="2265" applyNumberFormat="1" applyFont="1" applyFill="1" applyBorder="1"/>
    <xf numFmtId="183" fontId="2" fillId="0" borderId="96" xfId="2265" applyNumberFormat="1" applyFont="1" applyFill="1" applyBorder="1"/>
    <xf numFmtId="183" fontId="2" fillId="0" borderId="97" xfId="2265" applyNumberFormat="1" applyFont="1" applyFill="1" applyBorder="1"/>
    <xf numFmtId="0" fontId="2" fillId="0" borderId="99" xfId="231" applyFont="1" applyFill="1" applyBorder="1"/>
    <xf numFmtId="0" fontId="3" fillId="18" borderId="5" xfId="231" applyFont="1" applyFill="1" applyBorder="1" applyAlignment="1">
      <alignment horizontal="right"/>
    </xf>
    <xf numFmtId="0" fontId="3" fillId="18" borderId="12" xfId="231" applyFont="1" applyFill="1" applyBorder="1" applyAlignment="1">
      <alignment horizontal="right"/>
    </xf>
    <xf numFmtId="0" fontId="3" fillId="18" borderId="4" xfId="231" applyFont="1" applyFill="1" applyBorder="1" applyAlignment="1">
      <alignment horizontal="right"/>
    </xf>
    <xf numFmtId="0" fontId="3" fillId="18" borderId="0" xfId="231" applyFont="1" applyFill="1" applyBorder="1" applyAlignment="1">
      <alignment horizontal="right"/>
    </xf>
    <xf numFmtId="0" fontId="3" fillId="18" borderId="40" xfId="231" applyFont="1" applyFill="1" applyBorder="1" applyAlignment="1">
      <alignment horizontal="right"/>
    </xf>
    <xf numFmtId="0" fontId="3" fillId="18" borderId="1" xfId="231" applyFont="1" applyFill="1" applyBorder="1" applyAlignment="1">
      <alignment horizontal="right"/>
    </xf>
    <xf numFmtId="0" fontId="32" fillId="0" borderId="21" xfId="231" applyFont="1" applyFill="1" applyBorder="1" applyAlignment="1">
      <alignment horizontal="right"/>
    </xf>
    <xf numFmtId="0" fontId="2" fillId="0" borderId="0" xfId="231" applyFont="1" applyAlignment="1">
      <alignment horizontal="center" vertical="center"/>
    </xf>
    <xf numFmtId="0" fontId="3" fillId="0" borderId="0" xfId="231" applyFont="1" applyAlignment="1">
      <alignment horizontal="center" vertical="center"/>
    </xf>
    <xf numFmtId="2" fontId="2" fillId="0" borderId="0" xfId="231" applyNumberFormat="1" applyFont="1" applyAlignment="1">
      <alignment horizontal="center" vertical="center"/>
    </xf>
    <xf numFmtId="2" fontId="2" fillId="0" borderId="0" xfId="231" applyNumberFormat="1" applyFont="1" applyBorder="1"/>
    <xf numFmtId="2" fontId="3" fillId="0" borderId="0" xfId="231" applyNumberFormat="1" applyFont="1" applyBorder="1" applyAlignment="1">
      <alignment horizontal="center" vertical="center"/>
    </xf>
    <xf numFmtId="0" fontId="9" fillId="0" borderId="0" xfId="0" applyFont="1"/>
    <xf numFmtId="0" fontId="62" fillId="0" borderId="0" xfId="0" applyFont="1" applyAlignment="1">
      <alignment wrapText="1"/>
    </xf>
    <xf numFmtId="0" fontId="2" fillId="0" borderId="0" xfId="231" applyFont="1" applyBorder="1" applyAlignment="1" applyProtection="1">
      <alignment horizontal="center" vertical="center"/>
    </xf>
    <xf numFmtId="0" fontId="2" fillId="0" borderId="0" xfId="231" applyFont="1" applyBorder="1"/>
    <xf numFmtId="0" fontId="2" fillId="0" borderId="0" xfId="231" quotePrefix="1" applyFont="1" applyBorder="1" applyAlignment="1" applyProtection="1">
      <alignment horizontal="center" vertical="center"/>
    </xf>
    <xf numFmtId="2" fontId="2" fillId="0" borderId="0" xfId="231" applyNumberFormat="1" applyFont="1" applyFill="1" applyBorder="1"/>
    <xf numFmtId="2" fontId="2" fillId="0" borderId="0" xfId="231" applyNumberFormat="1" applyFont="1" applyBorder="1" applyAlignment="1">
      <alignment horizontal="right" vertical="center"/>
    </xf>
    <xf numFmtId="2" fontId="3" fillId="0" borderId="0" xfId="231" applyNumberFormat="1" applyFont="1" applyFill="1" applyBorder="1"/>
    <xf numFmtId="0" fontId="2" fillId="0" borderId="0" xfId="231" applyFont="1" applyFill="1" applyAlignment="1">
      <alignment horizontal="center" vertical="center"/>
    </xf>
    <xf numFmtId="2" fontId="3" fillId="0" borderId="69" xfId="2134" applyNumberFormat="1" applyFont="1" applyFill="1" applyBorder="1" applyAlignment="1">
      <alignment horizontal="right" vertical="center"/>
    </xf>
    <xf numFmtId="2" fontId="3" fillId="0" borderId="72" xfId="2134" applyNumberFormat="1" applyFont="1" applyFill="1" applyBorder="1" applyAlignment="1">
      <alignment horizontal="right" vertical="center"/>
    </xf>
    <xf numFmtId="2" fontId="3" fillId="0" borderId="10" xfId="2134" applyNumberFormat="1" applyFont="1" applyFill="1" applyBorder="1" applyAlignment="1">
      <alignment horizontal="right" vertical="center"/>
    </xf>
    <xf numFmtId="2" fontId="3" fillId="0" borderId="10" xfId="35316" quotePrefix="1" applyNumberFormat="1" applyFont="1" applyFill="1" applyBorder="1" applyAlignment="1">
      <alignment horizontal="right" vertical="center"/>
    </xf>
    <xf numFmtId="2" fontId="3" fillId="0" borderId="70" xfId="35316" applyNumberFormat="1" applyFont="1" applyFill="1" applyBorder="1" applyAlignment="1" applyProtection="1">
      <alignment horizontal="right" vertical="center"/>
    </xf>
    <xf numFmtId="2" fontId="3" fillId="0" borderId="73" xfId="2134" applyNumberFormat="1" applyFont="1" applyFill="1" applyBorder="1" applyAlignment="1">
      <alignment horizontal="right" vertical="center"/>
    </xf>
    <xf numFmtId="0" fontId="3" fillId="0" borderId="30" xfId="231" applyFont="1" applyFill="1" applyBorder="1" applyAlignment="1">
      <alignment horizontal="center" vertical="center"/>
    </xf>
    <xf numFmtId="2" fontId="2" fillId="0" borderId="5" xfId="231" applyNumberFormat="1" applyFont="1" applyFill="1" applyBorder="1" applyAlignment="1">
      <alignment horizontal="right" vertical="center"/>
    </xf>
    <xf numFmtId="2" fontId="2" fillId="0" borderId="4" xfId="2134" applyNumberFormat="1" applyFont="1" applyFill="1" applyBorder="1" applyAlignment="1" applyProtection="1">
      <alignment horizontal="right" vertical="center"/>
    </xf>
    <xf numFmtId="2" fontId="2" fillId="0" borderId="1" xfId="2134" applyNumberFormat="1" applyFont="1" applyFill="1" applyBorder="1" applyAlignment="1" applyProtection="1">
      <alignment horizontal="right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68" xfId="2134" applyNumberFormat="1" applyFont="1" applyFill="1" applyBorder="1" applyAlignment="1" applyProtection="1">
      <alignment horizontal="right" vertical="center"/>
    </xf>
    <xf numFmtId="2" fontId="2" fillId="0" borderId="27" xfId="2134" applyNumberFormat="1" applyFont="1" applyFill="1" applyBorder="1" applyAlignment="1" applyProtection="1">
      <alignment horizontal="right" vertical="center"/>
    </xf>
    <xf numFmtId="2" fontId="2" fillId="0" borderId="48" xfId="2134" applyNumberFormat="1" applyFont="1" applyFill="1" applyBorder="1" applyAlignment="1" applyProtection="1">
      <alignment horizontal="right" vertical="center"/>
    </xf>
    <xf numFmtId="0" fontId="2" fillId="0" borderId="26" xfId="231" applyFont="1" applyBorder="1" applyAlignment="1" applyProtection="1">
      <alignment horizontal="left" vertical="center"/>
    </xf>
    <xf numFmtId="0" fontId="2" fillId="0" borderId="4" xfId="2134" applyFont="1" applyFill="1" applyBorder="1" applyAlignment="1" applyProtection="1">
      <alignment horizontal="right" vertical="center"/>
    </xf>
    <xf numFmtId="2" fontId="2" fillId="0" borderId="0" xfId="2134" applyNumberFormat="1" applyFont="1" applyFill="1" applyBorder="1" applyAlignment="1" applyProtection="1">
      <alignment horizontal="right" vertical="center"/>
    </xf>
    <xf numFmtId="0" fontId="2" fillId="0" borderId="2" xfId="231" applyFont="1" applyBorder="1" applyAlignment="1" applyProtection="1">
      <alignment horizontal="left" vertical="center"/>
    </xf>
    <xf numFmtId="2" fontId="2" fillId="0" borderId="0" xfId="2134" quotePrefix="1" applyNumberFormat="1" applyFont="1" applyFill="1" applyBorder="1" applyAlignment="1" applyProtection="1">
      <alignment horizontal="right" vertical="center"/>
    </xf>
    <xf numFmtId="2" fontId="2" fillId="0" borderId="1" xfId="2134" quotePrefix="1" applyNumberFormat="1" applyFont="1" applyFill="1" applyBorder="1" applyAlignment="1" applyProtection="1">
      <alignment horizontal="right" vertical="center"/>
    </xf>
    <xf numFmtId="0" fontId="2" fillId="0" borderId="2" xfId="231" applyFont="1" applyFill="1" applyBorder="1" applyAlignment="1" applyProtection="1">
      <alignment horizontal="left" vertical="center"/>
    </xf>
    <xf numFmtId="0" fontId="3" fillId="0" borderId="0" xfId="231" applyFont="1" applyFill="1" applyAlignment="1">
      <alignment horizontal="center" vertical="center"/>
    </xf>
    <xf numFmtId="2" fontId="2" fillId="0" borderId="4" xfId="2134" quotePrefix="1" applyNumberFormat="1" applyFont="1" applyFill="1" applyBorder="1" applyAlignment="1" applyProtection="1">
      <alignment horizontal="right" vertical="center"/>
    </xf>
    <xf numFmtId="0" fontId="2" fillId="0" borderId="1" xfId="2134" applyFont="1" applyFill="1" applyBorder="1" applyAlignment="1" applyProtection="1">
      <alignment horizontal="right" vertical="center"/>
    </xf>
    <xf numFmtId="43" fontId="2" fillId="0" borderId="5" xfId="231" applyNumberFormat="1" applyFont="1" applyFill="1" applyBorder="1" applyAlignment="1">
      <alignment horizontal="right" vertical="center"/>
    </xf>
    <xf numFmtId="0" fontId="2" fillId="0" borderId="1" xfId="2134" quotePrefix="1" applyFont="1" applyFill="1" applyBorder="1" applyAlignment="1" applyProtection="1">
      <alignment horizontal="right" vertical="center"/>
    </xf>
    <xf numFmtId="0" fontId="2" fillId="0" borderId="40" xfId="2134" quotePrefix="1" applyFont="1" applyFill="1" applyBorder="1" applyAlignment="1" applyProtection="1">
      <alignment horizontal="right" vertical="center"/>
    </xf>
    <xf numFmtId="2" fontId="2" fillId="0" borderId="66" xfId="2134" quotePrefix="1" applyNumberFormat="1" applyFont="1" applyFill="1" applyBorder="1" applyAlignment="1" applyProtection="1">
      <alignment horizontal="right" vertical="center"/>
    </xf>
    <xf numFmtId="2" fontId="2" fillId="0" borderId="12" xfId="2134" quotePrefix="1" applyNumberFormat="1" applyFont="1" applyFill="1" applyBorder="1" applyAlignment="1" applyProtection="1">
      <alignment horizontal="right" vertical="center"/>
    </xf>
    <xf numFmtId="2" fontId="2" fillId="0" borderId="12" xfId="2134" applyNumberFormat="1" applyFont="1" applyFill="1" applyBorder="1" applyAlignment="1" applyProtection="1">
      <alignment horizontal="right" vertical="center"/>
    </xf>
    <xf numFmtId="0" fontId="2" fillId="0" borderId="35" xfId="231" applyFont="1" applyBorder="1" applyAlignment="1" applyProtection="1">
      <alignment horizontal="left" vertical="center"/>
    </xf>
    <xf numFmtId="0" fontId="3" fillId="3" borderId="39" xfId="35316" quotePrefix="1" applyFont="1" applyFill="1" applyBorder="1" applyAlignment="1">
      <alignment horizontal="center" vertical="center"/>
    </xf>
    <xf numFmtId="0" fontId="3" fillId="3" borderId="20" xfId="35316" applyFont="1" applyFill="1" applyBorder="1" applyAlignment="1" applyProtection="1">
      <alignment horizontal="center" vertical="center"/>
    </xf>
    <xf numFmtId="0" fontId="3" fillId="3" borderId="8" xfId="35316" applyFont="1" applyFill="1" applyBorder="1" applyAlignment="1" applyProtection="1">
      <alignment horizontal="center" vertical="center"/>
    </xf>
    <xf numFmtId="0" fontId="3" fillId="3" borderId="19" xfId="35316" applyFont="1" applyFill="1" applyBorder="1" applyAlignment="1" applyProtection="1">
      <alignment horizontal="center" vertical="center"/>
    </xf>
    <xf numFmtId="0" fontId="32" fillId="0" borderId="21" xfId="231" applyFont="1" applyBorder="1" applyAlignment="1">
      <alignment horizontal="right" vertical="center"/>
    </xf>
    <xf numFmtId="0" fontId="2" fillId="0" borderId="0" xfId="231" applyFont="1" applyAlignment="1" applyProtection="1">
      <alignment horizontal="center" vertical="center"/>
    </xf>
    <xf numFmtId="0" fontId="51" fillId="0" borderId="0" xfId="23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231" applyFont="1" applyAlignment="1">
      <alignment horizontal="center"/>
    </xf>
    <xf numFmtId="0" fontId="12" fillId="0" borderId="0" xfId="0" applyFont="1" applyAlignment="1">
      <alignment horizontal="center"/>
    </xf>
    <xf numFmtId="0" fontId="39" fillId="18" borderId="8" xfId="0" applyFont="1" applyFill="1" applyBorder="1" applyAlignment="1">
      <alignment horizontal="center" vertical="center" wrapText="1"/>
    </xf>
    <xf numFmtId="165" fontId="12" fillId="0" borderId="44" xfId="0" applyNumberFormat="1" applyFont="1" applyBorder="1"/>
    <xf numFmtId="0" fontId="12" fillId="0" borderId="100" xfId="0" applyFont="1" applyBorder="1" applyAlignment="1">
      <alignment horizontal="center" vertical="center"/>
    </xf>
    <xf numFmtId="165" fontId="12" fillId="0" borderId="37" xfId="0" applyNumberFormat="1" applyFont="1" applyBorder="1"/>
    <xf numFmtId="0" fontId="12" fillId="0" borderId="0" xfId="0" applyFont="1" applyBorder="1"/>
    <xf numFmtId="0" fontId="12" fillId="0" borderId="37" xfId="0" applyFont="1" applyBorder="1"/>
    <xf numFmtId="165" fontId="12" fillId="0" borderId="42" xfId="0" applyNumberFormat="1" applyFont="1" applyBorder="1"/>
    <xf numFmtId="0" fontId="12" fillId="0" borderId="100" xfId="0" applyFont="1" applyBorder="1"/>
    <xf numFmtId="165" fontId="12" fillId="0" borderId="5" xfId="0" applyNumberFormat="1" applyFont="1" applyBorder="1"/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40" applyFont="1" applyFill="1"/>
    <xf numFmtId="168" fontId="2" fillId="0" borderId="32" xfId="41540" applyNumberFormat="1" applyFont="1" applyFill="1" applyBorder="1" applyAlignment="1" applyProtection="1">
      <alignment horizontal="center" vertical="center"/>
    </xf>
    <xf numFmtId="168" fontId="2" fillId="0" borderId="44" xfId="41540" applyNumberFormat="1" applyFont="1" applyFill="1" applyBorder="1" applyAlignment="1" applyProtection="1">
      <alignment horizontal="center" vertical="center"/>
    </xf>
    <xf numFmtId="168" fontId="2" fillId="0" borderId="100" xfId="41540" applyNumberFormat="1" applyFont="1" applyFill="1" applyBorder="1" applyAlignment="1" applyProtection="1">
      <alignment horizontal="left"/>
    </xf>
    <xf numFmtId="168" fontId="2" fillId="0" borderId="13" xfId="41540" applyNumberFormat="1" applyFont="1" applyFill="1" applyBorder="1" applyAlignment="1" applyProtection="1">
      <alignment horizontal="center" vertical="center"/>
    </xf>
    <xf numFmtId="168" fontId="2" fillId="0" borderId="37" xfId="41540" applyNumberFormat="1" applyFont="1" applyFill="1" applyBorder="1" applyAlignment="1" applyProtection="1">
      <alignment horizontal="center" vertical="center"/>
    </xf>
    <xf numFmtId="168" fontId="2" fillId="0" borderId="36" xfId="41540" applyNumberFormat="1" applyFont="1" applyFill="1" applyBorder="1" applyAlignment="1" applyProtection="1">
      <alignment horizontal="left"/>
    </xf>
    <xf numFmtId="168" fontId="3" fillId="0" borderId="39" xfId="41540" quotePrefix="1" applyNumberFormat="1" applyFont="1" applyFill="1" applyBorder="1" applyAlignment="1" applyProtection="1">
      <alignment horizontal="left"/>
    </xf>
    <xf numFmtId="168" fontId="3" fillId="0" borderId="67" xfId="41540" quotePrefix="1" applyNumberFormat="1" applyFont="1" applyFill="1" applyBorder="1" applyAlignment="1" applyProtection="1">
      <alignment horizontal="left"/>
    </xf>
    <xf numFmtId="168" fontId="3" fillId="0" borderId="34" xfId="41540" quotePrefix="1" applyNumberFormat="1" applyFont="1" applyFill="1" applyBorder="1" applyAlignment="1" applyProtection="1">
      <alignment horizontal="left"/>
    </xf>
    <xf numFmtId="168" fontId="2" fillId="0" borderId="28" xfId="41540" applyNumberFormat="1" applyFont="1" applyFill="1" applyBorder="1" applyAlignment="1" applyProtection="1">
      <alignment horizontal="center" vertical="center"/>
    </xf>
    <xf numFmtId="168" fontId="2" fillId="0" borderId="47" xfId="41540" applyNumberFormat="1" applyFont="1" applyFill="1" applyBorder="1" applyAlignment="1" applyProtection="1">
      <alignment horizontal="center" vertical="center"/>
    </xf>
    <xf numFmtId="168" fontId="2" fillId="0" borderId="26" xfId="41540" applyNumberFormat="1" applyFont="1" applyFill="1" applyBorder="1" applyAlignment="1" applyProtection="1">
      <alignment horizontal="left"/>
    </xf>
    <xf numFmtId="168" fontId="2" fillId="0" borderId="5" xfId="41540" applyNumberFormat="1" applyFont="1" applyFill="1" applyBorder="1" applyAlignment="1" applyProtection="1">
      <alignment horizontal="center" vertical="center"/>
    </xf>
    <xf numFmtId="168" fontId="2" fillId="0" borderId="4" xfId="41540" applyNumberFormat="1" applyFont="1" applyFill="1" applyBorder="1" applyAlignment="1" applyProtection="1">
      <alignment horizontal="center" vertical="center"/>
    </xf>
    <xf numFmtId="168" fontId="2" fillId="0" borderId="2" xfId="41540" applyNumberFormat="1" applyFont="1" applyFill="1" applyBorder="1" applyAlignment="1" applyProtection="1">
      <alignment horizontal="left"/>
    </xf>
    <xf numFmtId="168" fontId="2" fillId="0" borderId="46" xfId="41540" quotePrefix="1" applyNumberFormat="1" applyFont="1" applyFill="1" applyBorder="1" applyAlignment="1" applyProtection="1">
      <alignment horizontal="center" vertical="center"/>
    </xf>
    <xf numFmtId="168" fontId="2" fillId="0" borderId="40" xfId="41540" quotePrefix="1" applyNumberFormat="1" applyFont="1" applyFill="1" applyBorder="1" applyAlignment="1" applyProtection="1">
      <alignment horizontal="center" vertical="center"/>
    </xf>
    <xf numFmtId="168" fontId="2" fillId="0" borderId="35" xfId="41540" quotePrefix="1" applyNumberFormat="1" applyFont="1" applyFill="1" applyBorder="1" applyAlignment="1" applyProtection="1">
      <alignment horizontal="left"/>
    </xf>
    <xf numFmtId="168" fontId="3" fillId="0" borderId="39" xfId="41540" quotePrefix="1" applyNumberFormat="1" applyFont="1" applyFill="1" applyBorder="1" applyAlignment="1" applyProtection="1"/>
    <xf numFmtId="168" fontId="3" fillId="0" borderId="67" xfId="41540" quotePrefix="1" applyNumberFormat="1" applyFont="1" applyFill="1" applyBorder="1" applyAlignment="1" applyProtection="1"/>
    <xf numFmtId="168" fontId="3" fillId="0" borderId="67" xfId="41540" quotePrefix="1" applyNumberFormat="1" applyFont="1" applyFill="1" applyBorder="1" applyAlignment="1" applyProtection="1">
      <alignment horizontal="center"/>
    </xf>
    <xf numFmtId="168" fontId="3" fillId="0" borderId="34" xfId="41540" quotePrefix="1" applyNumberFormat="1" applyFont="1" applyFill="1" applyBorder="1" applyAlignment="1" applyProtection="1"/>
    <xf numFmtId="165" fontId="2" fillId="0" borderId="0" xfId="41540" applyNumberFormat="1" applyFont="1" applyFill="1"/>
    <xf numFmtId="165" fontId="2" fillId="0" borderId="29" xfId="41540" applyNumberFormat="1" applyFont="1" applyBorder="1" applyAlignment="1">
      <alignment horizontal="center" vertical="center"/>
    </xf>
    <xf numFmtId="165" fontId="2" fillId="0" borderId="27" xfId="41540" applyNumberFormat="1" applyFont="1" applyBorder="1" applyAlignment="1">
      <alignment horizontal="center" vertical="center"/>
    </xf>
    <xf numFmtId="165" fontId="2" fillId="0" borderId="6" xfId="41540" applyNumberFormat="1" applyFont="1" applyBorder="1" applyAlignment="1">
      <alignment horizontal="center" vertical="center"/>
    </xf>
    <xf numFmtId="165" fontId="2" fillId="0" borderId="1" xfId="41540" applyNumberFormat="1" applyFont="1" applyBorder="1" applyAlignment="1">
      <alignment horizontal="center" vertical="center"/>
    </xf>
    <xf numFmtId="165" fontId="2" fillId="0" borderId="13" xfId="41540" applyNumberFormat="1" applyFont="1" applyBorder="1" applyAlignment="1">
      <alignment horizontal="center" vertical="center"/>
    </xf>
    <xf numFmtId="165" fontId="2" fillId="0" borderId="12" xfId="41540" applyNumberFormat="1" applyFont="1" applyBorder="1" applyAlignment="1">
      <alignment horizontal="center" vertical="center"/>
    </xf>
    <xf numFmtId="168" fontId="2" fillId="0" borderId="49" xfId="41540" applyNumberFormat="1" applyFont="1" applyFill="1" applyBorder="1" applyAlignment="1" applyProtection="1">
      <alignment horizontal="left"/>
    </xf>
    <xf numFmtId="168" fontId="2" fillId="0" borderId="101" xfId="41540" quotePrefix="1" applyNumberFormat="1" applyFont="1" applyFill="1" applyBorder="1" applyAlignment="1" applyProtection="1">
      <alignment horizontal="left"/>
    </xf>
    <xf numFmtId="165" fontId="2" fillId="0" borderId="51" xfId="41540" applyNumberFormat="1" applyFont="1" applyBorder="1" applyAlignment="1">
      <alignment horizontal="center" vertical="center"/>
    </xf>
    <xf numFmtId="165" fontId="2" fillId="0" borderId="16" xfId="41540" applyNumberFormat="1" applyFont="1" applyBorder="1" applyAlignment="1">
      <alignment horizontal="center" vertical="center"/>
    </xf>
    <xf numFmtId="168" fontId="3" fillId="0" borderId="52" xfId="41540" quotePrefix="1" applyNumberFormat="1" applyFont="1" applyFill="1" applyBorder="1" applyAlignment="1" applyProtection="1">
      <alignment horizontal="left"/>
    </xf>
    <xf numFmtId="165" fontId="2" fillId="0" borderId="0" xfId="41540" applyNumberFormat="1" applyFont="1" applyFill="1" applyAlignment="1">
      <alignment horizontal="right"/>
    </xf>
    <xf numFmtId="0" fontId="2" fillId="0" borderId="0" xfId="41540" applyFont="1" applyFill="1" applyAlignment="1">
      <alignment horizontal="right"/>
    </xf>
    <xf numFmtId="165" fontId="2" fillId="0" borderId="32" xfId="41540" applyNumberFormat="1" applyFont="1" applyBorder="1" applyAlignment="1">
      <alignment horizontal="center"/>
    </xf>
    <xf numFmtId="165" fontId="2" fillId="0" borderId="31" xfId="41540" applyNumberFormat="1" applyFont="1" applyBorder="1" applyAlignment="1">
      <alignment horizontal="center"/>
    </xf>
    <xf numFmtId="165" fontId="2" fillId="0" borderId="31" xfId="41540" applyNumberFormat="1" applyFont="1" applyBorder="1"/>
    <xf numFmtId="165" fontId="2" fillId="0" borderId="31" xfId="41541" applyNumberFormat="1" applyFont="1" applyFill="1" applyBorder="1"/>
    <xf numFmtId="0" fontId="2" fillId="0" borderId="30" xfId="41540" applyFont="1" applyFill="1" applyBorder="1" applyAlignment="1" applyProtection="1">
      <alignment horizontal="left"/>
    </xf>
    <xf numFmtId="165" fontId="2" fillId="0" borderId="6" xfId="41540" applyNumberFormat="1" applyFont="1" applyBorder="1" applyAlignment="1">
      <alignment horizontal="center"/>
    </xf>
    <xf numFmtId="165" fontId="2" fillId="0" borderId="1" xfId="41540" applyNumberFormat="1" applyFont="1" applyBorder="1" applyAlignment="1">
      <alignment horizontal="center"/>
    </xf>
    <xf numFmtId="165" fontId="2" fillId="0" borderId="1" xfId="41541" applyNumberFormat="1" applyFont="1" applyFill="1" applyBorder="1"/>
    <xf numFmtId="0" fontId="2" fillId="0" borderId="2" xfId="41540" applyFont="1" applyFill="1" applyBorder="1" applyAlignment="1" applyProtection="1">
      <alignment horizontal="left"/>
    </xf>
    <xf numFmtId="165" fontId="3" fillId="0" borderId="3" xfId="41540" applyNumberFormat="1" applyFont="1" applyBorder="1" applyAlignment="1">
      <alignment horizontal="center"/>
    </xf>
    <xf numFmtId="165" fontId="3" fillId="0" borderId="8" xfId="41540" applyNumberFormat="1" applyFont="1" applyBorder="1" applyAlignment="1">
      <alignment horizontal="center"/>
    </xf>
    <xf numFmtId="165" fontId="3" fillId="0" borderId="8" xfId="41541" applyNumberFormat="1" applyFont="1" applyFill="1" applyBorder="1"/>
    <xf numFmtId="0" fontId="3" fillId="0" borderId="7" xfId="41540" applyFont="1" applyFill="1" applyBorder="1" applyAlignment="1" applyProtection="1">
      <alignment horizontal="left"/>
    </xf>
    <xf numFmtId="165" fontId="2" fillId="0" borderId="29" xfId="41540" applyNumberFormat="1" applyFont="1" applyBorder="1" applyAlignment="1">
      <alignment horizontal="center"/>
    </xf>
    <xf numFmtId="165" fontId="2" fillId="0" borderId="27" xfId="41540" applyNumberFormat="1" applyFont="1" applyBorder="1" applyAlignment="1">
      <alignment horizontal="center"/>
    </xf>
    <xf numFmtId="165" fontId="2" fillId="0" borderId="27" xfId="41540" applyNumberFormat="1" applyFont="1" applyBorder="1"/>
    <xf numFmtId="165" fontId="2" fillId="0" borderId="27" xfId="41541" applyNumberFormat="1" applyFont="1" applyFill="1" applyBorder="1"/>
    <xf numFmtId="0" fontId="2" fillId="0" borderId="26" xfId="41540" applyFont="1" applyFill="1" applyBorder="1" applyAlignment="1" applyProtection="1">
      <alignment horizontal="left"/>
    </xf>
    <xf numFmtId="165" fontId="2" fillId="0" borderId="27" xfId="41540" applyNumberFormat="1" applyFont="1" applyFill="1" applyBorder="1"/>
    <xf numFmtId="165" fontId="2" fillId="0" borderId="1" xfId="41540" applyNumberFormat="1" applyFont="1" applyFill="1" applyBorder="1"/>
    <xf numFmtId="165" fontId="2" fillId="0" borderId="1" xfId="41540" applyNumberFormat="1" applyFont="1" applyBorder="1"/>
    <xf numFmtId="0" fontId="3" fillId="24" borderId="29" xfId="41540" quotePrefix="1" applyFont="1" applyFill="1" applyBorder="1" applyAlignment="1" applyProtection="1">
      <alignment horizontal="center" vertical="center"/>
    </xf>
    <xf numFmtId="0" fontId="3" fillId="24" borderId="27" xfId="41540" quotePrefix="1" applyFont="1" applyFill="1" applyBorder="1" applyAlignment="1" applyProtection="1">
      <alignment horizontal="center"/>
    </xf>
    <xf numFmtId="168" fontId="3" fillId="24" borderId="8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8" xfId="41540" applyFont="1" applyFill="1" applyBorder="1" applyAlignment="1" applyProtection="1">
      <alignment horizontal="center" vertical="center"/>
    </xf>
    <xf numFmtId="0" fontId="3" fillId="24" borderId="17" xfId="41540" quotePrefix="1" applyFont="1" applyFill="1" applyBorder="1" applyAlignment="1" applyProtection="1">
      <alignment horizontal="center" vertical="center"/>
    </xf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84" fontId="2" fillId="0" borderId="0" xfId="27095" applyNumberFormat="1" applyFont="1" applyAlignment="1">
      <alignment horizontal="center"/>
    </xf>
    <xf numFmtId="165" fontId="2" fillId="0" borderId="0" xfId="27095" applyNumberFormat="1" applyFont="1" applyAlignment="1">
      <alignment horizontal="right"/>
    </xf>
    <xf numFmtId="184" fontId="2" fillId="0" borderId="0" xfId="27095" applyNumberFormat="1" applyFont="1" applyAlignment="1">
      <alignment horizontal="right"/>
    </xf>
    <xf numFmtId="165" fontId="3" fillId="0" borderId="11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168" fontId="2" fillId="0" borderId="10" xfId="1843" applyNumberFormat="1" applyFont="1" applyBorder="1" applyAlignment="1">
      <alignment horizontal="left"/>
    </xf>
    <xf numFmtId="165" fontId="3" fillId="0" borderId="3" xfId="27081" applyNumberFormat="1" applyFont="1" applyBorder="1" applyAlignment="1">
      <alignment horizontal="center" vertic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3" fillId="0" borderId="20" xfId="1843" applyNumberFormat="1" applyFont="1" applyBorder="1" applyAlignment="1">
      <alignment horizontal="left"/>
    </xf>
    <xf numFmtId="0" fontId="3" fillId="0" borderId="7" xfId="27095" applyFont="1" applyBorder="1" applyAlignment="1">
      <alignment horizontal="center"/>
    </xf>
    <xf numFmtId="165" fontId="3" fillId="0" borderId="6" xfId="27081" quotePrefix="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center" vertical="center"/>
    </xf>
    <xf numFmtId="181" fontId="3" fillId="0" borderId="47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81" fontId="3" fillId="0" borderId="40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2" fontId="2" fillId="0" borderId="1" xfId="27081" applyNumberFormat="1" applyFont="1" applyBorder="1" applyAlignment="1">
      <alignment horizontal="left" vertical="center" wrapText="1" indent="1"/>
    </xf>
    <xf numFmtId="181" fontId="2" fillId="0" borderId="2" xfId="1843" applyNumberFormat="1" applyFont="1" applyBorder="1" applyAlignment="1">
      <alignment horizontal="center" vertical="center"/>
    </xf>
    <xf numFmtId="165" fontId="2" fillId="0" borderId="13" xfId="27095" applyNumberFormat="1" applyFont="1" applyBorder="1" applyAlignment="1">
      <alignment horizontal="center" vertical="center"/>
    </xf>
    <xf numFmtId="165" fontId="2" fillId="0" borderId="12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81" fontId="2" fillId="0" borderId="35" xfId="1843" applyNumberFormat="1" applyFont="1" applyBorder="1" applyAlignment="1">
      <alignment horizontal="center" vertical="center"/>
    </xf>
    <xf numFmtId="0" fontId="3" fillId="24" borderId="3" xfId="27095" applyFont="1" applyFill="1" applyBorder="1" applyAlignment="1">
      <alignment horizontal="center" vertical="center" wrapText="1"/>
    </xf>
    <xf numFmtId="0" fontId="3" fillId="24" borderId="8" xfId="27095" applyFont="1" applyFill="1" applyBorder="1" applyAlignment="1">
      <alignment horizontal="center" vertical="center" wrapText="1"/>
    </xf>
    <xf numFmtId="0" fontId="2" fillId="0" borderId="0" xfId="231" applyFont="1"/>
    <xf numFmtId="168" fontId="2" fillId="0" borderId="0" xfId="231" applyNumberFormat="1" applyFont="1"/>
    <xf numFmtId="185" fontId="2" fillId="0" borderId="0" xfId="231" applyNumberFormat="1" applyFont="1"/>
    <xf numFmtId="186" fontId="2" fillId="0" borderId="0" xfId="231" applyNumberFormat="1" applyFont="1"/>
    <xf numFmtId="168" fontId="2" fillId="0" borderId="0" xfId="231" applyNumberFormat="1" applyFont="1" applyBorder="1"/>
    <xf numFmtId="187" fontId="2" fillId="0" borderId="0" xfId="231" applyNumberFormat="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72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81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68" fontId="2" fillId="0" borderId="1" xfId="18849" applyFont="1" applyFill="1" applyBorder="1"/>
    <xf numFmtId="181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4" borderId="3" xfId="41543" applyNumberFormat="1" applyFont="1" applyFill="1" applyBorder="1" applyAlignment="1">
      <alignment horizontal="center"/>
    </xf>
    <xf numFmtId="49" fontId="3" fillId="24" borderId="8" xfId="41543" applyNumberFormat="1" applyFont="1" applyFill="1" applyBorder="1" applyAlignment="1">
      <alignment horizontal="center"/>
    </xf>
    <xf numFmtId="168" fontId="3" fillId="24" borderId="8" xfId="41543" applyNumberFormat="1" applyFont="1" applyFill="1" applyBorder="1" applyAlignment="1">
      <alignment horizontal="center" vertical="center"/>
    </xf>
    <xf numFmtId="168" fontId="2" fillId="0" borderId="14" xfId="41544" applyNumberFormat="1" applyFont="1" applyBorder="1"/>
    <xf numFmtId="168" fontId="3" fillId="0" borderId="10" xfId="18849" applyFont="1" applyBorder="1"/>
    <xf numFmtId="181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81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4" borderId="3" xfId="41545" applyNumberFormat="1" applyFont="1" applyFill="1" applyBorder="1" applyAlignment="1">
      <alignment horizontal="center" vertical="center"/>
    </xf>
    <xf numFmtId="49" fontId="3" fillId="24" borderId="8" xfId="41545" applyNumberFormat="1" applyFont="1" applyFill="1" applyBorder="1" applyAlignment="1">
      <alignment horizontal="center" vertical="center"/>
    </xf>
    <xf numFmtId="168" fontId="3" fillId="24" borderId="8" xfId="41545" applyNumberFormat="1" applyFont="1" applyFill="1" applyBorder="1" applyAlignment="1">
      <alignment horizontal="center" vertical="center"/>
    </xf>
    <xf numFmtId="188" fontId="2" fillId="0" borderId="0" xfId="231" applyNumberFormat="1" applyFont="1"/>
    <xf numFmtId="189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81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4" borderId="3" xfId="41547" applyNumberFormat="1" applyFont="1" applyFill="1" applyBorder="1" applyAlignment="1">
      <alignment horizontal="center" vertical="center"/>
    </xf>
    <xf numFmtId="49" fontId="3" fillId="24" borderId="8" xfId="41547" applyNumberFormat="1" applyFont="1" applyFill="1" applyBorder="1" applyAlignment="1">
      <alignment horizontal="center" vertical="center"/>
    </xf>
    <xf numFmtId="168" fontId="3" fillId="24" borderId="8" xfId="41547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84" fontId="2" fillId="0" borderId="0" xfId="27095" applyNumberFormat="1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87" fontId="2" fillId="0" borderId="0" xfId="27095" applyNumberFormat="1" applyFont="1" applyFill="1" applyAlignment="1">
      <alignment horizontal="right"/>
    </xf>
    <xf numFmtId="0" fontId="2" fillId="0" borderId="0" xfId="27095" applyFont="1" applyBorder="1" applyAlignment="1">
      <alignment horizontal="left"/>
    </xf>
    <xf numFmtId="0" fontId="20" fillId="0" borderId="0" xfId="27095" applyFont="1" applyBorder="1" applyAlignment="1">
      <alignment horizontal="left"/>
    </xf>
    <xf numFmtId="165" fontId="2" fillId="0" borderId="11" xfId="27081" applyNumberFormat="1" applyFont="1" applyBorder="1" applyAlignment="1">
      <alignment horizontal="center" vertical="center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5" xfId="27095" applyFont="1" applyBorder="1"/>
    <xf numFmtId="181" fontId="3" fillId="0" borderId="29" xfId="1843" applyNumberFormat="1" applyFont="1" applyBorder="1" applyAlignment="1">
      <alignment horizontal="left" vertical="center"/>
    </xf>
    <xf numFmtId="165" fontId="2" fillId="0" borderId="27" xfId="27081" quotePrefix="1" applyNumberFormat="1" applyFont="1" applyBorder="1" applyAlignment="1">
      <alignment horizontal="center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81" fontId="3" fillId="0" borderId="27" xfId="1843" applyNumberFormat="1" applyFont="1" applyBorder="1" applyAlignment="1">
      <alignment horizontal="left" vertical="center"/>
    </xf>
    <xf numFmtId="165" fontId="2" fillId="0" borderId="3" xfId="27081" quotePrefix="1" applyNumberFormat="1" applyFont="1" applyBorder="1" applyAlignment="1">
      <alignment horizontal="center" vertical="center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81" fontId="3" fillId="0" borderId="8" xfId="1843" applyNumberFormat="1" applyFont="1" applyBorder="1" applyAlignment="1">
      <alignment horizontal="left" vertical="center"/>
    </xf>
    <xf numFmtId="181" fontId="3" fillId="0" borderId="20" xfId="1843" applyNumberFormat="1" applyFont="1" applyBorder="1" applyAlignment="1">
      <alignment horizontal="center" vertical="center"/>
    </xf>
    <xf numFmtId="165" fontId="2" fillId="0" borderId="13" xfId="27081" quotePrefix="1" applyNumberFormat="1" applyFont="1" applyBorder="1" applyAlignment="1">
      <alignment horizontal="center" vertical="center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right" vertical="center" indent="2"/>
    </xf>
    <xf numFmtId="181" fontId="3" fillId="0" borderId="12" xfId="1843" applyNumberFormat="1" applyFont="1" applyBorder="1" applyAlignment="1">
      <alignment horizontal="left" vertical="center"/>
    </xf>
    <xf numFmtId="0" fontId="3" fillId="0" borderId="40" xfId="27095" applyFont="1" applyBorder="1" applyAlignment="1">
      <alignment horizontal="center"/>
    </xf>
    <xf numFmtId="165" fontId="2" fillId="0" borderId="13" xfId="27081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right" vertical="center" indent="2"/>
    </xf>
    <xf numFmtId="181" fontId="2" fillId="0" borderId="4" xfId="1843" applyNumberFormat="1" applyFont="1" applyBorder="1" applyAlignment="1">
      <alignment horizontal="center" vertical="center"/>
    </xf>
    <xf numFmtId="0" fontId="3" fillId="24" borderId="13" xfId="27095" applyFont="1" applyFill="1" applyBorder="1" applyAlignment="1">
      <alignment horizontal="center" vertical="center" wrapText="1"/>
    </xf>
    <xf numFmtId="0" fontId="3" fillId="24" borderId="12" xfId="27095" quotePrefix="1" applyFont="1" applyFill="1" applyBorder="1" applyAlignment="1">
      <alignment horizontal="center" vertical="center" wrapText="1"/>
    </xf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81" fontId="3" fillId="0" borderId="10" xfId="27076" applyNumberFormat="1" applyFont="1" applyBorder="1" applyAlignment="1">
      <alignment horizontal="left"/>
    </xf>
    <xf numFmtId="181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81" fontId="3" fillId="0" borderId="1" xfId="27076" applyNumberFormat="1" applyFont="1" applyBorder="1" applyAlignment="1">
      <alignment horizontal="left"/>
    </xf>
    <xf numFmtId="181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81" fontId="2" fillId="0" borderId="1" xfId="27076" applyNumberFormat="1" applyFont="1" applyFill="1" applyBorder="1" applyAlignment="1">
      <alignment horizontal="left"/>
    </xf>
    <xf numFmtId="181" fontId="2" fillId="0" borderId="2" xfId="27076" applyNumberFormat="1" applyFont="1" applyBorder="1" applyAlignment="1">
      <alignment horizontal="center"/>
    </xf>
    <xf numFmtId="186" fontId="2" fillId="0" borderId="0" xfId="27076" applyNumberFormat="1" applyFont="1" applyBorder="1" applyAlignment="1">
      <alignment horizontal="right"/>
    </xf>
    <xf numFmtId="168" fontId="3" fillId="0" borderId="0" xfId="27076" applyFont="1" applyBorder="1" applyAlignment="1">
      <alignment horizontal="right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4" borderId="3" xfId="41550" applyNumberFormat="1" applyFont="1" applyFill="1" applyBorder="1" applyAlignment="1">
      <alignment horizontal="center"/>
    </xf>
    <xf numFmtId="49" fontId="3" fillId="24" borderId="8" xfId="41550" applyNumberFormat="1" applyFont="1" applyFill="1" applyBorder="1" applyAlignment="1">
      <alignment horizontal="center"/>
    </xf>
    <xf numFmtId="168" fontId="3" fillId="24" borderId="8" xfId="41550" applyNumberFormat="1" applyFont="1" applyFill="1" applyBorder="1" applyAlignment="1">
      <alignment horizontal="center" vertical="center"/>
    </xf>
    <xf numFmtId="168" fontId="3" fillId="0" borderId="0" xfId="41551" applyNumberFormat="1" applyFont="1" applyFill="1" applyBorder="1" applyAlignment="1">
      <alignment horizontal="center"/>
    </xf>
    <xf numFmtId="168" fontId="32" fillId="0" borderId="0" xfId="41551" applyNumberFormat="1" applyFont="1" applyAlignment="1" applyProtection="1">
      <alignment horizontal="right"/>
    </xf>
    <xf numFmtId="168" fontId="3" fillId="0" borderId="0" xfId="41551" applyNumberFormat="1" applyFont="1" applyAlignment="1" applyProtection="1">
      <alignment horizontal="center"/>
    </xf>
    <xf numFmtId="168" fontId="3" fillId="0" borderId="0" xfId="27076" applyFont="1" applyBorder="1" applyAlignment="1"/>
    <xf numFmtId="181" fontId="3" fillId="0" borderId="0" xfId="27076" applyNumberFormat="1" applyFont="1" applyBorder="1" applyAlignment="1">
      <alignment horizontal="left"/>
    </xf>
    <xf numFmtId="181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81" fontId="2" fillId="0" borderId="0" xfId="27076" applyNumberFormat="1" applyFont="1" applyBorder="1" applyAlignment="1">
      <alignment horizontal="center"/>
    </xf>
    <xf numFmtId="189" fontId="2" fillId="0" borderId="0" xfId="27076" applyNumberFormat="1" applyFont="1" applyBorder="1" applyAlignment="1">
      <alignment horizontal="left"/>
    </xf>
    <xf numFmtId="185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81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4" borderId="3" xfId="41553" applyNumberFormat="1" applyFont="1" applyFill="1" applyBorder="1" applyAlignment="1">
      <alignment horizontal="center" vertical="center"/>
    </xf>
    <xf numFmtId="49" fontId="3" fillId="24" borderId="8" xfId="41553" applyNumberFormat="1" applyFont="1" applyFill="1" applyBorder="1" applyAlignment="1">
      <alignment horizontal="center" vertical="center"/>
    </xf>
    <xf numFmtId="168" fontId="3" fillId="24" borderId="8" xfId="41553" applyNumberFormat="1" applyFont="1" applyFill="1" applyBorder="1" applyAlignment="1">
      <alignment horizontal="center" vertical="center"/>
    </xf>
    <xf numFmtId="190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81" fontId="3" fillId="0" borderId="10" xfId="27078" applyNumberFormat="1" applyFont="1" applyBorder="1" applyAlignment="1">
      <alignment horizontal="left"/>
    </xf>
    <xf numFmtId="181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81" fontId="3" fillId="0" borderId="1" xfId="27078" applyNumberFormat="1" applyFont="1" applyBorder="1" applyAlignment="1">
      <alignment horizontal="left"/>
    </xf>
    <xf numFmtId="181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81" fontId="2" fillId="0" borderId="1" xfId="27078" applyNumberFormat="1" applyFont="1" applyFill="1" applyBorder="1" applyAlignment="1">
      <alignment horizontal="left"/>
    </xf>
    <xf numFmtId="181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4" borderId="3" xfId="41555" applyNumberFormat="1" applyFont="1" applyFill="1" applyBorder="1" applyAlignment="1">
      <alignment horizontal="center"/>
    </xf>
    <xf numFmtId="49" fontId="3" fillId="24" borderId="8" xfId="41555" applyNumberFormat="1" applyFont="1" applyFill="1" applyBorder="1" applyAlignment="1">
      <alignment horizontal="center"/>
    </xf>
    <xf numFmtId="168" fontId="3" fillId="24" borderId="8" xfId="41555" applyNumberFormat="1" applyFont="1" applyFill="1" applyBorder="1" applyAlignment="1">
      <alignment horizontal="center" vertical="center"/>
    </xf>
    <xf numFmtId="0" fontId="20" fillId="0" borderId="0" xfId="27095" applyFont="1"/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4" borderId="6" xfId="27095" quotePrefix="1" applyFont="1" applyFill="1" applyBorder="1" applyAlignment="1">
      <alignment horizontal="center" vertical="center"/>
    </xf>
    <xf numFmtId="168" fontId="3" fillId="24" borderId="1" xfId="1843" applyNumberFormat="1" applyFont="1" applyFill="1" applyBorder="1" applyAlignment="1">
      <alignment horizontal="center" vertical="center"/>
    </xf>
    <xf numFmtId="191" fontId="9" fillId="0" borderId="0" xfId="0" applyNumberFormat="1" applyFont="1"/>
    <xf numFmtId="192" fontId="9" fillId="0" borderId="0" xfId="0" applyNumberFormat="1" applyFont="1"/>
    <xf numFmtId="193" fontId="9" fillId="0" borderId="0" xfId="0" applyNumberFormat="1" applyFont="1"/>
    <xf numFmtId="187" fontId="9" fillId="0" borderId="0" xfId="0" applyNumberFormat="1" applyFont="1"/>
    <xf numFmtId="184" fontId="9" fillId="0" borderId="0" xfId="0" applyNumberFormat="1" applyFont="1"/>
    <xf numFmtId="165" fontId="3" fillId="0" borderId="69" xfId="0" applyNumberFormat="1" applyFont="1" applyFill="1" applyBorder="1" applyAlignment="1">
      <alignment horizontal="center" vertical="center"/>
    </xf>
    <xf numFmtId="165" fontId="3" fillId="0" borderId="72" xfId="0" applyNumberFormat="1" applyFont="1" applyFill="1" applyBorder="1" applyAlignment="1">
      <alignment horizontal="center" vertical="center"/>
    </xf>
    <xf numFmtId="165" fontId="3" fillId="0" borderId="72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41" xfId="0" applyNumberFormat="1" applyFont="1" applyBorder="1" applyAlignment="1">
      <alignment horizontal="center"/>
    </xf>
    <xf numFmtId="0" fontId="3" fillId="24" borderId="3" xfId="0" applyFont="1" applyFill="1" applyBorder="1" applyAlignment="1">
      <alignment horizontal="center" vertical="center"/>
    </xf>
    <xf numFmtId="0" fontId="3" fillId="24" borderId="8" xfId="0" quotePrefix="1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4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6" xfId="27081" applyNumberFormat="1" applyFont="1" applyBorder="1" applyAlignment="1">
      <alignment horizontal="right"/>
    </xf>
    <xf numFmtId="2" fontId="2" fillId="0" borderId="37" xfId="27081" applyNumberFormat="1" applyFont="1" applyBorder="1"/>
    <xf numFmtId="2" fontId="2" fillId="0" borderId="6" xfId="27081" applyNumberFormat="1" applyFont="1" applyBorder="1" applyAlignment="1"/>
    <xf numFmtId="2" fontId="2" fillId="0" borderId="13" xfId="27081" applyNumberFormat="1" applyFont="1" applyBorder="1"/>
    <xf numFmtId="2" fontId="2" fillId="0" borderId="41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4" borderId="51" xfId="27095" quotePrefix="1" applyFont="1" applyFill="1" applyBorder="1" applyAlignment="1">
      <alignment horizontal="center" vertical="center"/>
    </xf>
    <xf numFmtId="0" fontId="3" fillId="24" borderId="14" xfId="27095" quotePrefix="1" applyFont="1" applyFill="1" applyBorder="1" applyAlignment="1">
      <alignment horizontal="center" vertical="center"/>
    </xf>
    <xf numFmtId="0" fontId="3" fillId="24" borderId="16" xfId="27095" quotePrefix="1" applyFont="1" applyFill="1" applyBorder="1" applyAlignment="1">
      <alignment horizontal="center" vertical="center"/>
    </xf>
    <xf numFmtId="168" fontId="3" fillId="24" borderId="71" xfId="1843" quotePrefix="1" applyNumberFormat="1" applyFont="1" applyFill="1" applyBorder="1" applyAlignment="1">
      <alignment horizontal="center" vertical="center"/>
    </xf>
    <xf numFmtId="168" fontId="3" fillId="24" borderId="16" xfId="1843" quotePrefix="1" applyNumberFormat="1" applyFont="1" applyFill="1" applyBorder="1" applyAlignment="1">
      <alignment horizontal="center" vertical="center"/>
    </xf>
    <xf numFmtId="168" fontId="3" fillId="24" borderId="16" xfId="1843" applyNumberFormat="1" applyFont="1" applyFill="1" applyBorder="1" applyAlignment="1">
      <alignment horizontal="center" vertical="center"/>
    </xf>
    <xf numFmtId="168" fontId="3" fillId="24" borderId="45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174" fontId="3" fillId="0" borderId="0" xfId="1843" applyNumberFormat="1" applyFont="1" applyFill="1" applyBorder="1" applyAlignment="1" applyProtection="1">
      <alignment horizontal="center" vertical="center"/>
    </xf>
    <xf numFmtId="165" fontId="15" fillId="0" borderId="11" xfId="231" applyNumberFormat="1" applyFont="1" applyFill="1" applyBorder="1" applyAlignment="1">
      <alignment horizontal="center"/>
    </xf>
    <xf numFmtId="165" fontId="15" fillId="0" borderId="10" xfId="231" applyNumberFormat="1" applyFont="1" applyFill="1" applyBorder="1" applyAlignment="1">
      <alignment horizontal="center"/>
    </xf>
    <xf numFmtId="165" fontId="15" fillId="0" borderId="73" xfId="231" applyNumberFormat="1" applyFont="1" applyFill="1" applyBorder="1" applyAlignment="1">
      <alignment horizontal="center"/>
    </xf>
    <xf numFmtId="174" fontId="15" fillId="0" borderId="9" xfId="1843" applyNumberFormat="1" applyFont="1" applyFill="1" applyBorder="1" applyAlignment="1" applyProtection="1">
      <alignment horizontal="left"/>
    </xf>
    <xf numFmtId="165" fontId="14" fillId="0" borderId="29" xfId="231" applyNumberFormat="1" applyFont="1" applyFill="1" applyBorder="1" applyAlignment="1">
      <alignment horizontal="center"/>
    </xf>
    <xf numFmtId="165" fontId="14" fillId="0" borderId="27" xfId="231" applyNumberFormat="1" applyFont="1" applyFill="1" applyBorder="1" applyAlignment="1">
      <alignment horizontal="center"/>
    </xf>
    <xf numFmtId="2" fontId="14" fillId="0" borderId="27" xfId="231" applyNumberFormat="1" applyFont="1" applyFill="1" applyBorder="1" applyAlignment="1">
      <alignment horizontal="center"/>
    </xf>
    <xf numFmtId="165" fontId="14" fillId="0" borderId="48" xfId="231" applyNumberFormat="1" applyFont="1" applyFill="1" applyBorder="1" applyAlignment="1">
      <alignment horizontal="center"/>
    </xf>
    <xf numFmtId="174" fontId="14" fillId="0" borderId="26" xfId="41558" applyNumberFormat="1" applyFont="1" applyFill="1" applyBorder="1" applyAlignment="1" applyProtection="1">
      <alignment horizontal="left"/>
    </xf>
    <xf numFmtId="2" fontId="14" fillId="0" borderId="6" xfId="231" applyNumberFormat="1" applyFont="1" applyFill="1" applyBorder="1" applyAlignment="1">
      <alignment horizontal="center"/>
    </xf>
    <xf numFmtId="165" fontId="14" fillId="0" borderId="1" xfId="231" applyNumberFormat="1" applyFont="1" applyFill="1" applyBorder="1" applyAlignment="1">
      <alignment horizontal="center"/>
    </xf>
    <xf numFmtId="165" fontId="14" fillId="0" borderId="37" xfId="231" applyNumberFormat="1" applyFont="1" applyFill="1" applyBorder="1" applyAlignment="1">
      <alignment horizontal="center"/>
    </xf>
    <xf numFmtId="174" fontId="14" fillId="0" borderId="2" xfId="41558" applyNumberFormat="1" applyFont="1" applyFill="1" applyBorder="1" applyAlignment="1" applyProtection="1">
      <alignment horizontal="left"/>
    </xf>
    <xf numFmtId="165" fontId="14" fillId="0" borderId="13" xfId="231" applyNumberFormat="1" applyFont="1" applyFill="1" applyBorder="1" applyAlignment="1">
      <alignment horizontal="center"/>
    </xf>
    <xf numFmtId="165" fontId="14" fillId="0" borderId="12" xfId="231" applyNumberFormat="1" applyFont="1" applyFill="1" applyBorder="1" applyAlignment="1">
      <alignment horizontal="center"/>
    </xf>
    <xf numFmtId="165" fontId="14" fillId="0" borderId="41" xfId="231" applyNumberFormat="1" applyFont="1" applyFill="1" applyBorder="1" applyAlignment="1">
      <alignment horizontal="center"/>
    </xf>
    <xf numFmtId="174" fontId="14" fillId="0" borderId="35" xfId="41558" applyNumberFormat="1" applyFont="1" applyFill="1" applyBorder="1" applyAlignment="1" applyProtection="1">
      <alignment horizontal="left"/>
    </xf>
    <xf numFmtId="165" fontId="14" fillId="0" borderId="6" xfId="231" applyNumberFormat="1" applyFont="1" applyFill="1" applyBorder="1" applyAlignment="1">
      <alignment horizontal="center"/>
    </xf>
    <xf numFmtId="176" fontId="2" fillId="0" borderId="0" xfId="41532" applyNumberFormat="1" applyFont="1" applyFill="1"/>
    <xf numFmtId="0" fontId="15" fillId="24" borderId="3" xfId="231" applyFont="1" applyFill="1" applyBorder="1" applyAlignment="1">
      <alignment horizontal="center" vertical="center" wrapText="1"/>
    </xf>
    <xf numFmtId="0" fontId="15" fillId="24" borderId="8" xfId="231" applyFont="1" applyFill="1" applyBorder="1" applyAlignment="1">
      <alignment horizontal="center" vertical="center" wrapText="1"/>
    </xf>
    <xf numFmtId="174" fontId="15" fillId="24" borderId="8" xfId="41558" applyNumberFormat="1" applyFont="1" applyFill="1" applyBorder="1" applyAlignment="1" applyProtection="1">
      <alignment horizontal="center" vertical="center" wrapText="1"/>
    </xf>
    <xf numFmtId="174" fontId="15" fillId="24" borderId="19" xfId="41558" applyNumberFormat="1" applyFont="1" applyFill="1" applyBorder="1" applyAlignment="1" applyProtection="1">
      <alignment horizontal="center" vertical="center" wrapText="1"/>
    </xf>
    <xf numFmtId="174" fontId="15" fillId="24" borderId="20" xfId="41558" applyNumberFormat="1" applyFont="1" applyFill="1" applyBorder="1" applyAlignment="1" applyProtection="1">
      <alignment horizontal="center" vertical="center" wrapText="1"/>
    </xf>
    <xf numFmtId="0" fontId="15" fillId="18" borderId="33" xfId="23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73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5" fontId="2" fillId="0" borderId="67" xfId="0" applyNumberFormat="1" applyFont="1" applyFill="1" applyBorder="1" applyAlignment="1">
      <alignment horizontal="center" vertical="center"/>
    </xf>
    <xf numFmtId="165" fontId="2" fillId="0" borderId="67" xfId="0" applyNumberFormat="1" applyFont="1" applyFill="1" applyBorder="1" applyAlignment="1">
      <alignment horizontal="right" vertical="center"/>
    </xf>
    <xf numFmtId="165" fontId="3" fillId="0" borderId="67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48" xfId="0" applyNumberFormat="1" applyFont="1" applyFill="1" applyBorder="1" applyAlignment="1">
      <alignment horizontal="center" vertical="center"/>
    </xf>
    <xf numFmtId="165" fontId="3" fillId="0" borderId="48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49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4" borderId="29" xfId="41543" applyNumberFormat="1" applyFont="1" applyFill="1" applyBorder="1" applyAlignment="1">
      <alignment horizontal="center" vertical="center"/>
    </xf>
    <xf numFmtId="49" fontId="3" fillId="24" borderId="48" xfId="41543" applyNumberFormat="1" applyFont="1" applyFill="1" applyBorder="1" applyAlignment="1">
      <alignment horizontal="center" vertical="center"/>
    </xf>
    <xf numFmtId="49" fontId="3" fillId="24" borderId="27" xfId="41543" applyNumberFormat="1" applyFont="1" applyFill="1" applyBorder="1" applyAlignment="1">
      <alignment horizontal="center" vertical="center"/>
    </xf>
    <xf numFmtId="168" fontId="3" fillId="24" borderId="28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48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/>
    <xf numFmtId="1" fontId="9" fillId="0" borderId="0" xfId="0" applyNumberFormat="1" applyFont="1"/>
    <xf numFmtId="0" fontId="39" fillId="0" borderId="11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vertical="center"/>
    </xf>
    <xf numFmtId="0" fontId="39" fillId="3" borderId="45" xfId="0" applyFont="1" applyFill="1" applyBorder="1" applyAlignment="1">
      <alignment horizontal="center" vertical="center"/>
    </xf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3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70" xfId="35316" applyFont="1" applyFill="1" applyBorder="1"/>
    <xf numFmtId="0" fontId="2" fillId="0" borderId="70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67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67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48" xfId="35316" applyFont="1" applyFill="1" applyBorder="1" applyAlignment="1">
      <alignment horizontal="right" vertical="center"/>
    </xf>
    <xf numFmtId="0" fontId="63" fillId="0" borderId="0" xfId="18473" applyFont="1"/>
    <xf numFmtId="165" fontId="63" fillId="0" borderId="0" xfId="18473" applyNumberFormat="1" applyFont="1"/>
    <xf numFmtId="0" fontId="64" fillId="0" borderId="0" xfId="18473" applyFont="1"/>
    <xf numFmtId="165" fontId="65" fillId="0" borderId="11" xfId="1846" applyNumberFormat="1" applyFont="1" applyFill="1" applyBorder="1" applyAlignment="1">
      <alignment horizontal="center"/>
    </xf>
    <xf numFmtId="165" fontId="65" fillId="0" borderId="10" xfId="1846" applyNumberFormat="1" applyFont="1" applyFill="1" applyBorder="1" applyAlignment="1">
      <alignment horizontal="center"/>
    </xf>
    <xf numFmtId="165" fontId="65" fillId="0" borderId="10" xfId="1846" applyNumberFormat="1" applyFont="1" applyFill="1" applyBorder="1"/>
    <xf numFmtId="0" fontId="65" fillId="0" borderId="70" xfId="35316" applyFont="1" applyFill="1" applyBorder="1"/>
    <xf numFmtId="0" fontId="65" fillId="0" borderId="38" xfId="35316" applyFont="1" applyFill="1" applyBorder="1"/>
    <xf numFmtId="165" fontId="63" fillId="0" borderId="6" xfId="1846" applyNumberFormat="1" applyFont="1" applyFill="1" applyBorder="1" applyAlignment="1">
      <alignment horizontal="center"/>
    </xf>
    <xf numFmtId="165" fontId="63" fillId="0" borderId="1" xfId="1846" applyNumberFormat="1" applyFont="1" applyFill="1" applyBorder="1" applyAlignment="1">
      <alignment horizontal="center"/>
    </xf>
    <xf numFmtId="165" fontId="63" fillId="0" borderId="1" xfId="1846" applyNumberFormat="1" applyFont="1" applyFill="1" applyBorder="1"/>
    <xf numFmtId="0" fontId="63" fillId="0" borderId="0" xfId="35316" applyFont="1" applyFill="1" applyBorder="1"/>
    <xf numFmtId="0" fontId="63" fillId="0" borderId="36" xfId="35316" applyFont="1" applyFill="1" applyBorder="1"/>
    <xf numFmtId="165" fontId="63" fillId="0" borderId="6" xfId="1846" quotePrefix="1" applyNumberFormat="1" applyFont="1" applyFill="1" applyBorder="1" applyAlignment="1">
      <alignment horizontal="center"/>
    </xf>
    <xf numFmtId="165" fontId="63" fillId="0" borderId="1" xfId="1846" quotePrefix="1" applyNumberFormat="1" applyFont="1" applyFill="1" applyBorder="1" applyAlignment="1">
      <alignment horizontal="center"/>
    </xf>
    <xf numFmtId="0" fontId="65" fillId="0" borderId="0" xfId="18473" applyFont="1"/>
    <xf numFmtId="165" fontId="65" fillId="0" borderId="3" xfId="1846" applyNumberFormat="1" applyFont="1" applyFill="1" applyBorder="1" applyAlignment="1">
      <alignment horizontal="center"/>
    </xf>
    <xf numFmtId="165" fontId="65" fillId="0" borderId="8" xfId="1846" applyNumberFormat="1" applyFont="1" applyFill="1" applyBorder="1" applyAlignment="1">
      <alignment horizontal="center"/>
    </xf>
    <xf numFmtId="165" fontId="65" fillId="0" borderId="8" xfId="1846" applyNumberFormat="1" applyFont="1" applyFill="1" applyBorder="1"/>
    <xf numFmtId="0" fontId="65" fillId="0" borderId="67" xfId="35316" applyFont="1" applyFill="1" applyBorder="1"/>
    <xf numFmtId="0" fontId="65" fillId="0" borderId="34" xfId="35316" applyFont="1" applyFill="1" applyBorder="1"/>
    <xf numFmtId="165" fontId="63" fillId="0" borderId="3" xfId="1846" applyNumberFormat="1" applyFont="1" applyFill="1" applyBorder="1" applyAlignment="1">
      <alignment horizontal="center"/>
    </xf>
    <xf numFmtId="165" fontId="63" fillId="0" borderId="8" xfId="1846" applyNumberFormat="1" applyFont="1" applyFill="1" applyBorder="1" applyAlignment="1">
      <alignment horizontal="center"/>
    </xf>
    <xf numFmtId="165" fontId="63" fillId="0" borderId="8" xfId="1846" applyNumberFormat="1" applyFont="1" applyFill="1" applyBorder="1" applyAlignment="1">
      <alignment horizontal="right"/>
    </xf>
    <xf numFmtId="165" fontId="63" fillId="0" borderId="8" xfId="1846" applyNumberFormat="1" applyFont="1" applyFill="1" applyBorder="1"/>
    <xf numFmtId="0" fontId="63" fillId="0" borderId="67" xfId="35316" applyFont="1" applyFill="1" applyBorder="1"/>
    <xf numFmtId="0" fontId="63" fillId="0" borderId="34" xfId="35316" applyFont="1" applyFill="1" applyBorder="1"/>
    <xf numFmtId="165" fontId="65" fillId="0" borderId="3" xfId="1846" quotePrefix="1" applyNumberFormat="1" applyFont="1" applyFill="1" applyBorder="1" applyAlignment="1">
      <alignment horizontal="center"/>
    </xf>
    <xf numFmtId="165" fontId="65" fillId="0" borderId="8" xfId="1846" quotePrefix="1" applyNumberFormat="1" applyFont="1" applyFill="1" applyBorder="1" applyAlignment="1">
      <alignment horizontal="center"/>
    </xf>
    <xf numFmtId="165" fontId="65" fillId="0" borderId="8" xfId="1846" applyNumberFormat="1" applyFont="1" applyFill="1" applyBorder="1" applyAlignment="1">
      <alignment horizontal="right"/>
    </xf>
    <xf numFmtId="165" fontId="63" fillId="0" borderId="3" xfId="1846" quotePrefix="1" applyNumberFormat="1" applyFont="1" applyFill="1" applyBorder="1" applyAlignment="1">
      <alignment horizontal="center"/>
    </xf>
    <xf numFmtId="165" fontId="63" fillId="0" borderId="1" xfId="1846" applyNumberFormat="1" applyFont="1" applyFill="1" applyBorder="1" applyAlignment="1">
      <alignment horizontal="right"/>
    </xf>
    <xf numFmtId="165" fontId="63" fillId="0" borderId="8" xfId="1846" quotePrefix="1" applyNumberFormat="1" applyFont="1" applyFill="1" applyBorder="1" applyAlignment="1">
      <alignment horizontal="center"/>
    </xf>
    <xf numFmtId="0" fontId="63" fillId="0" borderId="4" xfId="35316" applyFont="1" applyFill="1" applyBorder="1"/>
    <xf numFmtId="165" fontId="65" fillId="0" borderId="29" xfId="1846" quotePrefix="1" applyNumberFormat="1" applyFont="1" applyFill="1" applyBorder="1" applyAlignment="1">
      <alignment horizontal="center"/>
    </xf>
    <xf numFmtId="165" fontId="65" fillId="0" borderId="27" xfId="1846" quotePrefix="1" applyNumberFormat="1" applyFont="1" applyFill="1" applyBorder="1" applyAlignment="1">
      <alignment horizontal="center"/>
    </xf>
    <xf numFmtId="165" fontId="65" fillId="0" borderId="27" xfId="1846" applyNumberFormat="1" applyFont="1" applyFill="1" applyBorder="1" applyAlignment="1">
      <alignment horizontal="right"/>
    </xf>
    <xf numFmtId="165" fontId="65" fillId="0" borderId="27" xfId="1846" applyNumberFormat="1" applyFont="1" applyFill="1" applyBorder="1"/>
    <xf numFmtId="0" fontId="65" fillId="0" borderId="68" xfId="35316" applyFont="1" applyFill="1" applyBorder="1"/>
    <xf numFmtId="0" fontId="65" fillId="0" borderId="49" xfId="35316" applyFont="1" applyFill="1" applyBorder="1"/>
    <xf numFmtId="0" fontId="64" fillId="0" borderId="0" xfId="18473" applyFont="1" applyBorder="1" applyAlignment="1">
      <alignment horizontal="right"/>
    </xf>
    <xf numFmtId="0" fontId="63" fillId="0" borderId="0" xfId="18473" applyFont="1" applyBorder="1" applyAlignment="1">
      <alignment horizontal="center"/>
    </xf>
    <xf numFmtId="0" fontId="63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42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82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47" xfId="0" quotePrefix="1" applyNumberFormat="1" applyFont="1" applyFill="1" applyBorder="1" applyAlignment="1">
      <alignment horizontal="left"/>
    </xf>
    <xf numFmtId="168" fontId="2" fillId="0" borderId="49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81" fontId="3" fillId="18" borderId="13" xfId="0" quotePrefix="1" applyNumberFormat="1" applyFont="1" applyFill="1" applyBorder="1" applyAlignment="1">
      <alignment horizontal="center"/>
    </xf>
    <xf numFmtId="181" fontId="3" fillId="18" borderId="12" xfId="0" quotePrefix="1" applyNumberFormat="1" applyFont="1" applyFill="1" applyBorder="1" applyAlignment="1">
      <alignment horizontal="center"/>
    </xf>
    <xf numFmtId="168" fontId="3" fillId="18" borderId="39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181" fontId="3" fillId="18" borderId="24" xfId="0" applyNumberFormat="1" applyFont="1" applyFill="1" applyBorder="1" applyAlignment="1">
      <alignment horizontal="center" vertical="center"/>
    </xf>
    <xf numFmtId="181" fontId="3" fillId="18" borderId="17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0" xfId="0" applyNumberFormat="1" applyFont="1" applyFill="1" applyBorder="1" applyAlignment="1">
      <alignment vertical="center"/>
    </xf>
    <xf numFmtId="168" fontId="3" fillId="17" borderId="101" xfId="0" applyNumberFormat="1" applyFont="1" applyFill="1" applyBorder="1" applyAlignment="1">
      <alignment vertical="center"/>
    </xf>
    <xf numFmtId="0" fontId="20" fillId="0" borderId="0" xfId="231" applyFont="1"/>
    <xf numFmtId="165" fontId="20" fillId="0" borderId="0" xfId="231" applyNumberFormat="1" applyFont="1"/>
    <xf numFmtId="2" fontId="20" fillId="0" borderId="0" xfId="231" applyNumberFormat="1" applyFont="1"/>
    <xf numFmtId="165" fontId="0" fillId="0" borderId="0" xfId="0" applyNumberForma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19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19" borderId="1" xfId="6464" applyNumberFormat="1" applyFont="1" applyFill="1" applyBorder="1" applyAlignment="1" applyProtection="1">
      <alignment horizontal="left" indent="2"/>
    </xf>
    <xf numFmtId="2" fontId="2" fillId="0" borderId="51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19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19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19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19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46" xfId="234" applyNumberFormat="1" applyFont="1" applyBorder="1" applyAlignment="1">
      <alignment horizontal="center"/>
    </xf>
    <xf numFmtId="2" fontId="2" fillId="0" borderId="40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46" xfId="234" applyNumberFormat="1" applyFont="1" applyBorder="1"/>
    <xf numFmtId="2" fontId="2" fillId="0" borderId="40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19" borderId="3" xfId="6464" applyNumberFormat="1" applyFont="1" applyFill="1" applyBorder="1"/>
    <xf numFmtId="2" fontId="3" fillId="19" borderId="8" xfId="6464" applyNumberFormat="1" applyFont="1" applyFill="1" applyBorder="1"/>
    <xf numFmtId="168" fontId="3" fillId="19" borderId="8" xfId="6464" applyNumberFormat="1" applyFont="1" applyFill="1" applyBorder="1" applyAlignment="1">
      <alignment horizontal="left"/>
    </xf>
    <xf numFmtId="2" fontId="2" fillId="19" borderId="29" xfId="6464" applyNumberFormat="1" applyFont="1" applyFill="1" applyBorder="1"/>
    <xf numFmtId="2" fontId="2" fillId="19" borderId="27" xfId="6464" applyNumberFormat="1" applyFont="1" applyFill="1" applyBorder="1"/>
    <xf numFmtId="2" fontId="2" fillId="19" borderId="6" xfId="6464" applyNumberFormat="1" applyFont="1" applyFill="1" applyBorder="1"/>
    <xf numFmtId="2" fontId="2" fillId="19" borderId="0" xfId="6464" applyNumberFormat="1" applyFont="1" applyFill="1" applyBorder="1"/>
    <xf numFmtId="2" fontId="2" fillId="19" borderId="1" xfId="6464" applyNumberFormat="1" applyFont="1" applyFill="1" applyBorder="1"/>
    <xf numFmtId="0" fontId="3" fillId="18" borderId="91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92" xfId="234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43" fontId="12" fillId="0" borderId="16" xfId="0" applyNumberFormat="1" applyFont="1" applyBorder="1"/>
    <xf numFmtId="43" fontId="12" fillId="0" borderId="1" xfId="0" applyNumberFormat="1" applyFont="1" applyBorder="1"/>
    <xf numFmtId="43" fontId="12" fillId="0" borderId="27" xfId="0" applyNumberFormat="1" applyFont="1" applyBorder="1"/>
    <xf numFmtId="43" fontId="12" fillId="18" borderId="8" xfId="0" applyNumberFormat="1" applyFont="1" applyFill="1" applyBorder="1"/>
    <xf numFmtId="43" fontId="12" fillId="0" borderId="12" xfId="0" applyNumberFormat="1" applyFont="1" applyBorder="1"/>
    <xf numFmtId="43" fontId="12" fillId="0" borderId="31" xfId="0" applyNumberFormat="1" applyFont="1" applyFill="1" applyBorder="1"/>
    <xf numFmtId="43" fontId="12" fillId="0" borderId="59" xfId="0" applyNumberFormat="1" applyFont="1" applyBorder="1"/>
    <xf numFmtId="43" fontId="12" fillId="0" borderId="55" xfId="0" applyNumberFormat="1" applyFont="1" applyBorder="1"/>
    <xf numFmtId="43" fontId="12" fillId="0" borderId="58" xfId="0" applyNumberFormat="1" applyFont="1" applyBorder="1"/>
    <xf numFmtId="43" fontId="12" fillId="18" borderId="57" xfId="0" applyNumberFormat="1" applyFont="1" applyFill="1" applyBorder="1"/>
    <xf numFmtId="43" fontId="12" fillId="0" borderId="56" xfId="0" applyNumberFormat="1" applyFont="1" applyBorder="1"/>
    <xf numFmtId="43" fontId="12" fillId="0" borderId="54" xfId="0" applyNumberFormat="1" applyFont="1" applyFill="1" applyBorder="1"/>
    <xf numFmtId="2" fontId="12" fillId="0" borderId="12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18" borderId="27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18" borderId="29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2" fillId="0" borderId="31" xfId="0" applyNumberFormat="1" applyFont="1" applyFill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19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58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43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0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58" fillId="0" borderId="0" xfId="231" applyFont="1" applyBorder="1" applyAlignment="1">
      <alignment horizontal="center" vertical="center"/>
    </xf>
    <xf numFmtId="165" fontId="15" fillId="0" borderId="8" xfId="0" applyNumberFormat="1" applyFont="1" applyFill="1" applyBorder="1"/>
    <xf numFmtId="0" fontId="15" fillId="0" borderId="115" xfId="0" applyFont="1" applyBorder="1" applyAlignment="1">
      <alignment horizontal="left"/>
    </xf>
    <xf numFmtId="4" fontId="14" fillId="0" borderId="27" xfId="0" applyNumberFormat="1" applyFont="1" applyFill="1" applyBorder="1"/>
    <xf numFmtId="0" fontId="14" fillId="0" borderId="116" xfId="0" applyFont="1" applyBorder="1" applyAlignment="1">
      <alignment horizontal="left" indent="1"/>
    </xf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165" fontId="15" fillId="0" borderId="27" xfId="0" applyNumberFormat="1" applyFont="1" applyFill="1" applyBorder="1" applyAlignment="1">
      <alignment vertical="center"/>
    </xf>
    <xf numFmtId="0" fontId="15" fillId="0" borderId="116" xfId="0" applyFont="1" applyBorder="1" applyAlignment="1">
      <alignment horizontal="left" vertical="center"/>
    </xf>
    <xf numFmtId="0" fontId="38" fillId="0" borderId="0" xfId="231" applyFont="1"/>
    <xf numFmtId="165" fontId="38" fillId="0" borderId="0" xfId="231" applyNumberFormat="1" applyFont="1" applyBorder="1"/>
    <xf numFmtId="0" fontId="38" fillId="0" borderId="0" xfId="231" applyFont="1" applyBorder="1"/>
    <xf numFmtId="0" fontId="2" fillId="0" borderId="0" xfId="231" applyFont="1" applyBorder="1" applyAlignment="1">
      <alignment horizontal="center" vertical="center"/>
    </xf>
    <xf numFmtId="165" fontId="38" fillId="0" borderId="0" xfId="231" applyNumberFormat="1" applyFont="1"/>
    <xf numFmtId="14" fontId="14" fillId="0" borderId="8" xfId="0" applyNumberFormat="1" applyFont="1" applyFill="1" applyBorder="1"/>
    <xf numFmtId="0" fontId="15" fillId="0" borderId="115" xfId="0" applyFont="1" applyBorder="1"/>
    <xf numFmtId="0" fontId="3" fillId="3" borderId="117" xfId="0" applyFont="1" applyFill="1" applyBorder="1" applyAlignment="1">
      <alignment vertical="center"/>
    </xf>
    <xf numFmtId="0" fontId="3" fillId="3" borderId="84" xfId="3" applyFont="1" applyFill="1" applyBorder="1" applyAlignment="1">
      <alignment horizontal="center" vertical="center" wrapText="1"/>
    </xf>
    <xf numFmtId="0" fontId="3" fillId="3" borderId="118" xfId="0" applyFont="1" applyFill="1" applyBorder="1" applyAlignment="1">
      <alignment horizontal="center" vertical="center"/>
    </xf>
    <xf numFmtId="0" fontId="67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165" fontId="15" fillId="0" borderId="11" xfId="231" applyNumberFormat="1" applyFont="1" applyBorder="1" applyAlignment="1">
      <alignment horizontal="center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1" fontId="15" fillId="0" borderId="10" xfId="231" applyNumberFormat="1" applyFont="1" applyFill="1" applyBorder="1" applyAlignment="1">
      <alignment horizontal="right"/>
    </xf>
    <xf numFmtId="0" fontId="15" fillId="0" borderId="10" xfId="231" applyFont="1" applyFill="1" applyBorder="1" applyAlignment="1">
      <alignment horizontal="right"/>
    </xf>
    <xf numFmtId="0" fontId="15" fillId="0" borderId="38" xfId="231" applyFont="1" applyBorder="1" applyAlignment="1">
      <alignment vertical="center" wrapText="1"/>
    </xf>
    <xf numFmtId="165" fontId="14" fillId="0" borderId="3" xfId="231" applyNumberFormat="1" applyFont="1" applyBorder="1" applyAlignment="1">
      <alignment horizontal="center" vertical="center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8" xfId="231" applyNumberFormat="1" applyFont="1" applyFill="1" applyBorder="1" applyAlignment="1">
      <alignment horizontal="right"/>
    </xf>
    <xf numFmtId="0" fontId="14" fillId="0" borderId="8" xfId="231" applyFont="1" applyFill="1" applyBorder="1" applyAlignment="1">
      <alignment horizontal="right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165" fontId="14" fillId="0" borderId="29" xfId="231" applyNumberFormat="1" applyFont="1" applyBorder="1" applyAlignment="1">
      <alignment horizontal="center"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Fill="1" applyBorder="1" applyAlignment="1">
      <alignment horizontal="right"/>
    </xf>
    <xf numFmtId="0" fontId="14" fillId="0" borderId="27" xfId="231" applyFont="1" applyFill="1" applyBorder="1" applyAlignment="1">
      <alignment horizontal="right"/>
    </xf>
    <xf numFmtId="0" fontId="68" fillId="0" borderId="49" xfId="231" applyFont="1" applyBorder="1" applyAlignment="1">
      <alignment horizontal="left" vertical="center"/>
    </xf>
    <xf numFmtId="165" fontId="14" fillId="0" borderId="6" xfId="231" applyNumberFormat="1" applyFont="1" applyBorder="1" applyAlignment="1">
      <alignment horizontal="center" vertical="center"/>
    </xf>
    <xf numFmtId="165" fontId="14" fillId="0" borderId="1" xfId="231" applyNumberFormat="1" applyFont="1" applyBorder="1" applyAlignment="1">
      <alignment horizontal="center" vertical="center"/>
    </xf>
    <xf numFmtId="165" fontId="14" fillId="0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Border="1"/>
    <xf numFmtId="0" fontId="14" fillId="0" borderId="1" xfId="231" applyFont="1" applyFill="1" applyBorder="1" applyAlignment="1">
      <alignment horizontal="right" vertical="center"/>
    </xf>
    <xf numFmtId="0" fontId="14" fillId="19" borderId="1" xfId="231" applyFont="1" applyFill="1" applyBorder="1" applyAlignment="1">
      <alignment horizontal="right"/>
    </xf>
    <xf numFmtId="0" fontId="68" fillId="0" borderId="36" xfId="231" applyFont="1" applyBorder="1" applyAlignment="1">
      <alignment horizontal="left" vertical="center"/>
    </xf>
    <xf numFmtId="165" fontId="14" fillId="0" borderId="1" xfId="231" applyNumberFormat="1" applyFont="1" applyFill="1" applyBorder="1" applyAlignment="1">
      <alignment horizontal="right" vertical="center"/>
    </xf>
    <xf numFmtId="0" fontId="14" fillId="0" borderId="1" xfId="231" applyFont="1" applyFill="1" applyBorder="1" applyAlignment="1">
      <alignment horizontal="right"/>
    </xf>
    <xf numFmtId="165" fontId="14" fillId="0" borderId="1" xfId="231" applyNumberFormat="1" applyFont="1" applyFill="1" applyBorder="1" applyAlignment="1">
      <alignment vertical="center"/>
    </xf>
    <xf numFmtId="165" fontId="14" fillId="0" borderId="13" xfId="231" applyNumberFormat="1" applyFont="1" applyBorder="1" applyAlignment="1">
      <alignment horizontal="center" vertical="center"/>
    </xf>
    <xf numFmtId="165" fontId="14" fillId="0" borderId="12" xfId="231" applyNumberFormat="1" applyFont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Fill="1" applyBorder="1" applyAlignment="1">
      <alignment horizontal="right" vertical="center"/>
    </xf>
    <xf numFmtId="0" fontId="14" fillId="0" borderId="12" xfId="231" applyFont="1" applyFill="1" applyBorder="1" applyAlignment="1">
      <alignment horizontal="right"/>
    </xf>
    <xf numFmtId="0" fontId="14" fillId="19" borderId="12" xfId="231" applyFont="1" applyFill="1" applyBorder="1" applyAlignment="1">
      <alignment horizontal="right"/>
    </xf>
    <xf numFmtId="0" fontId="68" fillId="0" borderId="101" xfId="231" applyFont="1" applyBorder="1" applyAlignment="1">
      <alignment horizontal="left" vertical="center"/>
    </xf>
    <xf numFmtId="0" fontId="14" fillId="0" borderId="34" xfId="231" applyFont="1" applyBorder="1" applyAlignment="1">
      <alignment horizontal="left" vertical="center" wrapText="1"/>
    </xf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69" fillId="0" borderId="0" xfId="231" applyNumberFormat="1" applyFont="1" applyFill="1" applyBorder="1" applyAlignment="1" applyProtection="1">
      <alignment vertical="center" wrapText="1" shrinkToFit="1"/>
    </xf>
    <xf numFmtId="0" fontId="20" fillId="19" borderId="0" xfId="231" applyFont="1" applyFill="1" applyBorder="1" applyAlignment="1">
      <alignment horizontal="center" vertical="center" wrapText="1"/>
    </xf>
    <xf numFmtId="0" fontId="20" fillId="19" borderId="0" xfId="231" applyFont="1" applyFill="1" applyBorder="1" applyAlignment="1">
      <alignment horizontal="center" vertical="center"/>
    </xf>
    <xf numFmtId="165" fontId="15" fillId="19" borderId="11" xfId="231" applyNumberFormat="1" applyFont="1" applyFill="1" applyBorder="1" applyAlignment="1">
      <alignment horizontal="center" vertical="center"/>
    </xf>
    <xf numFmtId="165" fontId="15" fillId="19" borderId="10" xfId="231" applyNumberFormat="1" applyFont="1" applyFill="1" applyBorder="1" applyAlignment="1">
      <alignment horizontal="center" vertical="center"/>
    </xf>
    <xf numFmtId="165" fontId="15" fillId="19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/>
    </xf>
    <xf numFmtId="0" fontId="15" fillId="0" borderId="9" xfId="231" applyFont="1" applyBorder="1"/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165" fontId="15" fillId="19" borderId="13" xfId="231" applyNumberFormat="1" applyFont="1" applyFill="1" applyBorder="1" applyAlignment="1">
      <alignment horizontal="center" vertical="center"/>
    </xf>
    <xf numFmtId="165" fontId="15" fillId="19" borderId="12" xfId="231" applyNumberFormat="1" applyFont="1" applyFill="1" applyBorder="1" applyAlignment="1">
      <alignment horizontal="center" vertical="center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/>
    </xf>
    <xf numFmtId="0" fontId="15" fillId="0" borderId="35" xfId="231" applyFont="1" applyBorder="1" applyAlignment="1">
      <alignment horizontal="left" vertical="center"/>
    </xf>
    <xf numFmtId="165" fontId="15" fillId="19" borderId="3" xfId="231" applyNumberFormat="1" applyFont="1" applyFill="1" applyBorder="1" applyAlignment="1">
      <alignment horizontal="center" vertical="center"/>
    </xf>
    <xf numFmtId="165" fontId="15" fillId="19" borderId="8" xfId="231" applyNumberFormat="1" applyFont="1" applyFill="1" applyBorder="1" applyAlignment="1">
      <alignment horizontal="center" vertical="center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/>
    </xf>
    <xf numFmtId="0" fontId="15" fillId="0" borderId="7" xfId="231" applyFont="1" applyBorder="1" applyAlignment="1">
      <alignment horizontal="left" vertical="center"/>
    </xf>
    <xf numFmtId="2" fontId="29" fillId="0" borderId="0" xfId="231" applyNumberFormat="1" applyFont="1" applyBorder="1" applyAlignment="1">
      <alignment horizontal="center" vertical="center"/>
    </xf>
    <xf numFmtId="165" fontId="14" fillId="19" borderId="29" xfId="231" applyNumberFormat="1" applyFont="1" applyFill="1" applyBorder="1" applyAlignment="1">
      <alignment horizontal="center" vertical="center"/>
    </xf>
    <xf numFmtId="165" fontId="14" fillId="19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4" fillId="0" borderId="27" xfId="231" applyNumberFormat="1" applyFont="1" applyFill="1" applyBorder="1" applyAlignment="1" applyProtection="1">
      <alignment horizontal="right" vertical="center"/>
    </xf>
    <xf numFmtId="0" fontId="14" fillId="0" borderId="26" xfId="231" applyFont="1" applyBorder="1" applyAlignment="1">
      <alignment horizontal="left" vertical="center"/>
    </xf>
    <xf numFmtId="2" fontId="20" fillId="0" borderId="0" xfId="231" applyNumberFormat="1" applyFont="1" applyBorder="1" applyAlignment="1">
      <alignment horizontal="center" vertical="center"/>
    </xf>
    <xf numFmtId="165" fontId="14" fillId="19" borderId="6" xfId="231" applyNumberFormat="1" applyFont="1" applyFill="1" applyBorder="1" applyAlignment="1">
      <alignment horizontal="center" vertical="center"/>
    </xf>
    <xf numFmtId="165" fontId="14" fillId="19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Fill="1" applyBorder="1" applyAlignment="1" applyProtection="1">
      <alignment horizontal="right" vertical="center"/>
    </xf>
    <xf numFmtId="0" fontId="14" fillId="0" borderId="2" xfId="231" applyFont="1" applyBorder="1" applyAlignment="1">
      <alignment horizontal="left" vertical="center"/>
    </xf>
    <xf numFmtId="165" fontId="14" fillId="19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Border="1" applyAlignment="1">
      <alignment horizontal="right" vertical="center"/>
    </xf>
    <xf numFmtId="165" fontId="14" fillId="19" borderId="13" xfId="231" applyNumberFormat="1" applyFont="1" applyFill="1" applyBorder="1" applyAlignment="1">
      <alignment horizontal="center" vertical="center"/>
    </xf>
    <xf numFmtId="165" fontId="14" fillId="19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2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0" fontId="58" fillId="0" borderId="0" xfId="231" applyFont="1"/>
    <xf numFmtId="165" fontId="15" fillId="0" borderId="32" xfId="231" applyNumberFormat="1" applyFont="1" applyBorder="1" applyAlignment="1">
      <alignment horizontal="center" vertical="center"/>
    </xf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0" fontId="15" fillId="0" borderId="100" xfId="231" applyFont="1" applyBorder="1"/>
    <xf numFmtId="165" fontId="14" fillId="0" borderId="29" xfId="231" applyNumberFormat="1" applyFont="1" applyBorder="1" applyAlignment="1">
      <alignment horizontal="right" vertical="center"/>
    </xf>
    <xf numFmtId="165" fontId="14" fillId="0" borderId="27" xfId="231" applyNumberFormat="1" applyFont="1" applyBorder="1" applyAlignment="1">
      <alignment horizontal="right" vertical="center"/>
    </xf>
    <xf numFmtId="0" fontId="14" fillId="0" borderId="26" xfId="231" applyFont="1" applyBorder="1"/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3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 indent="1"/>
    </xf>
    <xf numFmtId="0" fontId="29" fillId="3" borderId="13" xfId="231" applyFont="1" applyFill="1" applyBorder="1" applyAlignment="1">
      <alignment horizontal="center" vertical="center" wrapText="1"/>
    </xf>
    <xf numFmtId="0" fontId="29" fillId="3" borderId="12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19" borderId="0" xfId="231" applyNumberFormat="1" applyFont="1" applyFill="1" applyBorder="1" applyAlignment="1">
      <alignment horizontal="right" vertical="center"/>
    </xf>
    <xf numFmtId="165" fontId="3" fillId="19" borderId="11" xfId="231" applyNumberFormat="1" applyFont="1" applyFill="1" applyBorder="1" applyAlignment="1">
      <alignment horizontal="center" vertical="center"/>
    </xf>
    <xf numFmtId="165" fontId="3" fillId="19" borderId="10" xfId="231" applyNumberFormat="1" applyFont="1" applyFill="1" applyBorder="1" applyAlignment="1">
      <alignment horizontal="right" vertical="center"/>
    </xf>
    <xf numFmtId="165" fontId="3" fillId="19" borderId="10" xfId="231" applyNumberFormat="1" applyFont="1" applyFill="1" applyBorder="1" applyAlignment="1">
      <alignment horizontal="center" vertical="center"/>
    </xf>
    <xf numFmtId="0" fontId="3" fillId="0" borderId="9" xfId="231" applyFont="1" applyBorder="1" applyAlignment="1">
      <alignment horizontal="left" vertical="top"/>
    </xf>
    <xf numFmtId="0" fontId="4" fillId="0" borderId="0" xfId="231" applyFont="1" applyBorder="1"/>
    <xf numFmtId="165" fontId="2" fillId="19" borderId="6" xfId="231" applyNumberFormat="1" applyFont="1" applyFill="1" applyBorder="1" applyAlignment="1">
      <alignment horizontal="center" vertical="center"/>
    </xf>
    <xf numFmtId="165" fontId="2" fillId="19" borderId="37" xfId="231" applyNumberFormat="1" applyFont="1" applyFill="1" applyBorder="1" applyAlignment="1">
      <alignment horizontal="right" vertical="center"/>
    </xf>
    <xf numFmtId="165" fontId="2" fillId="19" borderId="37" xfId="231" applyNumberFormat="1" applyFont="1" applyFill="1" applyBorder="1" applyAlignment="1">
      <alignment horizontal="center" vertical="center"/>
    </xf>
    <xf numFmtId="0" fontId="2" fillId="0" borderId="26" xfId="231" applyFont="1" applyFill="1" applyBorder="1" applyAlignment="1">
      <alignment horizontal="left" vertical="top"/>
    </xf>
    <xf numFmtId="0" fontId="2" fillId="0" borderId="2" xfId="231" applyFont="1" applyFill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165" fontId="2" fillId="19" borderId="1" xfId="231" applyNumberFormat="1" applyFont="1" applyFill="1" applyBorder="1" applyAlignment="1">
      <alignment horizontal="right" vertical="center"/>
    </xf>
    <xf numFmtId="165" fontId="2" fillId="19" borderId="1" xfId="231" applyNumberFormat="1" applyFont="1" applyFill="1" applyBorder="1" applyAlignment="1">
      <alignment horizontal="center" vertical="center"/>
    </xf>
    <xf numFmtId="0" fontId="4" fillId="0" borderId="0" xfId="231" applyFont="1" applyFill="1" applyBorder="1"/>
    <xf numFmtId="0" fontId="2" fillId="0" borderId="35" xfId="231" applyFont="1" applyBorder="1" applyAlignment="1">
      <alignment horizontal="left" vertical="top"/>
    </xf>
    <xf numFmtId="0" fontId="70" fillId="3" borderId="29" xfId="231" applyFont="1" applyFill="1" applyBorder="1" applyAlignment="1">
      <alignment vertical="top"/>
    </xf>
    <xf numFmtId="0" fontId="70" fillId="3" borderId="8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165" fontId="2" fillId="19" borderId="3" xfId="231" applyNumberFormat="1" applyFont="1" applyFill="1" applyBorder="1" applyAlignment="1">
      <alignment horizontal="center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165" fontId="2" fillId="19" borderId="29" xfId="231" applyNumberFormat="1" applyFont="1" applyFill="1" applyBorder="1" applyAlignment="1">
      <alignment horizontal="center" vertical="center"/>
    </xf>
    <xf numFmtId="165" fontId="2" fillId="19" borderId="27" xfId="231" applyNumberFormat="1" applyFont="1" applyFill="1" applyBorder="1" applyAlignment="1">
      <alignment horizontal="right" vertical="center"/>
    </xf>
    <xf numFmtId="165" fontId="2" fillId="19" borderId="47" xfId="231" applyNumberFormat="1" applyFont="1" applyFill="1" applyBorder="1" applyAlignment="1">
      <alignment horizontal="right" vertical="center"/>
    </xf>
    <xf numFmtId="165" fontId="2" fillId="19" borderId="47" xfId="231" applyNumberFormat="1" applyFont="1" applyFill="1" applyBorder="1" applyAlignment="1">
      <alignment horizontal="center" vertical="center"/>
    </xf>
    <xf numFmtId="165" fontId="2" fillId="19" borderId="48" xfId="231" applyNumberFormat="1" applyFont="1" applyFill="1" applyBorder="1" applyAlignment="1">
      <alignment horizontal="right" vertical="center"/>
    </xf>
    <xf numFmtId="165" fontId="2" fillId="19" borderId="48" xfId="231" applyNumberFormat="1" applyFont="1" applyFill="1" applyBorder="1" applyAlignment="1">
      <alignment horizontal="center" vertical="center"/>
    </xf>
    <xf numFmtId="0" fontId="2" fillId="0" borderId="26" xfId="231" applyFont="1" applyBorder="1" applyAlignment="1">
      <alignment vertical="top"/>
    </xf>
    <xf numFmtId="165" fontId="2" fillId="19" borderId="4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19" borderId="13" xfId="231" applyNumberFormat="1" applyFont="1" applyFill="1" applyBorder="1" applyAlignment="1">
      <alignment horizontal="center" vertical="center"/>
    </xf>
    <xf numFmtId="165" fontId="2" fillId="19" borderId="12" xfId="231" applyNumberFormat="1" applyFont="1" applyFill="1" applyBorder="1" applyAlignment="1">
      <alignment horizontal="right" vertical="center"/>
    </xf>
    <xf numFmtId="165" fontId="2" fillId="19" borderId="12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top"/>
    </xf>
    <xf numFmtId="0" fontId="70" fillId="3" borderId="3" xfId="231" applyFont="1" applyFill="1" applyBorder="1" applyAlignment="1">
      <alignment vertical="top"/>
    </xf>
    <xf numFmtId="0" fontId="3" fillId="3" borderId="34" xfId="231" applyFont="1" applyFill="1" applyBorder="1" applyAlignment="1">
      <alignment vertical="top"/>
    </xf>
    <xf numFmtId="0" fontId="70" fillId="24" borderId="3" xfId="231" applyFont="1" applyFill="1" applyBorder="1" applyAlignment="1">
      <alignment horizontal="center" vertical="top" wrapText="1"/>
    </xf>
    <xf numFmtId="0" fontId="70" fillId="24" borderId="8" xfId="231" applyFont="1" applyFill="1" applyBorder="1" applyAlignment="1">
      <alignment horizontal="center" vertical="top" wrapText="1"/>
    </xf>
    <xf numFmtId="14" fontId="14" fillId="0" borderId="8" xfId="0" applyNumberFormat="1" applyFont="1" applyFill="1" applyBorder="1" applyAlignment="1">
      <alignment horizontal="right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27" xfId="231" applyNumberFormat="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2" fontId="2" fillId="0" borderId="27" xfId="231" applyNumberFormat="1" applyFont="1" applyFill="1" applyBorder="1" applyAlignment="1">
      <alignment horizontal="center" vertical="center"/>
    </xf>
    <xf numFmtId="0" fontId="2" fillId="0" borderId="29" xfId="231" applyFont="1" applyFill="1" applyBorder="1" applyAlignment="1">
      <alignment horizontal="center" vertical="center"/>
    </xf>
    <xf numFmtId="2" fontId="2" fillId="0" borderId="28" xfId="41537" applyNumberFormat="1" applyFont="1" applyBorder="1" applyAlignment="1">
      <alignment horizontal="center"/>
    </xf>
    <xf numFmtId="2" fontId="2" fillId="0" borderId="27" xfId="41537" applyNumberFormat="1" applyFont="1" applyBorder="1" applyAlignment="1">
      <alignment horizontal="center"/>
    </xf>
    <xf numFmtId="2" fontId="2" fillId="0" borderId="48" xfId="41537" applyNumberFormat="1" applyFont="1" applyBorder="1" applyAlignment="1">
      <alignment horizontal="center" vertical="center"/>
    </xf>
    <xf numFmtId="2" fontId="2" fillId="0" borderId="5" xfId="41537" applyNumberFormat="1" applyFont="1" applyBorder="1" applyAlignment="1">
      <alignment horizontal="center"/>
    </xf>
    <xf numFmtId="2" fontId="2" fillId="0" borderId="1" xfId="41537" applyNumberFormat="1" applyFont="1" applyBorder="1" applyAlignment="1">
      <alignment horizontal="center"/>
    </xf>
    <xf numFmtId="2" fontId="2" fillId="17" borderId="37" xfId="41537" applyNumberFormat="1" applyFont="1" applyFill="1" applyBorder="1" applyAlignment="1">
      <alignment horizontal="center" vertical="center"/>
    </xf>
    <xf numFmtId="2" fontId="2" fillId="0" borderId="5" xfId="41537" applyNumberFormat="1" applyFont="1" applyFill="1" applyBorder="1" applyAlignment="1">
      <alignment horizontal="center"/>
    </xf>
    <xf numFmtId="2" fontId="2" fillId="0" borderId="1" xfId="41537" applyNumberFormat="1" applyFont="1" applyFill="1" applyBorder="1" applyAlignment="1">
      <alignment horizontal="center"/>
    </xf>
    <xf numFmtId="2" fontId="2" fillId="0" borderId="46" xfId="41537" applyNumberFormat="1" applyFont="1" applyFill="1" applyBorder="1" applyAlignment="1">
      <alignment horizontal="center"/>
    </xf>
    <xf numFmtId="2" fontId="2" fillId="0" borderId="12" xfId="41537" applyNumberFormat="1" applyFont="1" applyFill="1" applyBorder="1" applyAlignment="1">
      <alignment horizontal="center"/>
    </xf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12" fillId="21" borderId="34" xfId="0" applyFont="1" applyFill="1" applyBorder="1" applyAlignment="1">
      <alignment horizontal="center" vertical="top" wrapText="1"/>
    </xf>
    <xf numFmtId="0" fontId="12" fillId="21" borderId="68" xfId="0" applyFont="1" applyFill="1" applyBorder="1" applyAlignment="1">
      <alignment horizontal="center" vertical="top" wrapText="1"/>
    </xf>
    <xf numFmtId="0" fontId="12" fillId="21" borderId="28" xfId="0" applyFont="1" applyFill="1" applyBorder="1" applyAlignment="1">
      <alignment horizontal="center" vertical="top" wrapText="1"/>
    </xf>
    <xf numFmtId="0" fontId="39" fillId="21" borderId="49" xfId="0" applyFont="1" applyFill="1" applyBorder="1" applyAlignment="1">
      <alignment horizontal="left" vertical="top" wrapText="1"/>
    </xf>
    <xf numFmtId="0" fontId="39" fillId="21" borderId="68" xfId="0" applyFont="1" applyFill="1" applyBorder="1" applyAlignment="1">
      <alignment horizontal="left" vertical="top" wrapText="1"/>
    </xf>
    <xf numFmtId="0" fontId="39" fillId="3" borderId="15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26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top" wrapText="1"/>
    </xf>
    <xf numFmtId="0" fontId="39" fillId="3" borderId="33" xfId="0" applyFont="1" applyFill="1" applyBorder="1" applyAlignment="1">
      <alignment horizontal="center" vertical="top" wrapText="1"/>
    </xf>
    <xf numFmtId="0" fontId="39" fillId="3" borderId="25" xfId="0" applyFont="1" applyFill="1" applyBorder="1" applyAlignment="1">
      <alignment horizontal="center" vertical="top" wrapText="1"/>
    </xf>
    <xf numFmtId="0" fontId="10" fillId="0" borderId="0" xfId="1821" applyFont="1" applyBorder="1" applyAlignment="1">
      <alignment horizontal="center"/>
    </xf>
    <xf numFmtId="0" fontId="3" fillId="0" borderId="0" xfId="41534" applyFont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12" fillId="21" borderId="67" xfId="0" applyFont="1" applyFill="1" applyBorder="1" applyAlignment="1">
      <alignment horizontal="center" vertical="top" wrapText="1"/>
    </xf>
    <xf numFmtId="0" fontId="12" fillId="21" borderId="39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39" fillId="3" borderId="16" xfId="0" applyFont="1" applyFill="1" applyBorder="1" applyAlignment="1">
      <alignment horizontal="center" vertical="top" wrapText="1"/>
    </xf>
    <xf numFmtId="0" fontId="3" fillId="0" borderId="0" xfId="41533" applyFont="1" applyBorder="1" applyAlignment="1">
      <alignment horizontal="center"/>
    </xf>
    <xf numFmtId="174" fontId="3" fillId="3" borderId="45" xfId="41535" applyNumberFormat="1" applyFont="1" applyFill="1" applyBorder="1" applyAlignment="1" applyProtection="1">
      <alignment horizontal="center" vertical="center"/>
    </xf>
    <xf numFmtId="174" fontId="3" fillId="3" borderId="7" xfId="41535" applyNumberFormat="1" applyFont="1" applyFill="1" applyBorder="1" applyAlignment="1">
      <alignment horizontal="center" vertical="center"/>
    </xf>
    <xf numFmtId="174" fontId="3" fillId="3" borderId="17" xfId="41535" applyNumberFormat="1" applyFont="1" applyFill="1" applyBorder="1" applyAlignment="1" applyProtection="1">
      <alignment horizontal="center" vertical="center"/>
    </xf>
    <xf numFmtId="174" fontId="3" fillId="3" borderId="18" xfId="41535" applyNumberFormat="1" applyFont="1" applyFill="1" applyBorder="1" applyAlignment="1" applyProtection="1">
      <alignment horizontal="center" vertical="center"/>
    </xf>
    <xf numFmtId="174" fontId="3" fillId="0" borderId="0" xfId="41535" applyNumberFormat="1" applyFont="1" applyBorder="1" applyAlignment="1">
      <alignment horizontal="center"/>
    </xf>
    <xf numFmtId="174" fontId="3" fillId="0" borderId="0" xfId="41535" applyNumberFormat="1" applyFont="1" applyBorder="1" applyAlignment="1" applyProtection="1">
      <alignment horizontal="center"/>
    </xf>
    <xf numFmtId="174" fontId="3" fillId="0" borderId="0" xfId="41535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45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33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74" fontId="3" fillId="3" borderId="45" xfId="41537" applyNumberFormat="1" applyFont="1" applyFill="1" applyBorder="1" applyAlignment="1" applyProtection="1">
      <alignment horizontal="center" vertical="center"/>
    </xf>
    <xf numFmtId="174" fontId="3" fillId="3" borderId="7" xfId="41537" applyNumberFormat="1" applyFont="1" applyFill="1" applyBorder="1" applyAlignment="1">
      <alignment horizontal="center" vertical="center"/>
    </xf>
    <xf numFmtId="174" fontId="3" fillId="3" borderId="17" xfId="41537" quotePrefix="1" applyNumberFormat="1" applyFont="1" applyFill="1" applyBorder="1" applyAlignment="1" applyProtection="1">
      <alignment horizontal="center" vertical="center"/>
    </xf>
    <xf numFmtId="174" fontId="3" fillId="3" borderId="17" xfId="41537" applyNumberFormat="1" applyFont="1" applyFill="1" applyBorder="1" applyAlignment="1" applyProtection="1">
      <alignment horizontal="center" vertical="center"/>
    </xf>
    <xf numFmtId="174" fontId="3" fillId="3" borderId="18" xfId="41537" applyNumberFormat="1" applyFont="1" applyFill="1" applyBorder="1" applyAlignment="1" applyProtection="1">
      <alignment horizontal="center" vertical="center"/>
    </xf>
    <xf numFmtId="174" fontId="3" fillId="0" borderId="0" xfId="41538" applyNumberFormat="1" applyFont="1" applyBorder="1" applyAlignment="1">
      <alignment horizontal="center"/>
    </xf>
    <xf numFmtId="174" fontId="3" fillId="0" borderId="0" xfId="41538" applyNumberFormat="1" applyFont="1" applyBorder="1" applyAlignment="1" applyProtection="1">
      <alignment horizontal="center"/>
    </xf>
    <xf numFmtId="0" fontId="15" fillId="0" borderId="49" xfId="41533" applyFont="1" applyBorder="1" applyAlignment="1">
      <alignment horizontal="center"/>
    </xf>
    <xf numFmtId="0" fontId="15" fillId="0" borderId="47" xfId="41533" applyFont="1" applyBorder="1" applyAlignment="1">
      <alignment horizontal="center"/>
    </xf>
    <xf numFmtId="0" fontId="29" fillId="3" borderId="15" xfId="41533" applyFont="1" applyFill="1" applyBorder="1" applyAlignment="1">
      <alignment horizontal="center" vertical="center"/>
    </xf>
    <xf numFmtId="0" fontId="29" fillId="3" borderId="2" xfId="41533" applyFont="1" applyFill="1" applyBorder="1" applyAlignment="1">
      <alignment horizontal="center" vertical="center"/>
    </xf>
    <xf numFmtId="0" fontId="29" fillId="3" borderId="26" xfId="41533" applyFont="1" applyFill="1" applyBorder="1" applyAlignment="1">
      <alignment horizontal="center" vertical="center"/>
    </xf>
    <xf numFmtId="0" fontId="29" fillId="3" borderId="16" xfId="41533" applyFont="1" applyFill="1" applyBorder="1" applyAlignment="1">
      <alignment horizontal="center" vertical="center" wrapText="1"/>
    </xf>
    <xf numFmtId="0" fontId="29" fillId="3" borderId="1" xfId="41533" applyFont="1" applyFill="1" applyBorder="1" applyAlignment="1">
      <alignment horizontal="center" vertical="center" wrapText="1"/>
    </xf>
    <xf numFmtId="0" fontId="29" fillId="3" borderId="27" xfId="41533" applyFont="1" applyFill="1" applyBorder="1" applyAlignment="1">
      <alignment horizontal="center" vertical="center" wrapText="1"/>
    </xf>
    <xf numFmtId="0" fontId="29" fillId="3" borderId="23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/>
    </xf>
    <xf numFmtId="0" fontId="29" fillId="3" borderId="17" xfId="41533" applyFont="1" applyFill="1" applyBorder="1" applyAlignment="1">
      <alignment horizontal="center" vertical="center"/>
    </xf>
    <xf numFmtId="0" fontId="29" fillId="3" borderId="18" xfId="41533" applyFont="1" applyFill="1" applyBorder="1" applyAlignment="1">
      <alignment horizontal="center" vertical="center"/>
    </xf>
    <xf numFmtId="165" fontId="29" fillId="3" borderId="8" xfId="41533" applyNumberFormat="1" applyFont="1" applyFill="1" applyBorder="1" applyAlignment="1">
      <alignment horizontal="center" vertical="center"/>
    </xf>
    <xf numFmtId="0" fontId="29" fillId="3" borderId="8" xfId="41533" applyFont="1" applyFill="1" applyBorder="1" applyAlignment="1">
      <alignment horizontal="center" vertical="center"/>
    </xf>
    <xf numFmtId="165" fontId="29" fillId="3" borderId="3" xfId="41533" applyNumberFormat="1" applyFont="1" applyFill="1" applyBorder="1" applyAlignment="1">
      <alignment horizontal="center" vertical="center"/>
    </xf>
    <xf numFmtId="0" fontId="29" fillId="3" borderId="3" xfId="41533" applyFont="1" applyFill="1" applyBorder="1" applyAlignment="1">
      <alignment horizontal="center" vertical="center"/>
    </xf>
    <xf numFmtId="0" fontId="3" fillId="0" borderId="0" xfId="41540" applyFont="1" applyFill="1" applyAlignment="1">
      <alignment horizontal="center"/>
    </xf>
    <xf numFmtId="4" fontId="3" fillId="0" borderId="0" xfId="41540" applyNumberFormat="1" applyFont="1" applyFill="1" applyAlignment="1">
      <alignment horizontal="center"/>
    </xf>
    <xf numFmtId="0" fontId="32" fillId="0" borderId="21" xfId="41540" applyFont="1" applyFill="1" applyBorder="1" applyAlignment="1" applyProtection="1">
      <alignment horizontal="right"/>
    </xf>
    <xf numFmtId="0" fontId="3" fillId="24" borderId="45" xfId="41540" applyFont="1" applyFill="1" applyBorder="1" applyAlignment="1">
      <alignment horizontal="center" vertical="center"/>
    </xf>
    <xf numFmtId="0" fontId="3" fillId="24" borderId="7" xfId="41540" applyFont="1" applyFill="1" applyBorder="1" applyAlignment="1">
      <alignment horizontal="center" vertical="center"/>
    </xf>
    <xf numFmtId="49" fontId="3" fillId="24" borderId="17" xfId="41542" applyNumberFormat="1" applyFont="1" applyFill="1" applyBorder="1" applyAlignment="1">
      <alignment horizontal="center" vertical="center"/>
    </xf>
    <xf numFmtId="0" fontId="3" fillId="24" borderId="17" xfId="41540" applyFont="1" applyFill="1" applyBorder="1" applyAlignment="1" applyProtection="1">
      <alignment horizontal="center" vertical="center"/>
    </xf>
    <xf numFmtId="0" fontId="3" fillId="24" borderId="18" xfId="41540" applyFont="1" applyFill="1" applyBorder="1" applyAlignment="1" applyProtection="1">
      <alignment horizontal="center" vertical="center"/>
    </xf>
    <xf numFmtId="0" fontId="3" fillId="0" borderId="0" xfId="27095" applyFont="1" applyAlignment="1">
      <alignment horizontal="center"/>
    </xf>
    <xf numFmtId="168" fontId="32" fillId="0" borderId="21" xfId="1843" applyNumberFormat="1" applyFont="1" applyBorder="1" applyAlignment="1">
      <alignment horizontal="right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0" fontId="20" fillId="0" borderId="0" xfId="27095" applyFont="1" applyBorder="1" applyAlignment="1">
      <alignment horizontal="left"/>
    </xf>
    <xf numFmtId="168" fontId="3" fillId="24" borderId="15" xfId="1843" applyNumberFormat="1" applyFont="1" applyFill="1" applyBorder="1" applyAlignment="1">
      <alignment horizontal="center" vertical="center"/>
    </xf>
    <xf numFmtId="168" fontId="3" fillId="24" borderId="26" xfId="1843" applyNumberFormat="1" applyFont="1" applyFill="1" applyBorder="1" applyAlignment="1">
      <alignment horizontal="center" vertical="center"/>
    </xf>
    <xf numFmtId="168" fontId="3" fillId="24" borderId="16" xfId="1843" applyNumberFormat="1" applyFont="1" applyFill="1" applyBorder="1" applyAlignment="1">
      <alignment horizontal="center" vertical="center"/>
    </xf>
    <xf numFmtId="168" fontId="3" fillId="24" borderId="48" xfId="1843" applyNumberFormat="1" applyFont="1" applyFill="1" applyBorder="1" applyAlignment="1">
      <alignment horizontal="center" vertical="center"/>
    </xf>
    <xf numFmtId="168" fontId="3" fillId="24" borderId="17" xfId="1843" quotePrefix="1" applyNumberFormat="1" applyFont="1" applyFill="1" applyBorder="1" applyAlignment="1">
      <alignment horizontal="center" vertical="center"/>
    </xf>
    <xf numFmtId="168" fontId="3" fillId="24" borderId="17" xfId="1843" applyNumberFormat="1" applyFont="1" applyFill="1" applyBorder="1" applyAlignment="1">
      <alignment horizontal="center" vertical="center"/>
    </xf>
    <xf numFmtId="168" fontId="3" fillId="24" borderId="18" xfId="1843" quotePrefix="1" applyNumberFormat="1" applyFont="1" applyFill="1" applyBorder="1" applyAlignment="1">
      <alignment horizontal="center" vertical="center"/>
    </xf>
    <xf numFmtId="168" fontId="3" fillId="24" borderId="17" xfId="41542" applyNumberFormat="1" applyFont="1" applyFill="1" applyBorder="1" applyAlignment="1">
      <alignment horizontal="center" vertical="center"/>
    </xf>
    <xf numFmtId="168" fontId="3" fillId="24" borderId="18" xfId="41542" applyNumberFormat="1" applyFont="1" applyFill="1" applyBorder="1" applyAlignment="1">
      <alignment horizontal="center" vertical="center"/>
    </xf>
    <xf numFmtId="168" fontId="2" fillId="0" borderId="14" xfId="41543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43" applyNumberFormat="1" applyFont="1" applyBorder="1" applyAlignment="1" applyProtection="1">
      <alignment horizontal="center"/>
    </xf>
    <xf numFmtId="168" fontId="3" fillId="0" borderId="1" xfId="41543" applyNumberFormat="1" applyFont="1" applyBorder="1" applyAlignment="1" applyProtection="1">
      <alignment horizontal="center"/>
    </xf>
    <xf numFmtId="168" fontId="3" fillId="0" borderId="37" xfId="41543" applyNumberFormat="1" applyFont="1" applyBorder="1" applyAlignment="1" applyProtection="1">
      <alignment horizontal="center"/>
    </xf>
    <xf numFmtId="168" fontId="32" fillId="0" borderId="43" xfId="41543" applyNumberFormat="1" applyFont="1" applyBorder="1" applyAlignment="1" applyProtection="1">
      <alignment horizontal="right"/>
    </xf>
    <xf numFmtId="168" fontId="32" fillId="0" borderId="31" xfId="41543" applyNumberFormat="1" applyFont="1" applyBorder="1" applyAlignment="1" applyProtection="1">
      <alignment horizontal="right"/>
    </xf>
    <xf numFmtId="168" fontId="32" fillId="0" borderId="44" xfId="41543" applyNumberFormat="1" applyFont="1" applyBorder="1" applyAlignment="1" applyProtection="1">
      <alignment horizontal="right"/>
    </xf>
    <xf numFmtId="168" fontId="3" fillId="24" borderId="15" xfId="41543" applyNumberFormat="1" applyFont="1" applyFill="1" applyBorder="1" applyAlignment="1">
      <alignment horizontal="center" vertical="center"/>
    </xf>
    <xf numFmtId="168" fontId="3" fillId="24" borderId="26" xfId="41543" applyNumberFormat="1" applyFont="1" applyFill="1" applyBorder="1" applyAlignment="1">
      <alignment horizontal="center" vertical="center"/>
    </xf>
    <xf numFmtId="168" fontId="3" fillId="24" borderId="16" xfId="41543" applyNumberFormat="1" applyFont="1" applyFill="1" applyBorder="1" applyAlignment="1">
      <alignment horizontal="center" vertical="center"/>
    </xf>
    <xf numFmtId="168" fontId="3" fillId="24" borderId="27" xfId="41543" applyNumberFormat="1" applyFont="1" applyFill="1" applyBorder="1" applyAlignment="1">
      <alignment horizontal="center" vertical="center"/>
    </xf>
    <xf numFmtId="49" fontId="3" fillId="24" borderId="17" xfId="41543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44" applyNumberFormat="1" applyFont="1" applyBorder="1" applyAlignment="1" applyProtection="1">
      <alignment horizontal="center"/>
    </xf>
    <xf numFmtId="168" fontId="3" fillId="0" borderId="1" xfId="41544" applyNumberFormat="1" applyFont="1" applyBorder="1" applyAlignment="1" applyProtection="1">
      <alignment horizontal="center"/>
    </xf>
    <xf numFmtId="168" fontId="3" fillId="0" borderId="37" xfId="41544" applyNumberFormat="1" applyFont="1" applyBorder="1" applyAlignment="1" applyProtection="1">
      <alignment horizontal="center"/>
    </xf>
    <xf numFmtId="168" fontId="32" fillId="0" borderId="43" xfId="41544" applyNumberFormat="1" applyFont="1" applyBorder="1" applyAlignment="1" applyProtection="1">
      <alignment horizontal="right"/>
    </xf>
    <xf numFmtId="168" fontId="32" fillId="0" borderId="31" xfId="41544" applyNumberFormat="1" applyFont="1" applyBorder="1" applyAlignment="1" applyProtection="1">
      <alignment horizontal="right"/>
    </xf>
    <xf numFmtId="168" fontId="32" fillId="0" borderId="44" xfId="41544" applyNumberFormat="1" applyFont="1" applyBorder="1" applyAlignment="1" applyProtection="1">
      <alignment horizontal="right"/>
    </xf>
    <xf numFmtId="168" fontId="3" fillId="24" borderId="17" xfId="41546" applyNumberFormat="1" applyFont="1" applyFill="1" applyBorder="1" applyAlignment="1">
      <alignment horizontal="center" vertical="center"/>
    </xf>
    <xf numFmtId="168" fontId="3" fillId="24" borderId="18" xfId="41546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49" applyNumberFormat="1" applyFont="1" applyAlignment="1" applyProtection="1">
      <alignment horizontal="center"/>
    </xf>
    <xf numFmtId="168" fontId="32" fillId="0" borderId="0" xfId="41549" applyNumberFormat="1" applyFont="1" applyAlignment="1" applyProtection="1">
      <alignment horizontal="right"/>
    </xf>
    <xf numFmtId="168" fontId="3" fillId="24" borderId="23" xfId="41548" applyNumberFormat="1" applyFont="1" applyFill="1" applyBorder="1" applyAlignment="1">
      <alignment horizontal="center" vertical="center"/>
    </xf>
    <xf numFmtId="168" fontId="3" fillId="24" borderId="25" xfId="41548" applyNumberFormat="1" applyFont="1" applyFill="1" applyBorder="1" applyAlignment="1">
      <alignment horizontal="center" vertical="center"/>
    </xf>
    <xf numFmtId="181" fontId="3" fillId="0" borderId="47" xfId="1843" applyNumberFormat="1" applyFont="1" applyBorder="1" applyAlignment="1">
      <alignment horizontal="center" vertical="center"/>
    </xf>
    <xf numFmtId="181" fontId="3" fillId="0" borderId="72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4" borderId="27" xfId="1843" applyNumberFormat="1" applyFont="1" applyFill="1" applyBorder="1" applyAlignment="1">
      <alignment horizontal="center" vertical="center"/>
    </xf>
    <xf numFmtId="168" fontId="3" fillId="24" borderId="18" xfId="1843" applyNumberFormat="1" applyFont="1" applyFill="1" applyBorder="1" applyAlignment="1">
      <alignment horizontal="center" vertical="center"/>
    </xf>
    <xf numFmtId="168" fontId="3" fillId="0" borderId="0" xfId="41551" applyNumberFormat="1" applyFont="1" applyAlignment="1" applyProtection="1">
      <alignment horizontal="center"/>
    </xf>
    <xf numFmtId="168" fontId="32" fillId="0" borderId="0" xfId="41551" applyNumberFormat="1" applyFont="1" applyAlignment="1" applyProtection="1">
      <alignment horizontal="right"/>
    </xf>
    <xf numFmtId="168" fontId="3" fillId="24" borderId="15" xfId="41550" applyNumberFormat="1" applyFont="1" applyFill="1" applyBorder="1" applyAlignment="1">
      <alignment horizontal="center" vertical="center"/>
    </xf>
    <xf numFmtId="168" fontId="3" fillId="24" borderId="26" xfId="41550" applyNumberFormat="1" applyFont="1" applyFill="1" applyBorder="1" applyAlignment="1">
      <alignment horizontal="center" vertical="center"/>
    </xf>
    <xf numFmtId="168" fontId="3" fillId="24" borderId="16" xfId="41550" applyNumberFormat="1" applyFont="1" applyFill="1" applyBorder="1" applyAlignment="1">
      <alignment horizontal="center" vertical="center"/>
    </xf>
    <xf numFmtId="168" fontId="3" fillId="24" borderId="27" xfId="41550" applyNumberFormat="1" applyFont="1" applyFill="1" applyBorder="1" applyAlignment="1">
      <alignment horizontal="center" vertical="center"/>
    </xf>
    <xf numFmtId="168" fontId="3" fillId="24" borderId="17" xfId="41552" applyNumberFormat="1" applyFont="1" applyFill="1" applyBorder="1" applyAlignment="1">
      <alignment horizontal="center" vertical="center"/>
    </xf>
    <xf numFmtId="168" fontId="3" fillId="24" borderId="18" xfId="41552" applyNumberFormat="1" applyFont="1" applyFill="1" applyBorder="1" applyAlignment="1">
      <alignment horizontal="center" vertical="center"/>
    </xf>
    <xf numFmtId="168" fontId="3" fillId="0" borderId="0" xfId="41554" applyNumberFormat="1" applyFont="1" applyAlignment="1" applyProtection="1">
      <alignment horizontal="center"/>
    </xf>
    <xf numFmtId="168" fontId="32" fillId="0" borderId="0" xfId="41554" applyNumberFormat="1" applyFont="1" applyAlignment="1" applyProtection="1">
      <alignment horizontal="right"/>
    </xf>
    <xf numFmtId="168" fontId="3" fillId="24" borderId="17" xfId="41554" applyNumberFormat="1" applyFont="1" applyFill="1" applyBorder="1" applyAlignment="1">
      <alignment horizontal="center" vertical="center"/>
    </xf>
    <xf numFmtId="168" fontId="3" fillId="24" borderId="18" xfId="41554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57" applyNumberFormat="1" applyFont="1" applyAlignment="1" applyProtection="1">
      <alignment horizontal="center"/>
    </xf>
    <xf numFmtId="168" fontId="32" fillId="0" borderId="0" xfId="41557" applyNumberFormat="1" applyFont="1" applyAlignment="1" applyProtection="1">
      <alignment horizontal="right"/>
    </xf>
    <xf numFmtId="168" fontId="3" fillId="24" borderId="17" xfId="41556" applyNumberFormat="1" applyFont="1" applyFill="1" applyBorder="1" applyAlignment="1">
      <alignment horizontal="center" vertical="center"/>
    </xf>
    <xf numFmtId="168" fontId="3" fillId="24" borderId="18" xfId="41556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4" borderId="23" xfId="1843" applyNumberFormat="1" applyFont="1" applyFill="1" applyBorder="1" applyAlignment="1">
      <alignment horizontal="center" vertical="center"/>
    </xf>
    <xf numFmtId="168" fontId="3" fillId="24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4" borderId="52" xfId="0" applyFont="1" applyFill="1" applyBorder="1" applyAlignment="1">
      <alignment horizontal="center" vertical="center" wrapText="1"/>
    </xf>
    <xf numFmtId="0" fontId="3" fillId="24" borderId="49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50" xfId="0" applyFont="1" applyFill="1" applyBorder="1" applyAlignment="1">
      <alignment horizontal="center" vertical="center"/>
    </xf>
    <xf numFmtId="0" fontId="3" fillId="24" borderId="103" xfId="0" applyFont="1" applyFill="1" applyBorder="1" applyAlignment="1">
      <alignment horizontal="center" vertical="center"/>
    </xf>
    <xf numFmtId="0" fontId="3" fillId="24" borderId="104" xfId="0" applyFont="1" applyFill="1" applyBorder="1" applyAlignment="1">
      <alignment horizontal="center" vertical="center"/>
    </xf>
    <xf numFmtId="0" fontId="3" fillId="24" borderId="102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15" fillId="24" borderId="15" xfId="41558" applyNumberFormat="1" applyFont="1" applyFill="1" applyBorder="1" applyAlignment="1" applyProtection="1">
      <alignment horizontal="center" vertical="center"/>
    </xf>
    <xf numFmtId="174" fontId="15" fillId="24" borderId="2" xfId="41558" applyNumberFormat="1" applyFont="1" applyFill="1" applyBorder="1" applyAlignment="1" applyProtection="1">
      <alignment horizontal="center" vertical="center"/>
    </xf>
    <xf numFmtId="174" fontId="15" fillId="24" borderId="26" xfId="41558" applyNumberFormat="1" applyFont="1" applyFill="1" applyBorder="1" applyAlignment="1" applyProtection="1">
      <alignment horizontal="center" vertical="center"/>
    </xf>
    <xf numFmtId="0" fontId="15" fillId="18" borderId="17" xfId="231" applyFont="1" applyFill="1" applyBorder="1" applyAlignment="1">
      <alignment horizontal="center" vertical="center"/>
    </xf>
    <xf numFmtId="0" fontId="15" fillId="18" borderId="18" xfId="231" applyFont="1" applyFill="1" applyBorder="1" applyAlignment="1">
      <alignment horizontal="center" vertical="center"/>
    </xf>
    <xf numFmtId="0" fontId="15" fillId="24" borderId="47" xfId="231" applyFont="1" applyFill="1" applyBorder="1" applyAlignment="1">
      <alignment horizontal="center"/>
    </xf>
    <xf numFmtId="0" fontId="15" fillId="24" borderId="48" xfId="231" applyFont="1" applyFill="1" applyBorder="1" applyAlignment="1">
      <alignment horizontal="center"/>
    </xf>
    <xf numFmtId="0" fontId="15" fillId="24" borderId="27" xfId="231" applyFont="1" applyFill="1" applyBorder="1" applyAlignment="1">
      <alignment horizontal="center" vertical="center"/>
    </xf>
    <xf numFmtId="0" fontId="15" fillId="24" borderId="29" xfId="231" applyFont="1" applyFill="1" applyBorder="1" applyAlignment="1">
      <alignment horizontal="center" vertical="center"/>
    </xf>
    <xf numFmtId="0" fontId="3" fillId="24" borderId="71" xfId="0" applyFont="1" applyFill="1" applyBorder="1" applyAlignment="1">
      <alignment horizontal="center" vertical="center" wrapText="1"/>
    </xf>
    <xf numFmtId="0" fontId="3" fillId="24" borderId="82" xfId="0" applyFont="1" applyFill="1" applyBorder="1" applyAlignment="1">
      <alignment horizontal="center" vertical="center" wrapText="1"/>
    </xf>
    <xf numFmtId="0" fontId="3" fillId="24" borderId="36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4" borderId="14" xfId="35316" applyFont="1" applyFill="1" applyBorder="1" applyAlignment="1">
      <alignment horizontal="center" vertical="center"/>
    </xf>
    <xf numFmtId="0" fontId="3" fillId="24" borderId="53" xfId="35316" applyFont="1" applyFill="1" applyBorder="1" applyAlignment="1">
      <alignment horizontal="center" vertical="center"/>
    </xf>
    <xf numFmtId="0" fontId="3" fillId="3" borderId="68" xfId="35316" applyFont="1" applyFill="1" applyBorder="1" applyAlignment="1">
      <alignment horizontal="center" vertical="center"/>
    </xf>
    <xf numFmtId="0" fontId="3" fillId="3" borderId="47" xfId="35316" applyFont="1" applyFill="1" applyBorder="1" applyAlignment="1">
      <alignment horizontal="center" vertical="center"/>
    </xf>
    <xf numFmtId="0" fontId="3" fillId="24" borderId="16" xfId="35316" applyFont="1" applyFill="1" applyBorder="1" applyAlignment="1">
      <alignment horizontal="center" vertical="center"/>
    </xf>
    <xf numFmtId="0" fontId="3" fillId="24" borderId="27" xfId="35316" applyFont="1" applyFill="1" applyBorder="1" applyAlignment="1">
      <alignment horizontal="center" vertical="center"/>
    </xf>
    <xf numFmtId="168" fontId="3" fillId="24" borderId="48" xfId="41542" applyNumberFormat="1" applyFont="1" applyFill="1" applyBorder="1" applyAlignment="1" applyProtection="1">
      <alignment horizontal="center" vertical="center" wrapText="1"/>
      <protection hidden="1"/>
    </xf>
    <xf numFmtId="168" fontId="3" fillId="24" borderId="47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71" xfId="0" applyFont="1" applyFill="1" applyBorder="1" applyAlignment="1">
      <alignment horizontal="center" vertical="center"/>
    </xf>
    <xf numFmtId="0" fontId="3" fillId="24" borderId="53" xfId="0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9" fillId="3" borderId="16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9" fillId="3" borderId="51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4" borderId="52" xfId="35316" applyFont="1" applyFill="1" applyBorder="1" applyAlignment="1">
      <alignment horizontal="center" vertical="center"/>
    </xf>
    <xf numFmtId="0" fontId="3" fillId="24" borderId="36" xfId="35316" applyFont="1" applyFill="1" applyBorder="1" applyAlignment="1">
      <alignment horizontal="center" vertical="center"/>
    </xf>
    <xf numFmtId="0" fontId="3" fillId="24" borderId="0" xfId="35316" applyFont="1" applyFill="1" applyBorder="1" applyAlignment="1">
      <alignment horizontal="center" vertical="center"/>
    </xf>
    <xf numFmtId="0" fontId="3" fillId="24" borderId="4" xfId="35316" applyFont="1" applyFill="1" applyBorder="1" applyAlignment="1">
      <alignment horizontal="center" vertical="center"/>
    </xf>
    <xf numFmtId="0" fontId="3" fillId="24" borderId="49" xfId="35316" applyFont="1" applyFill="1" applyBorder="1" applyAlignment="1">
      <alignment horizontal="center" vertical="center"/>
    </xf>
    <xf numFmtId="0" fontId="3" fillId="24" borderId="68" xfId="35316" applyFont="1" applyFill="1" applyBorder="1" applyAlignment="1">
      <alignment horizontal="center" vertical="center"/>
    </xf>
    <xf numFmtId="0" fontId="3" fillId="24" borderId="47" xfId="35316" applyFont="1" applyFill="1" applyBorder="1" applyAlignment="1">
      <alignment horizontal="center" vertical="center"/>
    </xf>
    <xf numFmtId="0" fontId="3" fillId="24" borderId="71" xfId="35316" applyFont="1" applyFill="1" applyBorder="1" applyAlignment="1">
      <alignment horizontal="center" vertical="center"/>
    </xf>
    <xf numFmtId="0" fontId="3" fillId="24" borderId="82" xfId="35316" applyFont="1" applyFill="1" applyBorder="1" applyAlignment="1">
      <alignment horizontal="center" vertical="center"/>
    </xf>
    <xf numFmtId="0" fontId="65" fillId="0" borderId="0" xfId="35316" applyFont="1" applyFill="1" applyAlignment="1">
      <alignment horizontal="center" vertical="center"/>
    </xf>
    <xf numFmtId="0" fontId="64" fillId="0" borderId="0" xfId="18473" applyFont="1" applyFill="1" applyBorder="1" applyAlignment="1">
      <alignment horizontal="left"/>
    </xf>
    <xf numFmtId="0" fontId="3" fillId="18" borderId="113" xfId="18473" applyFont="1" applyFill="1" applyBorder="1" applyAlignment="1" applyProtection="1">
      <alignment horizontal="center" vertical="center"/>
      <protection locked="0"/>
    </xf>
    <xf numFmtId="0" fontId="3" fillId="18" borderId="112" xfId="18473" applyFont="1" applyFill="1" applyBorder="1" applyAlignment="1" applyProtection="1">
      <alignment horizontal="center" vertical="center"/>
      <protection locked="0"/>
    </xf>
    <xf numFmtId="0" fontId="3" fillId="18" borderId="111" xfId="18473" applyFont="1" applyFill="1" applyBorder="1" applyAlignment="1" applyProtection="1">
      <alignment horizontal="center" vertical="center"/>
      <protection locked="0"/>
    </xf>
    <xf numFmtId="0" fontId="3" fillId="18" borderId="110" xfId="18473" applyFont="1" applyFill="1" applyBorder="1" applyAlignment="1" applyProtection="1">
      <alignment horizontal="center" vertical="center"/>
      <protection locked="0"/>
    </xf>
    <xf numFmtId="0" fontId="3" fillId="18" borderId="109" xfId="18473" applyFont="1" applyFill="1" applyBorder="1" applyAlignment="1" applyProtection="1">
      <alignment horizontal="center" vertical="center"/>
      <protection locked="0"/>
    </xf>
    <xf numFmtId="0" fontId="3" fillId="18" borderId="108" xfId="18473" applyFont="1" applyFill="1" applyBorder="1" applyAlignment="1" applyProtection="1">
      <alignment horizontal="center" vertical="center"/>
      <protection locked="0"/>
    </xf>
    <xf numFmtId="0" fontId="3" fillId="18" borderId="107" xfId="18473" applyFont="1" applyFill="1" applyBorder="1" applyAlignment="1" applyProtection="1">
      <alignment horizontal="center" vertical="center"/>
      <protection locked="0"/>
    </xf>
    <xf numFmtId="0" fontId="3" fillId="18" borderId="106" xfId="18473" applyFont="1" applyFill="1" applyBorder="1" applyAlignment="1" applyProtection="1">
      <alignment horizontal="center" vertical="center"/>
      <protection locked="0"/>
    </xf>
    <xf numFmtId="0" fontId="3" fillId="18" borderId="105" xfId="18473" applyFont="1" applyFill="1" applyBorder="1" applyAlignment="1" applyProtection="1">
      <alignment horizontal="center" vertical="center"/>
      <protection locked="0"/>
    </xf>
    <xf numFmtId="0" fontId="3" fillId="18" borderId="71" xfId="35316" applyFont="1" applyFill="1" applyBorder="1" applyAlignment="1">
      <alignment horizontal="center" vertical="center"/>
    </xf>
    <xf numFmtId="0" fontId="3" fillId="18" borderId="82" xfId="35316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52" xfId="0" applyNumberFormat="1" applyFont="1" applyFill="1" applyBorder="1" applyAlignment="1">
      <alignment horizontal="center" vertical="center"/>
    </xf>
    <xf numFmtId="168" fontId="3" fillId="18" borderId="53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49" xfId="0" applyNumberFormat="1" applyFont="1" applyFill="1" applyBorder="1" applyAlignment="1">
      <alignment horizontal="center" vertical="center"/>
    </xf>
    <xf numFmtId="168" fontId="3" fillId="18" borderId="47" xfId="0" applyNumberFormat="1" applyFont="1" applyFill="1" applyBorder="1" applyAlignment="1">
      <alignment horizontal="center" vertical="center"/>
    </xf>
    <xf numFmtId="168" fontId="3" fillId="18" borderId="71" xfId="0" quotePrefix="1" applyNumberFormat="1" applyFont="1" applyFill="1" applyBorder="1" applyAlignment="1">
      <alignment horizontal="center"/>
    </xf>
    <xf numFmtId="168" fontId="3" fillId="18" borderId="82" xfId="0" quotePrefix="1" applyNumberFormat="1" applyFont="1" applyFill="1" applyBorder="1" applyAlignment="1">
      <alignment horizontal="center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72" xfId="0" applyNumberFormat="1" applyFont="1" applyFill="1" applyBorder="1" applyAlignment="1">
      <alignment horizontal="left"/>
    </xf>
    <xf numFmtId="168" fontId="3" fillId="0" borderId="49" xfId="0" applyNumberFormat="1" applyFont="1" applyFill="1" applyBorder="1" applyAlignment="1">
      <alignment horizontal="left"/>
    </xf>
    <xf numFmtId="168" fontId="3" fillId="0" borderId="47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68" fontId="3" fillId="18" borderId="71" xfId="0" quotePrefix="1" applyNumberFormat="1" applyFont="1" applyFill="1" applyBorder="1" applyAlignment="1">
      <alignment horizontal="center" vertical="center"/>
    </xf>
    <xf numFmtId="168" fontId="3" fillId="18" borderId="82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0" fontId="2" fillId="0" borderId="3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99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52" xfId="234" applyFont="1" applyFill="1" applyBorder="1" applyAlignment="1">
      <alignment horizontal="center" vertical="center"/>
    </xf>
    <xf numFmtId="0" fontId="3" fillId="18" borderId="114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66" fillId="0" borderId="0" xfId="41559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71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53" xfId="231" applyFont="1" applyFill="1" applyBorder="1" applyAlignment="1">
      <alignment horizontal="center" vertical="center"/>
    </xf>
    <xf numFmtId="0" fontId="29" fillId="18" borderId="48" xfId="231" applyFont="1" applyFill="1" applyBorder="1" applyAlignment="1">
      <alignment horizontal="center" vertical="center"/>
    </xf>
    <xf numFmtId="0" fontId="29" fillId="18" borderId="68" xfId="231" applyFont="1" applyFill="1" applyBorder="1" applyAlignment="1">
      <alignment horizontal="center" vertical="center"/>
    </xf>
    <xf numFmtId="0" fontId="29" fillId="18" borderId="47" xfId="231" applyFont="1" applyFill="1" applyBorder="1" applyAlignment="1">
      <alignment horizontal="center" vertical="center"/>
    </xf>
    <xf numFmtId="0" fontId="58" fillId="0" borderId="14" xfId="231" applyFont="1" applyBorder="1" applyAlignment="1">
      <alignment horizontal="left"/>
    </xf>
    <xf numFmtId="0" fontId="58" fillId="0" borderId="0" xfId="231" applyFont="1" applyAlignment="1">
      <alignment horizontal="left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39" xfId="23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19" xfId="231" applyFont="1" applyFill="1" applyBorder="1" applyAlignment="1">
      <alignment horizontal="center" vertical="center"/>
    </xf>
    <xf numFmtId="0" fontId="3" fillId="3" borderId="20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10" fillId="0" borderId="0" xfId="41530" applyFont="1" applyAlignment="1">
      <alignment horizontal="center"/>
    </xf>
    <xf numFmtId="0" fontId="17" fillId="0" borderId="0" xfId="41530" applyFont="1" applyBorder="1" applyAlignment="1">
      <alignment horizontal="right"/>
    </xf>
    <xf numFmtId="0" fontId="15" fillId="3" borderId="15" xfId="41530" applyFont="1" applyFill="1" applyBorder="1" applyAlignment="1">
      <alignment horizontal="center" vertical="center"/>
    </xf>
    <xf numFmtId="0" fontId="15" fillId="3" borderId="26" xfId="41530" applyFont="1" applyFill="1" applyBorder="1" applyAlignment="1">
      <alignment horizontal="center" vertical="center"/>
    </xf>
    <xf numFmtId="0" fontId="15" fillId="3" borderId="16" xfId="41530" applyFont="1" applyFill="1" applyBorder="1" applyAlignment="1" applyProtection="1">
      <alignment horizontal="center" vertical="center"/>
    </xf>
    <xf numFmtId="0" fontId="15" fillId="3" borderId="27" xfId="41530" applyFont="1" applyFill="1" applyBorder="1" applyAlignment="1" applyProtection="1">
      <alignment horizontal="center" vertical="center"/>
    </xf>
    <xf numFmtId="0" fontId="39" fillId="3" borderId="23" xfId="41530" applyFont="1" applyFill="1" applyBorder="1" applyAlignment="1">
      <alignment horizontal="center" vertical="center"/>
    </xf>
    <xf numFmtId="0" fontId="39" fillId="3" borderId="24" xfId="41530" applyFont="1" applyFill="1" applyBorder="1" applyAlignment="1">
      <alignment horizontal="center" vertical="center"/>
    </xf>
    <xf numFmtId="0" fontId="39" fillId="3" borderId="23" xfId="41530" applyFont="1" applyFill="1" applyBorder="1" applyAlignment="1">
      <alignment horizontal="center" vertical="center" wrapText="1"/>
    </xf>
    <xf numFmtId="0" fontId="39" fillId="3" borderId="25" xfId="41530" applyFont="1" applyFill="1" applyBorder="1" applyAlignment="1">
      <alignment horizontal="center" vertical="center" wrapText="1"/>
    </xf>
    <xf numFmtId="181" fontId="3" fillId="18" borderId="12" xfId="2271" applyNumberFormat="1" applyFont="1" applyFill="1" applyBorder="1" applyAlignment="1">
      <alignment horizontal="center" vertical="center"/>
    </xf>
    <xf numFmtId="181" fontId="3" fillId="18" borderId="27" xfId="2271" applyNumberFormat="1" applyFont="1" applyFill="1" applyBorder="1" applyAlignment="1">
      <alignment horizontal="center" vertical="center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81" fontId="3" fillId="18" borderId="19" xfId="2271" quotePrefix="1" applyNumberFormat="1" applyFont="1" applyFill="1" applyBorder="1" applyAlignment="1" applyProtection="1">
      <alignment horizontal="center" vertical="center"/>
    </xf>
    <xf numFmtId="181" fontId="3" fillId="18" borderId="67" xfId="2271" quotePrefix="1" applyNumberFormat="1" applyFont="1" applyFill="1" applyBorder="1" applyAlignment="1" applyProtection="1">
      <alignment horizontal="center" vertical="center"/>
    </xf>
    <xf numFmtId="181" fontId="3" fillId="18" borderId="20" xfId="2271" quotePrefix="1" applyNumberFormat="1" applyFont="1" applyFill="1" applyBorder="1" applyAlignment="1" applyProtection="1">
      <alignment horizontal="center" vertical="center"/>
    </xf>
    <xf numFmtId="181" fontId="3" fillId="18" borderId="39" xfId="2271" quotePrefix="1" applyNumberFormat="1" applyFont="1" applyFill="1" applyBorder="1" applyAlignment="1" applyProtection="1">
      <alignment horizontal="center" vertical="center"/>
    </xf>
    <xf numFmtId="0" fontId="3" fillId="18" borderId="41" xfId="2271" applyFont="1" applyFill="1" applyBorder="1" applyAlignment="1" applyProtection="1">
      <alignment horizontal="center" vertical="center"/>
    </xf>
    <xf numFmtId="0" fontId="3" fillId="18" borderId="40" xfId="2271" applyFont="1" applyFill="1" applyBorder="1" applyAlignment="1" applyProtection="1">
      <alignment horizontal="center" vertical="center"/>
    </xf>
    <xf numFmtId="181" fontId="3" fillId="18" borderId="12" xfId="2271" quotePrefix="1" applyNumberFormat="1" applyFont="1" applyFill="1" applyBorder="1" applyAlignment="1" applyProtection="1">
      <alignment horizontal="center" vertical="center"/>
    </xf>
    <xf numFmtId="181" fontId="3" fillId="18" borderId="27" xfId="2271" quotePrefix="1" applyNumberFormat="1" applyFont="1" applyFill="1" applyBorder="1" applyAlignment="1" applyProtection="1">
      <alignment horizontal="center" vertical="center"/>
    </xf>
    <xf numFmtId="179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81" fontId="3" fillId="18" borderId="12" xfId="2271" applyNumberFormat="1" applyFont="1" applyFill="1" applyBorder="1" applyAlignment="1" applyProtection="1">
      <alignment horizontal="center" vertical="center"/>
    </xf>
    <xf numFmtId="181" fontId="3" fillId="18" borderId="27" xfId="2271" applyNumberFormat="1" applyFont="1" applyFill="1" applyBorder="1" applyAlignment="1" applyProtection="1">
      <alignment horizontal="center" vertical="center"/>
    </xf>
    <xf numFmtId="0" fontId="3" fillId="18" borderId="45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81" fontId="3" fillId="18" borderId="8" xfId="2271" quotePrefix="1" applyNumberFormat="1" applyFont="1" applyFill="1" applyBorder="1" applyAlignment="1" applyProtection="1">
      <alignment horizontal="center" vertical="center"/>
    </xf>
    <xf numFmtId="181" fontId="3" fillId="18" borderId="3" xfId="2271" quotePrefix="1" applyNumberFormat="1" applyFont="1" applyFill="1" applyBorder="1" applyAlignment="1" applyProtection="1">
      <alignment horizontal="center" vertical="center"/>
    </xf>
    <xf numFmtId="181" fontId="3" fillId="18" borderId="1" xfId="2271" applyNumberFormat="1" applyFont="1" applyFill="1" applyBorder="1" applyAlignment="1">
      <alignment horizontal="center" vertical="center"/>
    </xf>
    <xf numFmtId="181" fontId="3" fillId="18" borderId="17" xfId="2271" quotePrefix="1" applyNumberFormat="1" applyFont="1" applyFill="1" applyBorder="1" applyAlignment="1" applyProtection="1">
      <alignment horizontal="center" vertical="center"/>
    </xf>
    <xf numFmtId="181" fontId="3" fillId="18" borderId="18" xfId="2271" quotePrefix="1" applyNumberFormat="1" applyFont="1" applyFill="1" applyBorder="1" applyAlignment="1" applyProtection="1">
      <alignment horizontal="center" vertical="center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39" xfId="44" quotePrefix="1" applyNumberFormat="1" applyFont="1" applyFill="1" applyBorder="1" applyAlignment="1">
      <alignment horizontal="center" vertical="center"/>
    </xf>
    <xf numFmtId="179" fontId="2" fillId="0" borderId="0" xfId="2271" applyNumberFormat="1" applyFont="1" applyFill="1" applyBorder="1" applyAlignment="1" applyProtection="1">
      <alignment horizontal="left"/>
    </xf>
    <xf numFmtId="0" fontId="59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81" fontId="29" fillId="18" borderId="12" xfId="2271" applyNumberFormat="1" applyFont="1" applyFill="1" applyBorder="1" applyAlignment="1">
      <alignment horizontal="center" vertical="center"/>
    </xf>
    <xf numFmtId="181" fontId="29" fillId="18" borderId="81" xfId="2271" applyNumberFormat="1" applyFont="1" applyFill="1" applyBorder="1" applyAlignment="1">
      <alignment horizontal="center" vertical="center"/>
    </xf>
    <xf numFmtId="165" fontId="29" fillId="18" borderId="39" xfId="44" quotePrefix="1" applyNumberFormat="1" applyFont="1" applyFill="1" applyBorder="1" applyAlignment="1">
      <alignment horizontal="center" vertical="center"/>
    </xf>
    <xf numFmtId="179" fontId="20" fillId="0" borderId="0" xfId="2271" applyNumberFormat="1" applyFont="1" applyFill="1" applyBorder="1" applyAlignment="1" applyProtection="1">
      <alignment horizontal="left" wrapText="1"/>
    </xf>
    <xf numFmtId="0" fontId="59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32" fillId="0" borderId="21" xfId="2271" applyFont="1" applyFill="1" applyBorder="1" applyAlignment="1">
      <alignment horizont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67" xfId="2271" quotePrefix="1" applyNumberFormat="1" applyFont="1" applyFill="1" applyBorder="1" applyAlignment="1">
      <alignment horizontal="center" vertical="center"/>
    </xf>
    <xf numFmtId="0" fontId="3" fillId="18" borderId="39" xfId="2271" applyFont="1" applyFill="1" applyBorder="1" applyAlignment="1">
      <alignment horizontal="center" vertical="center"/>
    </xf>
    <xf numFmtId="179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/>
    </xf>
    <xf numFmtId="0" fontId="3" fillId="22" borderId="33" xfId="0" applyFont="1" applyFill="1" applyBorder="1" applyAlignment="1">
      <alignment horizontal="center"/>
    </xf>
    <xf numFmtId="0" fontId="3" fillId="2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22" borderId="45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3" fillId="22" borderId="17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3" borderId="15" xfId="0" applyFont="1" applyFill="1" applyBorder="1" applyAlignment="1">
      <alignment horizontal="center" vertical="center"/>
    </xf>
    <xf numFmtId="0" fontId="10" fillId="23" borderId="26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/>
    </xf>
    <xf numFmtId="0" fontId="10" fillId="23" borderId="18" xfId="0" applyFont="1" applyFill="1" applyBorder="1" applyAlignment="1">
      <alignment horizontal="center"/>
    </xf>
    <xf numFmtId="39" fontId="3" fillId="18" borderId="2" xfId="35317" applyNumberFormat="1" applyFont="1" applyFill="1" applyBorder="1" applyAlignment="1">
      <alignment horizontal="center" vertical="center"/>
    </xf>
    <xf numFmtId="39" fontId="3" fillId="18" borderId="26" xfId="35317" applyNumberFormat="1" applyFont="1" applyFill="1" applyBorder="1" applyAlignment="1">
      <alignment horizontal="center" vertical="center"/>
    </xf>
    <xf numFmtId="0" fontId="3" fillId="18" borderId="37" xfId="35316" quotePrefix="1" applyFont="1" applyFill="1" applyBorder="1" applyAlignment="1">
      <alignment horizontal="center" vertical="center"/>
    </xf>
    <xf numFmtId="0" fontId="3" fillId="18" borderId="5" xfId="35316" quotePrefix="1" applyFont="1" applyFill="1" applyBorder="1" applyAlignment="1">
      <alignment horizontal="center" vertical="center"/>
    </xf>
    <xf numFmtId="0" fontId="3" fillId="18" borderId="48" xfId="35316" quotePrefix="1" applyFont="1" applyFill="1" applyBorder="1" applyAlignment="1">
      <alignment horizontal="center" vertical="center"/>
    </xf>
    <xf numFmtId="0" fontId="3" fillId="18" borderId="28" xfId="35316" quotePrefix="1" applyFont="1" applyFill="1" applyBorder="1" applyAlignment="1">
      <alignment horizontal="center" vertical="center"/>
    </xf>
    <xf numFmtId="183" fontId="3" fillId="18" borderId="48" xfId="2131" applyNumberFormat="1" applyFont="1" applyFill="1" applyBorder="1" applyAlignment="1">
      <alignment horizontal="center" vertical="center"/>
    </xf>
    <xf numFmtId="183" fontId="3" fillId="18" borderId="68" xfId="2131" applyNumberFormat="1" applyFont="1" applyFill="1" applyBorder="1" applyAlignment="1">
      <alignment horizontal="center" vertical="center"/>
    </xf>
    <xf numFmtId="183" fontId="3" fillId="18" borderId="28" xfId="2131" applyNumberFormat="1" applyFont="1" applyFill="1" applyBorder="1" applyAlignment="1">
      <alignment horizontal="center" vertical="center"/>
    </xf>
    <xf numFmtId="0" fontId="3" fillId="18" borderId="19" xfId="35317" applyNumberFormat="1" applyFont="1" applyFill="1" applyBorder="1" applyAlignment="1">
      <alignment horizontal="center"/>
    </xf>
    <xf numFmtId="0" fontId="3" fillId="18" borderId="67" xfId="35317" applyNumberFormat="1" applyFont="1" applyFill="1" applyBorder="1" applyAlignment="1">
      <alignment horizontal="center"/>
    </xf>
    <xf numFmtId="0" fontId="3" fillId="18" borderId="20" xfId="35317" applyNumberFormat="1" applyFont="1" applyFill="1" applyBorder="1" applyAlignment="1">
      <alignment horizontal="center"/>
    </xf>
    <xf numFmtId="0" fontId="3" fillId="18" borderId="39" xfId="35317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0" fontId="3" fillId="18" borderId="19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/>
    </xf>
    <xf numFmtId="0" fontId="3" fillId="18" borderId="39" xfId="35317" applyFont="1" applyFill="1" applyBorder="1" applyAlignment="1">
      <alignment horizontal="center" vertical="center"/>
    </xf>
    <xf numFmtId="39" fontId="3" fillId="18" borderId="2" xfId="35317" quotePrefix="1" applyNumberFormat="1" applyFont="1" applyFill="1" applyBorder="1" applyAlignment="1">
      <alignment horizontal="center" vertical="center"/>
    </xf>
    <xf numFmtId="39" fontId="3" fillId="18" borderId="26" xfId="35317" quotePrefix="1" applyNumberFormat="1" applyFont="1" applyFill="1" applyBorder="1" applyAlignment="1">
      <alignment horizontal="center" vertical="center"/>
    </xf>
    <xf numFmtId="183" fontId="3" fillId="18" borderId="8" xfId="2131" applyNumberFormat="1" applyFont="1" applyFill="1" applyBorder="1" applyAlignment="1">
      <alignment horizontal="center" vertical="center"/>
    </xf>
    <xf numFmtId="183" fontId="3" fillId="18" borderId="3" xfId="2131" applyNumberFormat="1" applyFont="1" applyFill="1" applyBorder="1" applyAlignment="1">
      <alignment horizontal="center" vertical="center"/>
    </xf>
    <xf numFmtId="39" fontId="3" fillId="18" borderId="19" xfId="35317" quotePrefix="1" applyNumberFormat="1" applyFont="1" applyFill="1" applyBorder="1" applyAlignment="1">
      <alignment horizontal="center"/>
    </xf>
    <xf numFmtId="39" fontId="3" fillId="18" borderId="20" xfId="35317" quotePrefix="1" applyNumberFormat="1" applyFont="1" applyFill="1" applyBorder="1" applyAlignment="1">
      <alignment horizontal="center"/>
    </xf>
    <xf numFmtId="39" fontId="3" fillId="18" borderId="67" xfId="35317" quotePrefix="1" applyNumberFormat="1" applyFont="1" applyFill="1" applyBorder="1" applyAlignment="1">
      <alignment horizontal="center"/>
    </xf>
    <xf numFmtId="39" fontId="3" fillId="18" borderId="39" xfId="35317" quotePrefix="1" applyNumberFormat="1" applyFont="1" applyFill="1" applyBorder="1" applyAlignment="1">
      <alignment horizontal="center"/>
    </xf>
    <xf numFmtId="183" fontId="3" fillId="18" borderId="19" xfId="1869" applyNumberFormat="1" applyFont="1" applyFill="1" applyBorder="1" applyAlignment="1">
      <alignment horizontal="center" vertical="center"/>
    </xf>
    <xf numFmtId="183" fontId="3" fillId="18" borderId="67" xfId="1869" applyNumberFormat="1" applyFont="1" applyFill="1" applyBorder="1" applyAlignment="1">
      <alignment horizontal="center" vertical="center"/>
    </xf>
    <xf numFmtId="183" fontId="3" fillId="18" borderId="20" xfId="1869" applyNumberFormat="1" applyFont="1" applyFill="1" applyBorder="1" applyAlignment="1">
      <alignment horizontal="center" vertical="center"/>
    </xf>
    <xf numFmtId="183" fontId="3" fillId="18" borderId="68" xfId="1869" applyNumberFormat="1" applyFont="1" applyFill="1" applyBorder="1" applyAlignment="1">
      <alignment horizontal="center" vertical="center"/>
    </xf>
    <xf numFmtId="183" fontId="3" fillId="18" borderId="28" xfId="1869" applyNumberFormat="1" applyFont="1" applyFill="1" applyBorder="1" applyAlignment="1">
      <alignment horizontal="center" vertical="center"/>
    </xf>
    <xf numFmtId="0" fontId="3" fillId="18" borderId="2" xfId="35316" applyFont="1" applyFill="1" applyBorder="1" applyAlignment="1">
      <alignment horizontal="center" vertical="center"/>
    </xf>
    <xf numFmtId="0" fontId="3" fillId="18" borderId="26" xfId="35316" applyFont="1" applyFill="1" applyBorder="1" applyAlignment="1">
      <alignment horizontal="center" vertical="center"/>
    </xf>
    <xf numFmtId="0" fontId="3" fillId="18" borderId="8" xfId="35316" quotePrefix="1" applyFont="1" applyFill="1" applyBorder="1" applyAlignment="1">
      <alignment horizontal="center"/>
    </xf>
    <xf numFmtId="0" fontId="3" fillId="18" borderId="8" xfId="35316" applyFont="1" applyFill="1" applyBorder="1" applyAlignment="1">
      <alignment horizontal="center"/>
    </xf>
    <xf numFmtId="0" fontId="3" fillId="18" borderId="20" xfId="35316" quotePrefix="1" applyFont="1" applyFill="1" applyBorder="1" applyAlignment="1">
      <alignment horizontal="center"/>
    </xf>
    <xf numFmtId="0" fontId="3" fillId="18" borderId="3" xfId="35316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23" xfId="35316" applyFont="1" applyFill="1" applyBorder="1" applyAlignment="1">
      <alignment horizontal="center" vertical="center"/>
    </xf>
    <xf numFmtId="0" fontId="3" fillId="18" borderId="33" xfId="35316" applyFont="1" applyFill="1" applyBorder="1" applyAlignment="1">
      <alignment horizontal="center" vertical="center"/>
    </xf>
    <xf numFmtId="0" fontId="3" fillId="18" borderId="24" xfId="35316" applyFont="1" applyFill="1" applyBorder="1" applyAlignment="1">
      <alignment horizontal="center" vertical="center"/>
    </xf>
    <xf numFmtId="0" fontId="3" fillId="18" borderId="25" xfId="35316" applyFont="1" applyFill="1" applyBorder="1" applyAlignment="1">
      <alignment horizontal="center" vertical="center"/>
    </xf>
    <xf numFmtId="0" fontId="3" fillId="18" borderId="19" xfId="35316" quotePrefix="1" applyFont="1" applyFill="1" applyBorder="1" applyAlignment="1">
      <alignment horizontal="center"/>
    </xf>
    <xf numFmtId="0" fontId="3" fillId="18" borderId="67" xfId="35316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164" fontId="3" fillId="18" borderId="35" xfId="0" applyNumberFormat="1" applyFont="1" applyFill="1" applyBorder="1" applyAlignment="1">
      <alignment horizontal="center" vertical="center"/>
    </xf>
    <xf numFmtId="0" fontId="3" fillId="18" borderId="71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82" xfId="0" applyFont="1" applyFill="1" applyBorder="1" applyAlignment="1">
      <alignment horizontal="center"/>
    </xf>
    <xf numFmtId="39" fontId="3" fillId="18" borderId="41" xfId="0" quotePrefix="1" applyNumberFormat="1" applyFont="1" applyFill="1" applyBorder="1" applyAlignment="1" applyProtection="1">
      <alignment horizontal="center" vertical="center"/>
    </xf>
    <xf numFmtId="39" fontId="3" fillId="18" borderId="66" xfId="0" quotePrefix="1" applyNumberFormat="1" applyFont="1" applyFill="1" applyBorder="1" applyAlignment="1" applyProtection="1">
      <alignment horizontal="center" vertical="center"/>
    </xf>
    <xf numFmtId="39" fontId="3" fillId="18" borderId="40" xfId="0" quotePrefix="1" applyNumberFormat="1" applyFont="1" applyFill="1" applyBorder="1" applyAlignment="1" applyProtection="1">
      <alignment horizontal="center" vertical="center"/>
    </xf>
    <xf numFmtId="39" fontId="3" fillId="18" borderId="48" xfId="0" quotePrefix="1" applyNumberFormat="1" applyFont="1" applyFill="1" applyBorder="1" applyAlignment="1" applyProtection="1">
      <alignment horizontal="center" vertical="center"/>
    </xf>
    <xf numFmtId="39" fontId="3" fillId="18" borderId="68" xfId="0" quotePrefix="1" applyNumberFormat="1" applyFont="1" applyFill="1" applyBorder="1" applyAlignment="1" applyProtection="1">
      <alignment horizontal="center" vertical="center"/>
    </xf>
    <xf numFmtId="39" fontId="3" fillId="18" borderId="47" xfId="0" quotePrefix="1" applyNumberFormat="1" applyFont="1" applyFill="1" applyBorder="1" applyAlignment="1" applyProtection="1">
      <alignment horizontal="center" vertical="center"/>
    </xf>
    <xf numFmtId="14" fontId="3" fillId="18" borderId="41" xfId="0" quotePrefix="1" applyNumberFormat="1" applyFont="1" applyFill="1" applyBorder="1" applyAlignment="1" applyProtection="1">
      <alignment horizontal="center" vertical="center"/>
    </xf>
    <xf numFmtId="14" fontId="3" fillId="18" borderId="66" xfId="0" quotePrefix="1" applyNumberFormat="1" applyFont="1" applyFill="1" applyBorder="1" applyAlignment="1" applyProtection="1">
      <alignment horizontal="center" vertic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48" xfId="0" quotePrefix="1" applyNumberFormat="1" applyFont="1" applyFill="1" applyBorder="1" applyAlignment="1" applyProtection="1">
      <alignment horizontal="center" vertical="center"/>
    </xf>
    <xf numFmtId="14" fontId="3" fillId="18" borderId="68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67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67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39" fontId="3" fillId="18" borderId="67" xfId="0" applyNumberFormat="1" applyFont="1" applyFill="1" applyBorder="1" applyAlignment="1" applyProtection="1">
      <alignment horizontal="center" vertical="center"/>
    </xf>
    <xf numFmtId="0" fontId="2" fillId="0" borderId="0" xfId="35300" applyFont="1" applyFill="1" applyBorder="1" applyAlignment="1">
      <alignment horizontal="left"/>
    </xf>
    <xf numFmtId="0" fontId="3" fillId="0" borderId="0" xfId="35300" applyFont="1" applyFill="1" applyAlignment="1">
      <alignment horizontal="center" vertical="center"/>
    </xf>
    <xf numFmtId="0" fontId="3" fillId="0" borderId="0" xfId="35300" applyFont="1" applyFill="1" applyAlignment="1">
      <alignment horizontal="center"/>
    </xf>
    <xf numFmtId="0" fontId="2" fillId="0" borderId="21" xfId="35300" applyFont="1" applyFill="1" applyBorder="1" applyAlignment="1">
      <alignment horizontal="center"/>
    </xf>
    <xf numFmtId="0" fontId="2" fillId="0" borderId="14" xfId="231" applyFont="1" applyFill="1" applyBorder="1" applyAlignment="1">
      <alignment horizontal="left"/>
    </xf>
    <xf numFmtId="0" fontId="32" fillId="0" borderId="21" xfId="231" applyFont="1" applyFill="1" applyBorder="1" applyAlignment="1">
      <alignment horizontal="right"/>
    </xf>
    <xf numFmtId="0" fontId="3" fillId="18" borderId="15" xfId="35316" applyFont="1" applyFill="1" applyBorder="1" applyAlignment="1">
      <alignment horizontal="center" vertical="center"/>
    </xf>
    <xf numFmtId="0" fontId="3" fillId="18" borderId="23" xfId="35316" applyFont="1" applyFill="1" applyBorder="1" applyAlignment="1">
      <alignment horizontal="center"/>
    </xf>
    <xf numFmtId="0" fontId="3" fillId="18" borderId="33" xfId="35316" applyFont="1" applyFill="1" applyBorder="1" applyAlignment="1">
      <alignment horizontal="center"/>
    </xf>
    <xf numFmtId="0" fontId="3" fillId="18" borderId="24" xfId="35316" applyFont="1" applyFill="1" applyBorder="1" applyAlignment="1">
      <alignment horizontal="center"/>
    </xf>
    <xf numFmtId="0" fontId="3" fillId="18" borderId="25" xfId="35316" applyFont="1" applyFill="1" applyBorder="1" applyAlignment="1">
      <alignment horizontal="center"/>
    </xf>
    <xf numFmtId="0" fontId="3" fillId="18" borderId="19" xfId="35316" applyFont="1" applyFill="1" applyBorder="1" applyAlignment="1">
      <alignment horizontal="center"/>
    </xf>
    <xf numFmtId="0" fontId="3" fillId="18" borderId="20" xfId="35316" applyFont="1" applyFill="1" applyBorder="1" applyAlignment="1">
      <alignment horizontal="center"/>
    </xf>
    <xf numFmtId="0" fontId="3" fillId="18" borderId="67" xfId="35316" applyFont="1" applyFill="1" applyBorder="1" applyAlignment="1">
      <alignment horizontal="center"/>
    </xf>
    <xf numFmtId="0" fontId="3" fillId="18" borderId="67" xfId="231" applyFont="1" applyFill="1" applyBorder="1" applyAlignment="1">
      <alignment horizontal="center"/>
    </xf>
    <xf numFmtId="0" fontId="3" fillId="18" borderId="19" xfId="231" quotePrefix="1" applyFont="1" applyFill="1" applyBorder="1" applyAlignment="1">
      <alignment horizontal="center"/>
    </xf>
    <xf numFmtId="0" fontId="3" fillId="18" borderId="20" xfId="231" applyFont="1" applyFill="1" applyBorder="1" applyAlignment="1">
      <alignment horizontal="center"/>
    </xf>
    <xf numFmtId="0" fontId="3" fillId="18" borderId="39" xfId="231" applyFont="1" applyFill="1" applyBorder="1" applyAlignment="1">
      <alignment horizontal="center"/>
    </xf>
    <xf numFmtId="0" fontId="3" fillId="3" borderId="15" xfId="35316" applyFont="1" applyFill="1" applyBorder="1" applyAlignment="1" applyProtection="1">
      <alignment horizontal="center" vertical="center"/>
    </xf>
    <xf numFmtId="0" fontId="3" fillId="3" borderId="26" xfId="35316" applyFont="1" applyFill="1" applyBorder="1" applyAlignment="1" applyProtection="1">
      <alignment horizontal="center" vertical="center"/>
    </xf>
    <xf numFmtId="0" fontId="3" fillId="3" borderId="23" xfId="35316" applyFont="1" applyFill="1" applyBorder="1" applyAlignment="1" applyProtection="1">
      <alignment horizontal="center" vertical="center"/>
    </xf>
    <xf numFmtId="0" fontId="3" fillId="3" borderId="33" xfId="35316" applyFont="1" applyFill="1" applyBorder="1" applyAlignment="1" applyProtection="1">
      <alignment horizontal="center" vertical="center"/>
    </xf>
    <xf numFmtId="0" fontId="3" fillId="3" borderId="24" xfId="35316" applyFont="1" applyFill="1" applyBorder="1" applyAlignment="1" applyProtection="1">
      <alignment horizontal="center" vertical="center"/>
    </xf>
    <xf numFmtId="0" fontId="3" fillId="3" borderId="14" xfId="35316" applyFont="1" applyFill="1" applyBorder="1" applyAlignment="1" applyProtection="1">
      <alignment horizontal="center" vertical="center"/>
    </xf>
    <xf numFmtId="0" fontId="3" fillId="3" borderId="82" xfId="35316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45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48" xfId="231" applyFont="1" applyFill="1" applyBorder="1" applyAlignment="1">
      <alignment horizontal="center" vertical="center"/>
    </xf>
    <xf numFmtId="0" fontId="29" fillId="3" borderId="68" xfId="231" applyFont="1" applyFill="1" applyBorder="1" applyAlignment="1">
      <alignment horizontal="center" vertical="center"/>
    </xf>
    <xf numFmtId="0" fontId="29" fillId="3" borderId="47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67" xfId="231" applyFont="1" applyFill="1" applyBorder="1" applyAlignment="1">
      <alignment horizontal="center" vertical="center"/>
    </xf>
    <xf numFmtId="0" fontId="29" fillId="3" borderId="39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45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50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57" fillId="3" borderId="15" xfId="231" applyFont="1" applyFill="1" applyBorder="1" applyAlignment="1">
      <alignment horizontal="center" vertical="center"/>
    </xf>
    <xf numFmtId="0" fontId="57" fillId="3" borderId="26" xfId="231" applyFont="1" applyFill="1" applyBorder="1" applyAlignment="1">
      <alignment horizontal="center" vertical="center"/>
    </xf>
    <xf numFmtId="0" fontId="70" fillId="18" borderId="17" xfId="231" applyFont="1" applyFill="1" applyBorder="1" applyAlignment="1">
      <alignment horizontal="center" vertical="top"/>
    </xf>
    <xf numFmtId="0" fontId="70" fillId="18" borderId="18" xfId="231" applyFont="1" applyFill="1" applyBorder="1" applyAlignment="1">
      <alignment horizontal="center" vertical="top"/>
    </xf>
    <xf numFmtId="0" fontId="42" fillId="0" borderId="0" xfId="35313" applyFont="1" applyAlignment="1">
      <alignment horizontal="center"/>
    </xf>
    <xf numFmtId="0" fontId="43" fillId="0" borderId="0" xfId="35313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9" fillId="18" borderId="45" xfId="0" applyFont="1" applyFill="1" applyBorder="1" applyAlignment="1">
      <alignment horizontal="center" vertical="center" wrapText="1"/>
    </xf>
    <xf numFmtId="0" fontId="39" fillId="18" borderId="9" xfId="0" applyFont="1" applyFill="1" applyBorder="1" applyAlignment="1">
      <alignment horizontal="center" vertical="center" wrapText="1"/>
    </xf>
    <xf numFmtId="0" fontId="10" fillId="18" borderId="64" xfId="0" applyFont="1" applyFill="1" applyBorder="1" applyAlignment="1">
      <alignment horizontal="center"/>
    </xf>
    <xf numFmtId="0" fontId="10" fillId="18" borderId="65" xfId="0" applyFont="1" applyFill="1" applyBorder="1" applyAlignment="1">
      <alignment horizontal="center"/>
    </xf>
    <xf numFmtId="0" fontId="10" fillId="18" borderId="63" xfId="0" applyFont="1" applyFill="1" applyBorder="1" applyAlignment="1">
      <alignment horizontal="center"/>
    </xf>
    <xf numFmtId="0" fontId="10" fillId="18" borderId="62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18" borderId="50" xfId="0" applyFont="1" applyFill="1" applyBorder="1" applyAlignment="1">
      <alignment horizontal="center" vertical="center" wrapText="1"/>
    </xf>
    <xf numFmtId="0" fontId="39" fillId="18" borderId="6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39" fillId="18" borderId="15" xfId="0" applyFont="1" applyFill="1" applyBorder="1" applyAlignment="1">
      <alignment horizontal="center" vertical="center" wrapText="1"/>
    </xf>
    <xf numFmtId="0" fontId="39" fillId="18" borderId="26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39" fillId="18" borderId="27" xfId="0" applyFont="1" applyFill="1" applyBorder="1" applyAlignment="1">
      <alignment horizontal="center" vertical="center" wrapText="1"/>
    </xf>
    <xf numFmtId="0" fontId="39" fillId="18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39" fillId="18" borderId="51" xfId="0" applyFont="1" applyFill="1" applyBorder="1" applyAlignment="1">
      <alignment horizontal="center" vertical="center" wrapText="1"/>
    </xf>
    <xf numFmtId="0" fontId="39" fillId="18" borderId="29" xfId="0" applyFont="1" applyFill="1" applyBorder="1" applyAlignment="1">
      <alignment horizontal="center" vertical="center" wrapText="1"/>
    </xf>
    <xf numFmtId="0" fontId="39" fillId="18" borderId="18" xfId="0" applyFont="1" applyFill="1" applyBorder="1" applyAlignment="1">
      <alignment horizontal="center" vertical="center" wrapText="1"/>
    </xf>
    <xf numFmtId="0" fontId="39" fillId="18" borderId="3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39" fillId="18" borderId="7" xfId="0" applyFont="1" applyFill="1" applyBorder="1" applyAlignment="1">
      <alignment horizontal="center" vertical="center" wrapText="1"/>
    </xf>
    <xf numFmtId="0" fontId="39" fillId="18" borderId="8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18" borderId="4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 vertical="center" wrapText="1"/>
    </xf>
    <xf numFmtId="0" fontId="3" fillId="18" borderId="27" xfId="234" applyFont="1" applyFill="1" applyBorder="1" applyAlignment="1">
      <alignment horizontal="center" vertical="center"/>
    </xf>
    <xf numFmtId="0" fontId="3" fillId="18" borderId="51" xfId="234" applyFont="1" applyFill="1" applyBorder="1" applyAlignment="1">
      <alignment horizontal="center" vertical="center"/>
    </xf>
    <xf numFmtId="0" fontId="3" fillId="18" borderId="29" xfId="234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3" fillId="18" borderId="52" xfId="234" applyFont="1" applyFill="1" applyBorder="1" applyAlignment="1">
      <alignment vertical="center"/>
    </xf>
    <xf numFmtId="0" fontId="3" fillId="18" borderId="49" xfId="234" applyFont="1" applyFill="1" applyBorder="1" applyAlignment="1">
      <alignment vertical="center"/>
    </xf>
    <xf numFmtId="0" fontId="3" fillId="18" borderId="16" xfId="234" applyFont="1" applyFill="1" applyBorder="1" applyAlignment="1">
      <alignment vertical="center"/>
    </xf>
    <xf numFmtId="0" fontId="3" fillId="18" borderId="27" xfId="234" applyFont="1" applyFill="1" applyBorder="1" applyAlignment="1">
      <alignment vertical="center"/>
    </xf>
    <xf numFmtId="0" fontId="9" fillId="0" borderId="0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horizontal="right"/>
    </xf>
  </cellXfs>
  <cellStyles count="41560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31" builtinId="3"/>
    <cellStyle name="Comma 10" xfId="44"/>
    <cellStyle name="Comma 10 2" xfId="45"/>
    <cellStyle name="Comma 10 3" xfId="46"/>
    <cellStyle name="Comma 10 4" xfId="4151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16"/>
    <cellStyle name="Comma 29" xfId="173"/>
    <cellStyle name="Comma 29 2" xfId="174"/>
    <cellStyle name="Comma 29 3" xfId="175"/>
    <cellStyle name="Comma 29 4" xfId="4151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1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59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19"/>
    <cellStyle name="Normal 10 5" xfId="41534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20"/>
    <cellStyle name="Normal 25" xfId="1872"/>
    <cellStyle name="Normal 25 10" xfId="1873"/>
    <cellStyle name="Normal 25 11" xfId="4152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22"/>
    <cellStyle name="Normal 27" xfId="2134"/>
    <cellStyle name="Normal 27 10" xfId="4152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2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25"/>
    <cellStyle name="Normal 31" xfId="18734"/>
    <cellStyle name="Normal 31 2" xfId="18735"/>
    <cellStyle name="Normal 31 3" xfId="18736"/>
    <cellStyle name="Normal 31 3 2" xfId="18737"/>
    <cellStyle name="Normal 31 4" xfId="4152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2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28"/>
    <cellStyle name="Normal 6 3" xfId="35319"/>
    <cellStyle name="Normal 6 4" xfId="35320"/>
    <cellStyle name="Normal 6 5" xfId="35321"/>
    <cellStyle name="Normal 6 6" xfId="35322"/>
    <cellStyle name="Normal 6 7" xfId="4152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5" xfId="41530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58"/>
    <cellStyle name="Normal_bartaman point 3 2 3" xfId="41537"/>
    <cellStyle name="Normal_bartaman point 3 3" xfId="41535"/>
    <cellStyle name="Normal_bartaman point 3 4" xfId="41536"/>
    <cellStyle name="Normal_Bartamane_Book1" xfId="41533"/>
    <cellStyle name="Normal_Comm_wt" xfId="41539"/>
    <cellStyle name="Normal_CPI" xfId="41538"/>
    <cellStyle name="Normal_Direction of Trade_BartamanFormat 2063-64" xfId="41540"/>
    <cellStyle name="Normal_Direction of Trade_BartamanFormat 2063-64 2" xfId="41541"/>
    <cellStyle name="Normal_Sheet1 2" xfId="41543"/>
    <cellStyle name="Normal_Sheet1 2 2" xfId="41544"/>
    <cellStyle name="Normal_Sheet1 2 3" xfId="41545"/>
    <cellStyle name="Normal_Sheet1 2 4" xfId="41547"/>
    <cellStyle name="Normal_Sheet1 2 5" xfId="41550"/>
    <cellStyle name="Normal_Sheet1 2 6" xfId="41553"/>
    <cellStyle name="Normal_Sheet1 2 7" xfId="41555"/>
    <cellStyle name="Normal_Sheet1 3" xfId="41549"/>
    <cellStyle name="Normal_Sheet1 4" xfId="41551"/>
    <cellStyle name="Normal_Sheet1 5" xfId="41542"/>
    <cellStyle name="Normal_Sheet1 5 2" xfId="41546"/>
    <cellStyle name="Normal_Sheet1 5 3" xfId="41548"/>
    <cellStyle name="Normal_Sheet1 5 4" xfId="41552"/>
    <cellStyle name="Normal_Sheet1 5 5" xfId="41554"/>
    <cellStyle name="Normal_Sheet1 5 6" xfId="41556"/>
    <cellStyle name="Normal_Sheet1 6" xfId="41557"/>
    <cellStyle name="Note 2" xfId="41483"/>
    <cellStyle name="Note 2 2" xfId="41484"/>
    <cellStyle name="Note 2 2 2" xfId="41485"/>
    <cellStyle name="Note 2 3" xfId="41486"/>
    <cellStyle name="Percent" xfId="4153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5" sqref="B15"/>
    </sheetView>
  </sheetViews>
  <sheetFormatPr defaultRowHeight="15.75"/>
  <cols>
    <col min="1" max="1" width="6.42578125" style="45" customWidth="1"/>
    <col min="2" max="2" width="70.5703125" style="45" bestFit="1" customWidth="1"/>
    <col min="3" max="4" width="9.140625" style="45"/>
    <col min="5" max="5" width="10.5703125" style="45" customWidth="1"/>
    <col min="6" max="6" width="1.5703125" style="45" bestFit="1" customWidth="1"/>
    <col min="7" max="256" width="9.140625" style="45"/>
    <col min="257" max="257" width="10.42578125" style="45" customWidth="1"/>
    <col min="258" max="258" width="61.7109375" style="45" bestFit="1" customWidth="1"/>
    <col min="259" max="260" width="9.140625" style="45"/>
    <col min="261" max="261" width="16.42578125" style="45" customWidth="1"/>
    <col min="262" max="512" width="9.140625" style="45"/>
    <col min="513" max="513" width="10.42578125" style="45" customWidth="1"/>
    <col min="514" max="514" width="61.7109375" style="45" bestFit="1" customWidth="1"/>
    <col min="515" max="516" width="9.140625" style="45"/>
    <col min="517" max="517" width="16.42578125" style="45" customWidth="1"/>
    <col min="518" max="768" width="9.140625" style="45"/>
    <col min="769" max="769" width="10.42578125" style="45" customWidth="1"/>
    <col min="770" max="770" width="61.7109375" style="45" bestFit="1" customWidth="1"/>
    <col min="771" max="772" width="9.140625" style="45"/>
    <col min="773" max="773" width="16.42578125" style="45" customWidth="1"/>
    <col min="774" max="1024" width="9.140625" style="45"/>
    <col min="1025" max="1025" width="10.42578125" style="45" customWidth="1"/>
    <col min="1026" max="1026" width="61.7109375" style="45" bestFit="1" customWidth="1"/>
    <col min="1027" max="1028" width="9.140625" style="45"/>
    <col min="1029" max="1029" width="16.42578125" style="45" customWidth="1"/>
    <col min="1030" max="1280" width="9.140625" style="45"/>
    <col min="1281" max="1281" width="10.42578125" style="45" customWidth="1"/>
    <col min="1282" max="1282" width="61.7109375" style="45" bestFit="1" customWidth="1"/>
    <col min="1283" max="1284" width="9.140625" style="45"/>
    <col min="1285" max="1285" width="16.42578125" style="45" customWidth="1"/>
    <col min="1286" max="1536" width="9.140625" style="45"/>
    <col min="1537" max="1537" width="10.42578125" style="45" customWidth="1"/>
    <col min="1538" max="1538" width="61.7109375" style="45" bestFit="1" customWidth="1"/>
    <col min="1539" max="1540" width="9.140625" style="45"/>
    <col min="1541" max="1541" width="16.42578125" style="45" customWidth="1"/>
    <col min="1542" max="1792" width="9.140625" style="45"/>
    <col min="1793" max="1793" width="10.42578125" style="45" customWidth="1"/>
    <col min="1794" max="1794" width="61.7109375" style="45" bestFit="1" customWidth="1"/>
    <col min="1795" max="1796" width="9.140625" style="45"/>
    <col min="1797" max="1797" width="16.42578125" style="45" customWidth="1"/>
    <col min="1798" max="2048" width="9.140625" style="45"/>
    <col min="2049" max="2049" width="10.42578125" style="45" customWidth="1"/>
    <col min="2050" max="2050" width="61.7109375" style="45" bestFit="1" customWidth="1"/>
    <col min="2051" max="2052" width="9.140625" style="45"/>
    <col min="2053" max="2053" width="16.42578125" style="45" customWidth="1"/>
    <col min="2054" max="2304" width="9.140625" style="45"/>
    <col min="2305" max="2305" width="10.42578125" style="45" customWidth="1"/>
    <col min="2306" max="2306" width="61.7109375" style="45" bestFit="1" customWidth="1"/>
    <col min="2307" max="2308" width="9.140625" style="45"/>
    <col min="2309" max="2309" width="16.42578125" style="45" customWidth="1"/>
    <col min="2310" max="2560" width="9.140625" style="45"/>
    <col min="2561" max="2561" width="10.42578125" style="45" customWidth="1"/>
    <col min="2562" max="2562" width="61.7109375" style="45" bestFit="1" customWidth="1"/>
    <col min="2563" max="2564" width="9.140625" style="45"/>
    <col min="2565" max="2565" width="16.42578125" style="45" customWidth="1"/>
    <col min="2566" max="2816" width="9.140625" style="45"/>
    <col min="2817" max="2817" width="10.42578125" style="45" customWidth="1"/>
    <col min="2818" max="2818" width="61.7109375" style="45" bestFit="1" customWidth="1"/>
    <col min="2819" max="2820" width="9.140625" style="45"/>
    <col min="2821" max="2821" width="16.42578125" style="45" customWidth="1"/>
    <col min="2822" max="3072" width="9.140625" style="45"/>
    <col min="3073" max="3073" width="10.42578125" style="45" customWidth="1"/>
    <col min="3074" max="3074" width="61.7109375" style="45" bestFit="1" customWidth="1"/>
    <col min="3075" max="3076" width="9.140625" style="45"/>
    <col min="3077" max="3077" width="16.42578125" style="45" customWidth="1"/>
    <col min="3078" max="3328" width="9.140625" style="45"/>
    <col min="3329" max="3329" width="10.42578125" style="45" customWidth="1"/>
    <col min="3330" max="3330" width="61.7109375" style="45" bestFit="1" customWidth="1"/>
    <col min="3331" max="3332" width="9.140625" style="45"/>
    <col min="3333" max="3333" width="16.42578125" style="45" customWidth="1"/>
    <col min="3334" max="3584" width="9.140625" style="45"/>
    <col min="3585" max="3585" width="10.42578125" style="45" customWidth="1"/>
    <col min="3586" max="3586" width="61.7109375" style="45" bestFit="1" customWidth="1"/>
    <col min="3587" max="3588" width="9.140625" style="45"/>
    <col min="3589" max="3589" width="16.42578125" style="45" customWidth="1"/>
    <col min="3590" max="3840" width="9.140625" style="45"/>
    <col min="3841" max="3841" width="10.42578125" style="45" customWidth="1"/>
    <col min="3842" max="3842" width="61.7109375" style="45" bestFit="1" customWidth="1"/>
    <col min="3843" max="3844" width="9.140625" style="45"/>
    <col min="3845" max="3845" width="16.42578125" style="45" customWidth="1"/>
    <col min="3846" max="4096" width="9.140625" style="45"/>
    <col min="4097" max="4097" width="10.42578125" style="45" customWidth="1"/>
    <col min="4098" max="4098" width="61.7109375" style="45" bestFit="1" customWidth="1"/>
    <col min="4099" max="4100" width="9.140625" style="45"/>
    <col min="4101" max="4101" width="16.42578125" style="45" customWidth="1"/>
    <col min="4102" max="4352" width="9.140625" style="45"/>
    <col min="4353" max="4353" width="10.42578125" style="45" customWidth="1"/>
    <col min="4354" max="4354" width="61.7109375" style="45" bestFit="1" customWidth="1"/>
    <col min="4355" max="4356" width="9.140625" style="45"/>
    <col min="4357" max="4357" width="16.42578125" style="45" customWidth="1"/>
    <col min="4358" max="4608" width="9.140625" style="45"/>
    <col min="4609" max="4609" width="10.42578125" style="45" customWidth="1"/>
    <col min="4610" max="4610" width="61.7109375" style="45" bestFit="1" customWidth="1"/>
    <col min="4611" max="4612" width="9.140625" style="45"/>
    <col min="4613" max="4613" width="16.42578125" style="45" customWidth="1"/>
    <col min="4614" max="4864" width="9.140625" style="45"/>
    <col min="4865" max="4865" width="10.42578125" style="45" customWidth="1"/>
    <col min="4866" max="4866" width="61.7109375" style="45" bestFit="1" customWidth="1"/>
    <col min="4867" max="4868" width="9.140625" style="45"/>
    <col min="4869" max="4869" width="16.42578125" style="45" customWidth="1"/>
    <col min="4870" max="5120" width="9.140625" style="45"/>
    <col min="5121" max="5121" width="10.42578125" style="45" customWidth="1"/>
    <col min="5122" max="5122" width="61.7109375" style="45" bestFit="1" customWidth="1"/>
    <col min="5123" max="5124" width="9.140625" style="45"/>
    <col min="5125" max="5125" width="16.42578125" style="45" customWidth="1"/>
    <col min="5126" max="5376" width="9.140625" style="45"/>
    <col min="5377" max="5377" width="10.42578125" style="45" customWidth="1"/>
    <col min="5378" max="5378" width="61.7109375" style="45" bestFit="1" customWidth="1"/>
    <col min="5379" max="5380" width="9.140625" style="45"/>
    <col min="5381" max="5381" width="16.42578125" style="45" customWidth="1"/>
    <col min="5382" max="5632" width="9.140625" style="45"/>
    <col min="5633" max="5633" width="10.42578125" style="45" customWidth="1"/>
    <col min="5634" max="5634" width="61.7109375" style="45" bestFit="1" customWidth="1"/>
    <col min="5635" max="5636" width="9.140625" style="45"/>
    <col min="5637" max="5637" width="16.42578125" style="45" customWidth="1"/>
    <col min="5638" max="5888" width="9.140625" style="45"/>
    <col min="5889" max="5889" width="10.42578125" style="45" customWidth="1"/>
    <col min="5890" max="5890" width="61.7109375" style="45" bestFit="1" customWidth="1"/>
    <col min="5891" max="5892" width="9.140625" style="45"/>
    <col min="5893" max="5893" width="16.42578125" style="45" customWidth="1"/>
    <col min="5894" max="6144" width="9.140625" style="45"/>
    <col min="6145" max="6145" width="10.42578125" style="45" customWidth="1"/>
    <col min="6146" max="6146" width="61.7109375" style="45" bestFit="1" customWidth="1"/>
    <col min="6147" max="6148" width="9.140625" style="45"/>
    <col min="6149" max="6149" width="16.42578125" style="45" customWidth="1"/>
    <col min="6150" max="6400" width="9.140625" style="45"/>
    <col min="6401" max="6401" width="10.42578125" style="45" customWidth="1"/>
    <col min="6402" max="6402" width="61.7109375" style="45" bestFit="1" customWidth="1"/>
    <col min="6403" max="6404" width="9.140625" style="45"/>
    <col min="6405" max="6405" width="16.42578125" style="45" customWidth="1"/>
    <col min="6406" max="6656" width="9.140625" style="45"/>
    <col min="6657" max="6657" width="10.42578125" style="45" customWidth="1"/>
    <col min="6658" max="6658" width="61.7109375" style="45" bestFit="1" customWidth="1"/>
    <col min="6659" max="6660" width="9.140625" style="45"/>
    <col min="6661" max="6661" width="16.42578125" style="45" customWidth="1"/>
    <col min="6662" max="6912" width="9.140625" style="45"/>
    <col min="6913" max="6913" width="10.42578125" style="45" customWidth="1"/>
    <col min="6914" max="6914" width="61.7109375" style="45" bestFit="1" customWidth="1"/>
    <col min="6915" max="6916" width="9.140625" style="45"/>
    <col min="6917" max="6917" width="16.42578125" style="45" customWidth="1"/>
    <col min="6918" max="7168" width="9.140625" style="45"/>
    <col min="7169" max="7169" width="10.42578125" style="45" customWidth="1"/>
    <col min="7170" max="7170" width="61.7109375" style="45" bestFit="1" customWidth="1"/>
    <col min="7171" max="7172" width="9.140625" style="45"/>
    <col min="7173" max="7173" width="16.42578125" style="45" customWidth="1"/>
    <col min="7174" max="7424" width="9.140625" style="45"/>
    <col min="7425" max="7425" width="10.42578125" style="45" customWidth="1"/>
    <col min="7426" max="7426" width="61.7109375" style="45" bestFit="1" customWidth="1"/>
    <col min="7427" max="7428" width="9.140625" style="45"/>
    <col min="7429" max="7429" width="16.42578125" style="45" customWidth="1"/>
    <col min="7430" max="7680" width="9.140625" style="45"/>
    <col min="7681" max="7681" width="10.42578125" style="45" customWidth="1"/>
    <col min="7682" max="7682" width="61.7109375" style="45" bestFit="1" customWidth="1"/>
    <col min="7683" max="7684" width="9.140625" style="45"/>
    <col min="7685" max="7685" width="16.42578125" style="45" customWidth="1"/>
    <col min="7686" max="7936" width="9.140625" style="45"/>
    <col min="7937" max="7937" width="10.42578125" style="45" customWidth="1"/>
    <col min="7938" max="7938" width="61.7109375" style="45" bestFit="1" customWidth="1"/>
    <col min="7939" max="7940" width="9.140625" style="45"/>
    <col min="7941" max="7941" width="16.42578125" style="45" customWidth="1"/>
    <col min="7942" max="8192" width="9.140625" style="45"/>
    <col min="8193" max="8193" width="10.42578125" style="45" customWidth="1"/>
    <col min="8194" max="8194" width="61.7109375" style="45" bestFit="1" customWidth="1"/>
    <col min="8195" max="8196" width="9.140625" style="45"/>
    <col min="8197" max="8197" width="16.42578125" style="45" customWidth="1"/>
    <col min="8198" max="8448" width="9.140625" style="45"/>
    <col min="8449" max="8449" width="10.42578125" style="45" customWidth="1"/>
    <col min="8450" max="8450" width="61.7109375" style="45" bestFit="1" customWidth="1"/>
    <col min="8451" max="8452" width="9.140625" style="45"/>
    <col min="8453" max="8453" width="16.42578125" style="45" customWidth="1"/>
    <col min="8454" max="8704" width="9.140625" style="45"/>
    <col min="8705" max="8705" width="10.42578125" style="45" customWidth="1"/>
    <col min="8706" max="8706" width="61.7109375" style="45" bestFit="1" customWidth="1"/>
    <col min="8707" max="8708" width="9.140625" style="45"/>
    <col min="8709" max="8709" width="16.42578125" style="45" customWidth="1"/>
    <col min="8710" max="8960" width="9.140625" style="45"/>
    <col min="8961" max="8961" width="10.42578125" style="45" customWidth="1"/>
    <col min="8962" max="8962" width="61.7109375" style="45" bestFit="1" customWidth="1"/>
    <col min="8963" max="8964" width="9.140625" style="45"/>
    <col min="8965" max="8965" width="16.42578125" style="45" customWidth="1"/>
    <col min="8966" max="9216" width="9.140625" style="45"/>
    <col min="9217" max="9217" width="10.42578125" style="45" customWidth="1"/>
    <col min="9218" max="9218" width="61.7109375" style="45" bestFit="1" customWidth="1"/>
    <col min="9219" max="9220" width="9.140625" style="45"/>
    <col min="9221" max="9221" width="16.42578125" style="45" customWidth="1"/>
    <col min="9222" max="9472" width="9.140625" style="45"/>
    <col min="9473" max="9473" width="10.42578125" style="45" customWidth="1"/>
    <col min="9474" max="9474" width="61.7109375" style="45" bestFit="1" customWidth="1"/>
    <col min="9475" max="9476" width="9.140625" style="45"/>
    <col min="9477" max="9477" width="16.42578125" style="45" customWidth="1"/>
    <col min="9478" max="9728" width="9.140625" style="45"/>
    <col min="9729" max="9729" width="10.42578125" style="45" customWidth="1"/>
    <col min="9730" max="9730" width="61.7109375" style="45" bestFit="1" customWidth="1"/>
    <col min="9731" max="9732" width="9.140625" style="45"/>
    <col min="9733" max="9733" width="16.42578125" style="45" customWidth="1"/>
    <col min="9734" max="9984" width="9.140625" style="45"/>
    <col min="9985" max="9985" width="10.42578125" style="45" customWidth="1"/>
    <col min="9986" max="9986" width="61.7109375" style="45" bestFit="1" customWidth="1"/>
    <col min="9987" max="9988" width="9.140625" style="45"/>
    <col min="9989" max="9989" width="16.42578125" style="45" customWidth="1"/>
    <col min="9990" max="10240" width="9.140625" style="45"/>
    <col min="10241" max="10241" width="10.42578125" style="45" customWidth="1"/>
    <col min="10242" max="10242" width="61.7109375" style="45" bestFit="1" customWidth="1"/>
    <col min="10243" max="10244" width="9.140625" style="45"/>
    <col min="10245" max="10245" width="16.42578125" style="45" customWidth="1"/>
    <col min="10246" max="10496" width="9.140625" style="45"/>
    <col min="10497" max="10497" width="10.42578125" style="45" customWidth="1"/>
    <col min="10498" max="10498" width="61.7109375" style="45" bestFit="1" customWidth="1"/>
    <col min="10499" max="10500" width="9.140625" style="45"/>
    <col min="10501" max="10501" width="16.42578125" style="45" customWidth="1"/>
    <col min="10502" max="10752" width="9.140625" style="45"/>
    <col min="10753" max="10753" width="10.42578125" style="45" customWidth="1"/>
    <col min="10754" max="10754" width="61.7109375" style="45" bestFit="1" customWidth="1"/>
    <col min="10755" max="10756" width="9.140625" style="45"/>
    <col min="10757" max="10757" width="16.42578125" style="45" customWidth="1"/>
    <col min="10758" max="11008" width="9.140625" style="45"/>
    <col min="11009" max="11009" width="10.42578125" style="45" customWidth="1"/>
    <col min="11010" max="11010" width="61.7109375" style="45" bestFit="1" customWidth="1"/>
    <col min="11011" max="11012" width="9.140625" style="45"/>
    <col min="11013" max="11013" width="16.42578125" style="45" customWidth="1"/>
    <col min="11014" max="11264" width="9.140625" style="45"/>
    <col min="11265" max="11265" width="10.42578125" style="45" customWidth="1"/>
    <col min="11266" max="11266" width="61.7109375" style="45" bestFit="1" customWidth="1"/>
    <col min="11267" max="11268" width="9.140625" style="45"/>
    <col min="11269" max="11269" width="16.42578125" style="45" customWidth="1"/>
    <col min="11270" max="11520" width="9.140625" style="45"/>
    <col min="11521" max="11521" width="10.42578125" style="45" customWidth="1"/>
    <col min="11522" max="11522" width="61.7109375" style="45" bestFit="1" customWidth="1"/>
    <col min="11523" max="11524" width="9.140625" style="45"/>
    <col min="11525" max="11525" width="16.42578125" style="45" customWidth="1"/>
    <col min="11526" max="11776" width="9.140625" style="45"/>
    <col min="11777" max="11777" width="10.42578125" style="45" customWidth="1"/>
    <col min="11778" max="11778" width="61.7109375" style="45" bestFit="1" customWidth="1"/>
    <col min="11779" max="11780" width="9.140625" style="45"/>
    <col min="11781" max="11781" width="16.42578125" style="45" customWidth="1"/>
    <col min="11782" max="12032" width="9.140625" style="45"/>
    <col min="12033" max="12033" width="10.42578125" style="45" customWidth="1"/>
    <col min="12034" max="12034" width="61.7109375" style="45" bestFit="1" customWidth="1"/>
    <col min="12035" max="12036" width="9.140625" style="45"/>
    <col min="12037" max="12037" width="16.42578125" style="45" customWidth="1"/>
    <col min="12038" max="12288" width="9.140625" style="45"/>
    <col min="12289" max="12289" width="10.42578125" style="45" customWidth="1"/>
    <col min="12290" max="12290" width="61.7109375" style="45" bestFit="1" customWidth="1"/>
    <col min="12291" max="12292" width="9.140625" style="45"/>
    <col min="12293" max="12293" width="16.42578125" style="45" customWidth="1"/>
    <col min="12294" max="12544" width="9.140625" style="45"/>
    <col min="12545" max="12545" width="10.42578125" style="45" customWidth="1"/>
    <col min="12546" max="12546" width="61.7109375" style="45" bestFit="1" customWidth="1"/>
    <col min="12547" max="12548" width="9.140625" style="45"/>
    <col min="12549" max="12549" width="16.42578125" style="45" customWidth="1"/>
    <col min="12550" max="12800" width="9.140625" style="45"/>
    <col min="12801" max="12801" width="10.42578125" style="45" customWidth="1"/>
    <col min="12802" max="12802" width="61.7109375" style="45" bestFit="1" customWidth="1"/>
    <col min="12803" max="12804" width="9.140625" style="45"/>
    <col min="12805" max="12805" width="16.42578125" style="45" customWidth="1"/>
    <col min="12806" max="13056" width="9.140625" style="45"/>
    <col min="13057" max="13057" width="10.42578125" style="45" customWidth="1"/>
    <col min="13058" max="13058" width="61.7109375" style="45" bestFit="1" customWidth="1"/>
    <col min="13059" max="13060" width="9.140625" style="45"/>
    <col min="13061" max="13061" width="16.42578125" style="45" customWidth="1"/>
    <col min="13062" max="13312" width="9.140625" style="45"/>
    <col min="13313" max="13313" width="10.42578125" style="45" customWidth="1"/>
    <col min="13314" max="13314" width="61.7109375" style="45" bestFit="1" customWidth="1"/>
    <col min="13315" max="13316" width="9.140625" style="45"/>
    <col min="13317" max="13317" width="16.42578125" style="45" customWidth="1"/>
    <col min="13318" max="13568" width="9.140625" style="45"/>
    <col min="13569" max="13569" width="10.42578125" style="45" customWidth="1"/>
    <col min="13570" max="13570" width="61.7109375" style="45" bestFit="1" customWidth="1"/>
    <col min="13571" max="13572" width="9.140625" style="45"/>
    <col min="13573" max="13573" width="16.42578125" style="45" customWidth="1"/>
    <col min="13574" max="13824" width="9.140625" style="45"/>
    <col min="13825" max="13825" width="10.42578125" style="45" customWidth="1"/>
    <col min="13826" max="13826" width="61.7109375" style="45" bestFit="1" customWidth="1"/>
    <col min="13827" max="13828" width="9.140625" style="45"/>
    <col min="13829" max="13829" width="16.42578125" style="45" customWidth="1"/>
    <col min="13830" max="14080" width="9.140625" style="45"/>
    <col min="14081" max="14081" width="10.42578125" style="45" customWidth="1"/>
    <col min="14082" max="14082" width="61.7109375" style="45" bestFit="1" customWidth="1"/>
    <col min="14083" max="14084" width="9.140625" style="45"/>
    <col min="14085" max="14085" width="16.42578125" style="45" customWidth="1"/>
    <col min="14086" max="14336" width="9.140625" style="45"/>
    <col min="14337" max="14337" width="10.42578125" style="45" customWidth="1"/>
    <col min="14338" max="14338" width="61.7109375" style="45" bestFit="1" customWidth="1"/>
    <col min="14339" max="14340" width="9.140625" style="45"/>
    <col min="14341" max="14341" width="16.42578125" style="45" customWidth="1"/>
    <col min="14342" max="14592" width="9.140625" style="45"/>
    <col min="14593" max="14593" width="10.42578125" style="45" customWidth="1"/>
    <col min="14594" max="14594" width="61.7109375" style="45" bestFit="1" customWidth="1"/>
    <col min="14595" max="14596" width="9.140625" style="45"/>
    <col min="14597" max="14597" width="16.42578125" style="45" customWidth="1"/>
    <col min="14598" max="14848" width="9.140625" style="45"/>
    <col min="14849" max="14849" width="10.42578125" style="45" customWidth="1"/>
    <col min="14850" max="14850" width="61.7109375" style="45" bestFit="1" customWidth="1"/>
    <col min="14851" max="14852" width="9.140625" style="45"/>
    <col min="14853" max="14853" width="16.42578125" style="45" customWidth="1"/>
    <col min="14854" max="15104" width="9.140625" style="45"/>
    <col min="15105" max="15105" width="10.42578125" style="45" customWidth="1"/>
    <col min="15106" max="15106" width="61.7109375" style="45" bestFit="1" customWidth="1"/>
    <col min="15107" max="15108" width="9.140625" style="45"/>
    <col min="15109" max="15109" width="16.42578125" style="45" customWidth="1"/>
    <col min="15110" max="15360" width="9.140625" style="45"/>
    <col min="15361" max="15361" width="10.42578125" style="45" customWidth="1"/>
    <col min="15362" max="15362" width="61.7109375" style="45" bestFit="1" customWidth="1"/>
    <col min="15363" max="15364" width="9.140625" style="45"/>
    <col min="15365" max="15365" width="16.42578125" style="45" customWidth="1"/>
    <col min="15366" max="15616" width="9.140625" style="45"/>
    <col min="15617" max="15617" width="10.42578125" style="45" customWidth="1"/>
    <col min="15618" max="15618" width="61.7109375" style="45" bestFit="1" customWidth="1"/>
    <col min="15619" max="15620" width="9.140625" style="45"/>
    <col min="15621" max="15621" width="16.42578125" style="45" customWidth="1"/>
    <col min="15622" max="15872" width="9.140625" style="45"/>
    <col min="15873" max="15873" width="10.42578125" style="45" customWidth="1"/>
    <col min="15874" max="15874" width="61.7109375" style="45" bestFit="1" customWidth="1"/>
    <col min="15875" max="15876" width="9.140625" style="45"/>
    <col min="15877" max="15877" width="16.42578125" style="45" customWidth="1"/>
    <col min="15878" max="16128" width="9.140625" style="45"/>
    <col min="16129" max="16129" width="10.42578125" style="45" customWidth="1"/>
    <col min="16130" max="16130" width="61.7109375" style="45" bestFit="1" customWidth="1"/>
    <col min="16131" max="16132" width="9.140625" style="45"/>
    <col min="16133" max="16133" width="16.42578125" style="45" customWidth="1"/>
    <col min="16134" max="16384" width="9.140625" style="45"/>
  </cols>
  <sheetData>
    <row r="1" spans="1:13" ht="20.25">
      <c r="A1" s="2211" t="s">
        <v>75</v>
      </c>
      <c r="B1" s="2211"/>
      <c r="C1" s="43"/>
      <c r="D1" s="43"/>
      <c r="E1" s="43"/>
      <c r="F1" s="44"/>
      <c r="G1" s="44"/>
      <c r="H1" s="44"/>
      <c r="I1" s="44"/>
    </row>
    <row r="2" spans="1:13" s="48" customFormat="1">
      <c r="A2" s="2212" t="s">
        <v>330</v>
      </c>
      <c r="B2" s="2212"/>
      <c r="C2" s="46"/>
      <c r="D2" s="46"/>
      <c r="E2" s="46"/>
      <c r="F2" s="47"/>
      <c r="G2" s="47"/>
      <c r="H2" s="47"/>
      <c r="I2" s="47"/>
    </row>
    <row r="3" spans="1:13">
      <c r="A3" s="49" t="s">
        <v>76</v>
      </c>
      <c r="B3" s="50" t="s">
        <v>77</v>
      </c>
      <c r="C3" s="51"/>
      <c r="D3" s="52"/>
    </row>
    <row r="4" spans="1:13">
      <c r="A4" s="52">
        <v>1</v>
      </c>
      <c r="B4" s="51" t="s">
        <v>78</v>
      </c>
      <c r="C4" s="51"/>
      <c r="D4" s="52"/>
    </row>
    <row r="5" spans="1:13">
      <c r="A5" s="52"/>
      <c r="B5" s="49" t="s">
        <v>79</v>
      </c>
      <c r="C5" s="51"/>
      <c r="D5" s="52"/>
    </row>
    <row r="6" spans="1:13" ht="15.75" customHeight="1">
      <c r="A6" s="52">
        <v>2</v>
      </c>
      <c r="B6" s="51" t="s">
        <v>70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</row>
    <row r="7" spans="1:13">
      <c r="A7" s="52">
        <v>3</v>
      </c>
      <c r="B7" s="51" t="s">
        <v>71</v>
      </c>
      <c r="C7" s="51"/>
      <c r="D7" s="51"/>
      <c r="E7" s="51"/>
    </row>
    <row r="8" spans="1:13">
      <c r="A8" s="52">
        <v>4</v>
      </c>
      <c r="B8" s="55" t="s">
        <v>72</v>
      </c>
      <c r="C8" s="51"/>
      <c r="D8" s="51"/>
      <c r="E8" s="51"/>
    </row>
    <row r="9" spans="1:13">
      <c r="A9" s="52">
        <v>5</v>
      </c>
      <c r="B9" s="51" t="s">
        <v>80</v>
      </c>
      <c r="C9" s="51"/>
      <c r="D9" s="51"/>
      <c r="E9" s="51"/>
    </row>
    <row r="10" spans="1:13">
      <c r="A10" s="52">
        <v>6</v>
      </c>
      <c r="B10" s="51" t="s">
        <v>73</v>
      </c>
      <c r="C10" s="51"/>
      <c r="D10" s="51"/>
      <c r="E10" s="51"/>
    </row>
    <row r="11" spans="1:13">
      <c r="A11" s="52">
        <v>7</v>
      </c>
      <c r="B11" s="51" t="s">
        <v>81</v>
      </c>
      <c r="C11" s="51"/>
      <c r="D11" s="51"/>
      <c r="E11" s="51"/>
    </row>
    <row r="12" spans="1:13" s="50" customFormat="1">
      <c r="A12" s="52"/>
      <c r="B12" s="50" t="s">
        <v>82</v>
      </c>
      <c r="C12" s="49"/>
      <c r="D12" s="49"/>
      <c r="E12" s="49"/>
      <c r="J12" s="45"/>
    </row>
    <row r="13" spans="1:13">
      <c r="A13" s="52">
        <v>8</v>
      </c>
      <c r="B13" s="45" t="s">
        <v>83</v>
      </c>
      <c r="C13" s="51"/>
      <c r="D13" s="51"/>
      <c r="E13" s="51"/>
      <c r="G13" s="52"/>
      <c r="I13" s="51"/>
      <c r="J13" s="51"/>
      <c r="K13" s="51"/>
    </row>
    <row r="14" spans="1:13">
      <c r="A14" s="52">
        <v>9</v>
      </c>
      <c r="B14" s="45" t="s">
        <v>84</v>
      </c>
      <c r="C14" s="51"/>
      <c r="D14" s="51"/>
      <c r="E14" s="51"/>
      <c r="G14" s="52"/>
      <c r="I14" s="51"/>
      <c r="J14" s="51"/>
      <c r="K14" s="51"/>
    </row>
    <row r="15" spans="1:13">
      <c r="A15" s="52">
        <v>10</v>
      </c>
      <c r="B15" s="51" t="s">
        <v>85</v>
      </c>
      <c r="C15" s="51"/>
      <c r="D15" s="51"/>
      <c r="E15" s="51"/>
      <c r="G15" s="52"/>
      <c r="H15" s="51"/>
      <c r="I15" s="51"/>
      <c r="J15" s="51"/>
      <c r="K15" s="51"/>
    </row>
    <row r="16" spans="1:13">
      <c r="A16" s="52">
        <v>11</v>
      </c>
      <c r="B16" s="51" t="s">
        <v>86</v>
      </c>
      <c r="C16" s="51"/>
      <c r="D16" s="51"/>
      <c r="E16" s="51"/>
      <c r="G16" s="52"/>
      <c r="H16" s="51"/>
      <c r="I16" s="51"/>
      <c r="J16" s="51"/>
      <c r="K16" s="51"/>
    </row>
    <row r="17" spans="1:11">
      <c r="A17" s="52">
        <v>12</v>
      </c>
      <c r="B17" s="51" t="s">
        <v>87</v>
      </c>
      <c r="C17" s="51"/>
      <c r="D17" s="51"/>
      <c r="E17" s="51"/>
      <c r="G17" s="52"/>
      <c r="H17" s="51"/>
      <c r="I17" s="51"/>
      <c r="J17" s="51"/>
      <c r="K17" s="51"/>
    </row>
    <row r="18" spans="1:11">
      <c r="A18" s="52">
        <v>13</v>
      </c>
      <c r="B18" s="51" t="s">
        <v>88</v>
      </c>
      <c r="C18" s="51"/>
      <c r="D18" s="51"/>
      <c r="E18" s="51"/>
      <c r="G18" s="52"/>
      <c r="H18" s="51"/>
      <c r="I18" s="51"/>
      <c r="J18" s="51"/>
      <c r="K18" s="51"/>
    </row>
    <row r="19" spans="1:11">
      <c r="A19" s="52">
        <v>14</v>
      </c>
      <c r="B19" s="51" t="s">
        <v>89</v>
      </c>
      <c r="C19" s="51"/>
      <c r="D19" s="51"/>
      <c r="E19" s="51"/>
      <c r="G19" s="52"/>
      <c r="H19" s="51"/>
      <c r="I19" s="51"/>
      <c r="J19" s="51"/>
      <c r="K19" s="51"/>
    </row>
    <row r="20" spans="1:11">
      <c r="A20" s="52">
        <v>15</v>
      </c>
      <c r="B20" s="51" t="s">
        <v>90</v>
      </c>
      <c r="C20" s="51"/>
      <c r="D20" s="51"/>
      <c r="E20" s="51"/>
      <c r="G20" s="52"/>
      <c r="H20" s="51"/>
      <c r="I20" s="51"/>
      <c r="J20" s="51"/>
      <c r="K20" s="51"/>
    </row>
    <row r="21" spans="1:11">
      <c r="A21" s="52">
        <v>16</v>
      </c>
      <c r="B21" s="51" t="s">
        <v>91</v>
      </c>
      <c r="C21" s="51"/>
      <c r="D21" s="51"/>
      <c r="E21" s="51"/>
      <c r="G21" s="52"/>
      <c r="H21" s="51"/>
      <c r="I21" s="51"/>
      <c r="J21" s="51"/>
      <c r="K21" s="51"/>
    </row>
    <row r="22" spans="1:11">
      <c r="A22" s="52">
        <v>17</v>
      </c>
      <c r="B22" s="51" t="s">
        <v>92</v>
      </c>
      <c r="C22" s="51"/>
      <c r="D22" s="51"/>
      <c r="E22" s="51"/>
      <c r="G22" s="52"/>
      <c r="H22" s="51"/>
      <c r="I22" s="51"/>
      <c r="J22" s="51"/>
      <c r="K22" s="51"/>
    </row>
    <row r="23" spans="1:11">
      <c r="A23" s="52">
        <v>18</v>
      </c>
      <c r="B23" s="56" t="s">
        <v>93</v>
      </c>
      <c r="C23" s="51"/>
      <c r="D23" s="51"/>
      <c r="E23" s="51"/>
      <c r="G23" s="52"/>
      <c r="H23" s="56"/>
      <c r="I23" s="51"/>
      <c r="J23" s="51"/>
      <c r="K23" s="51"/>
    </row>
    <row r="24" spans="1:11">
      <c r="A24" s="52">
        <v>19</v>
      </c>
      <c r="B24" s="51" t="s">
        <v>94</v>
      </c>
      <c r="C24" s="51"/>
      <c r="D24" s="51"/>
      <c r="E24" s="51"/>
      <c r="G24" s="52"/>
      <c r="H24" s="51"/>
      <c r="I24" s="51"/>
      <c r="J24" s="51"/>
      <c r="K24" s="51"/>
    </row>
    <row r="25" spans="1:11">
      <c r="A25" s="52">
        <v>20</v>
      </c>
      <c r="B25" s="51" t="s">
        <v>95</v>
      </c>
      <c r="C25" s="51"/>
      <c r="D25" s="51"/>
      <c r="E25" s="51"/>
      <c r="G25" s="52"/>
      <c r="H25" s="51"/>
      <c r="I25" s="51"/>
      <c r="J25" s="51"/>
      <c r="K25" s="51"/>
    </row>
    <row r="26" spans="1:11">
      <c r="A26" s="52">
        <v>21</v>
      </c>
      <c r="B26" s="51" t="s">
        <v>96</v>
      </c>
      <c r="C26" s="51"/>
      <c r="D26" s="51"/>
      <c r="E26" s="51"/>
      <c r="G26" s="52"/>
      <c r="H26" s="51"/>
      <c r="I26" s="51"/>
      <c r="J26" s="51"/>
      <c r="K26" s="51"/>
    </row>
    <row r="27" spans="1:11">
      <c r="A27" s="52">
        <v>22</v>
      </c>
      <c r="B27" s="51" t="s">
        <v>97</v>
      </c>
      <c r="C27" s="51"/>
      <c r="D27" s="51"/>
      <c r="E27" s="51"/>
      <c r="G27" s="52"/>
      <c r="H27" s="51"/>
      <c r="I27" s="51"/>
      <c r="J27" s="51"/>
      <c r="K27" s="51"/>
    </row>
    <row r="28" spans="1:11">
      <c r="A28" s="52">
        <v>23</v>
      </c>
      <c r="B28" s="51" t="s">
        <v>98</v>
      </c>
      <c r="C28" s="51"/>
      <c r="D28" s="51"/>
      <c r="E28" s="51"/>
      <c r="G28" s="52"/>
      <c r="H28" s="51"/>
      <c r="I28" s="51"/>
      <c r="J28" s="51"/>
      <c r="K28" s="51"/>
    </row>
    <row r="29" spans="1:11">
      <c r="A29" s="52">
        <v>24</v>
      </c>
      <c r="B29" s="51" t="s">
        <v>99</v>
      </c>
      <c r="C29" s="51"/>
      <c r="D29" s="51"/>
      <c r="E29" s="51"/>
      <c r="G29" s="52"/>
      <c r="H29" s="51"/>
      <c r="I29" s="51"/>
      <c r="J29" s="51"/>
      <c r="K29" s="51"/>
    </row>
    <row r="30" spans="1:11">
      <c r="A30" s="52">
        <v>25</v>
      </c>
      <c r="B30" s="51" t="s">
        <v>100</v>
      </c>
      <c r="C30" s="51"/>
      <c r="D30" s="51"/>
      <c r="E30" s="51"/>
      <c r="G30" s="52"/>
      <c r="H30" s="51"/>
      <c r="I30" s="51"/>
      <c r="J30" s="51"/>
      <c r="K30" s="51"/>
    </row>
    <row r="31" spans="1:11">
      <c r="A31" s="52">
        <v>26</v>
      </c>
      <c r="B31" s="51" t="s">
        <v>101</v>
      </c>
      <c r="C31" s="51"/>
      <c r="D31" s="51"/>
      <c r="E31" s="51"/>
      <c r="G31" s="52"/>
      <c r="H31" s="51"/>
      <c r="I31" s="51"/>
      <c r="J31" s="51"/>
      <c r="K31" s="51"/>
    </row>
    <row r="32" spans="1:11">
      <c r="A32" s="52">
        <v>27</v>
      </c>
      <c r="B32" s="56" t="s">
        <v>102</v>
      </c>
      <c r="C32" s="51"/>
      <c r="D32" s="51"/>
      <c r="E32" s="51"/>
      <c r="G32" s="52"/>
      <c r="H32" s="56"/>
      <c r="I32" s="51"/>
      <c r="J32" s="51"/>
      <c r="K32" s="51"/>
    </row>
    <row r="33" spans="1:11">
      <c r="A33" s="52">
        <v>28</v>
      </c>
      <c r="B33" s="56" t="s">
        <v>103</v>
      </c>
      <c r="C33" s="51"/>
      <c r="D33" s="51"/>
      <c r="E33" s="51"/>
      <c r="G33" s="52"/>
      <c r="H33" s="56"/>
      <c r="I33" s="51"/>
      <c r="J33" s="51"/>
      <c r="K33" s="51"/>
    </row>
    <row r="34" spans="1:11">
      <c r="A34" s="52"/>
      <c r="B34" s="49" t="s">
        <v>104</v>
      </c>
      <c r="C34" s="51"/>
      <c r="D34" s="51"/>
      <c r="E34" s="51"/>
      <c r="G34" s="52"/>
      <c r="H34" s="56"/>
      <c r="I34" s="51"/>
      <c r="J34" s="51"/>
      <c r="K34" s="51"/>
    </row>
    <row r="35" spans="1:11">
      <c r="A35" s="52">
        <v>29</v>
      </c>
      <c r="B35" s="51" t="s">
        <v>105</v>
      </c>
      <c r="C35" s="51"/>
      <c r="D35" s="51"/>
      <c r="E35" s="51"/>
      <c r="J35" s="50"/>
    </row>
    <row r="36" spans="1:11">
      <c r="A36" s="52">
        <v>30</v>
      </c>
      <c r="B36" s="45" t="s">
        <v>106</v>
      </c>
      <c r="C36" s="51"/>
      <c r="D36" s="51"/>
      <c r="E36" s="51"/>
      <c r="H36" s="51"/>
      <c r="I36" s="51"/>
      <c r="J36" s="51"/>
      <c r="K36" s="51"/>
    </row>
    <row r="37" spans="1:11">
      <c r="A37" s="57">
        <v>31</v>
      </c>
      <c r="B37" s="51" t="s">
        <v>107</v>
      </c>
      <c r="C37" s="51"/>
      <c r="D37" s="51"/>
      <c r="E37" s="51"/>
      <c r="H37" s="51"/>
      <c r="I37" s="51"/>
      <c r="J37" s="51"/>
      <c r="K37" s="51"/>
    </row>
    <row r="38" spans="1:11">
      <c r="A38" s="52"/>
      <c r="B38" s="58" t="s">
        <v>108</v>
      </c>
      <c r="C38" s="51"/>
      <c r="D38" s="51"/>
      <c r="E38" s="51"/>
      <c r="J38" s="51"/>
    </row>
    <row r="39" spans="1:11">
      <c r="A39" s="52">
        <v>32</v>
      </c>
      <c r="B39" s="51" t="s">
        <v>109</v>
      </c>
      <c r="J39" s="51"/>
    </row>
    <row r="40" spans="1:11">
      <c r="A40" s="52">
        <v>33</v>
      </c>
      <c r="B40" s="51" t="s">
        <v>110</v>
      </c>
      <c r="J40" s="51"/>
    </row>
    <row r="41" spans="1:11">
      <c r="A41" s="52">
        <v>34</v>
      </c>
      <c r="B41" s="51" t="s">
        <v>111</v>
      </c>
      <c r="C41" s="51"/>
      <c r="D41" s="51"/>
      <c r="E41" s="51"/>
      <c r="J41" s="51"/>
    </row>
    <row r="42" spans="1:11">
      <c r="A42" s="52">
        <v>35</v>
      </c>
      <c r="B42" s="51" t="s">
        <v>112</v>
      </c>
      <c r="C42" s="51"/>
      <c r="D42" s="51"/>
      <c r="E42" s="51"/>
      <c r="J42" s="51"/>
    </row>
    <row r="43" spans="1:11">
      <c r="A43" s="52">
        <v>36</v>
      </c>
      <c r="B43" s="45" t="s">
        <v>113</v>
      </c>
      <c r="C43" s="51"/>
      <c r="D43" s="51"/>
      <c r="E43" s="51"/>
      <c r="J43" s="49"/>
    </row>
    <row r="44" spans="1:11">
      <c r="A44" s="52">
        <v>37</v>
      </c>
      <c r="B44" s="45" t="s">
        <v>114</v>
      </c>
      <c r="C44" s="51"/>
      <c r="D44" s="51"/>
      <c r="E44" s="51"/>
      <c r="J44" s="49"/>
    </row>
    <row r="45" spans="1:11">
      <c r="A45" s="52">
        <v>38</v>
      </c>
      <c r="B45" s="45" t="s">
        <v>115</v>
      </c>
      <c r="C45" s="51"/>
      <c r="D45" s="51"/>
      <c r="E45" s="51"/>
      <c r="J45" s="51"/>
    </row>
    <row r="46" spans="1:11">
      <c r="A46" s="52">
        <v>39</v>
      </c>
      <c r="B46" s="45" t="s">
        <v>116</v>
      </c>
      <c r="C46" s="51"/>
      <c r="D46" s="51"/>
      <c r="E46" s="51"/>
      <c r="J46" s="51"/>
    </row>
    <row r="47" spans="1:11">
      <c r="A47" s="52">
        <v>40</v>
      </c>
      <c r="B47" s="45" t="s">
        <v>117</v>
      </c>
      <c r="C47" s="51"/>
      <c r="D47" s="51"/>
      <c r="E47" s="51"/>
      <c r="F47" s="45" t="s">
        <v>118</v>
      </c>
      <c r="J47" s="51"/>
    </row>
    <row r="48" spans="1:11">
      <c r="A48" s="52">
        <v>41</v>
      </c>
      <c r="B48" s="45" t="s">
        <v>119</v>
      </c>
      <c r="C48" s="51"/>
      <c r="D48" s="51"/>
      <c r="E48" s="51"/>
      <c r="J48" s="49"/>
    </row>
    <row r="49" spans="1:10">
      <c r="A49" s="52">
        <v>42</v>
      </c>
      <c r="B49" s="45" t="s">
        <v>120</v>
      </c>
      <c r="C49" s="51"/>
      <c r="D49" s="51"/>
      <c r="E49" s="51"/>
      <c r="J49" s="49"/>
    </row>
    <row r="50" spans="1:10">
      <c r="A50" s="52">
        <v>43</v>
      </c>
      <c r="B50" s="45" t="s">
        <v>121</v>
      </c>
      <c r="C50" s="51"/>
      <c r="D50" s="51"/>
      <c r="E50" s="51"/>
      <c r="J50" s="49"/>
    </row>
    <row r="51" spans="1:10">
      <c r="A51" s="52">
        <v>44</v>
      </c>
      <c r="B51" s="51" t="s">
        <v>122</v>
      </c>
      <c r="C51" s="51"/>
      <c r="D51" s="51"/>
      <c r="E51" s="51"/>
      <c r="J51" s="49"/>
    </row>
    <row r="52" spans="1:10">
      <c r="A52" s="52">
        <v>45</v>
      </c>
      <c r="B52" s="45" t="s">
        <v>123</v>
      </c>
      <c r="C52" s="51"/>
      <c r="D52" s="51"/>
      <c r="E52" s="51"/>
      <c r="J52" s="49"/>
    </row>
    <row r="53" spans="1:10">
      <c r="A53" s="52">
        <v>46</v>
      </c>
      <c r="B53" s="45" t="s">
        <v>124</v>
      </c>
      <c r="C53" s="51"/>
      <c r="D53" s="51"/>
      <c r="E53" s="51"/>
      <c r="J53" s="49"/>
    </row>
    <row r="54" spans="1:10">
      <c r="A54" s="52"/>
      <c r="B54" s="50" t="s">
        <v>125</v>
      </c>
      <c r="C54" s="51"/>
      <c r="D54" s="51"/>
      <c r="E54" s="51"/>
      <c r="J54" s="51"/>
    </row>
    <row r="55" spans="1:10">
      <c r="A55" s="52">
        <v>47</v>
      </c>
      <c r="B55" s="45" t="s">
        <v>126</v>
      </c>
      <c r="C55" s="51"/>
      <c r="D55" s="51"/>
      <c r="E55" s="51"/>
      <c r="J55" s="51"/>
    </row>
    <row r="56" spans="1:10">
      <c r="A56" s="52">
        <v>48</v>
      </c>
      <c r="B56" s="45" t="s">
        <v>125</v>
      </c>
      <c r="C56" s="51"/>
      <c r="D56" s="51"/>
      <c r="E56" s="51"/>
      <c r="J56" s="51"/>
    </row>
    <row r="57" spans="1:10">
      <c r="A57" s="52">
        <v>49</v>
      </c>
      <c r="B57" s="45" t="s">
        <v>127</v>
      </c>
      <c r="C57" s="51"/>
      <c r="D57" s="51"/>
      <c r="E57" s="51"/>
    </row>
    <row r="58" spans="1:10">
      <c r="A58" s="52"/>
      <c r="B58" s="50" t="s">
        <v>128</v>
      </c>
      <c r="J58" s="56"/>
    </row>
    <row r="59" spans="1:10">
      <c r="A59" s="52">
        <v>50</v>
      </c>
      <c r="B59" s="45" t="s">
        <v>129</v>
      </c>
    </row>
    <row r="60" spans="1:10">
      <c r="A60" s="52">
        <v>51</v>
      </c>
      <c r="B60" s="45" t="s">
        <v>130</v>
      </c>
      <c r="C60" s="51"/>
      <c r="D60" s="51"/>
      <c r="E60" s="51"/>
      <c r="J60" s="56"/>
    </row>
    <row r="61" spans="1:10">
      <c r="A61" s="52">
        <v>52</v>
      </c>
      <c r="B61" s="45" t="s">
        <v>131</v>
      </c>
    </row>
    <row r="62" spans="1:10">
      <c r="A62" s="51"/>
      <c r="B62" s="50" t="s">
        <v>132</v>
      </c>
      <c r="C62" s="51"/>
      <c r="D62" s="51"/>
      <c r="E62" s="51"/>
    </row>
    <row r="63" spans="1:10">
      <c r="A63" s="52">
        <v>53</v>
      </c>
      <c r="B63" s="45" t="s">
        <v>133</v>
      </c>
      <c r="C63" s="51"/>
      <c r="D63" s="51"/>
      <c r="E63" s="51"/>
    </row>
    <row r="64" spans="1:10">
      <c r="A64" s="52">
        <v>54</v>
      </c>
      <c r="B64" s="51" t="s">
        <v>134</v>
      </c>
      <c r="C64" s="51"/>
      <c r="D64" s="51"/>
      <c r="E64" s="51"/>
    </row>
    <row r="65" spans="1:5">
      <c r="A65" s="52">
        <v>55</v>
      </c>
      <c r="B65" s="51" t="s">
        <v>135</v>
      </c>
      <c r="C65" s="51"/>
      <c r="D65" s="51"/>
      <c r="E65" s="51"/>
    </row>
    <row r="66" spans="1:5">
      <c r="A66" s="52">
        <v>56</v>
      </c>
      <c r="B66" s="51" t="s">
        <v>136</v>
      </c>
      <c r="C66" s="51"/>
      <c r="D66" s="51"/>
      <c r="E66" s="51"/>
    </row>
    <row r="67" spans="1:5">
      <c r="A67" s="52">
        <v>57</v>
      </c>
      <c r="B67" s="51" t="s">
        <v>137</v>
      </c>
      <c r="C67" s="51"/>
      <c r="D67" s="51"/>
      <c r="E67" s="51"/>
    </row>
    <row r="68" spans="1:5">
      <c r="A68" s="52">
        <v>58</v>
      </c>
      <c r="B68" s="51" t="s">
        <v>138</v>
      </c>
      <c r="C68" s="51"/>
      <c r="D68" s="51"/>
      <c r="E68" s="51"/>
    </row>
    <row r="69" spans="1:5">
      <c r="A69" s="298" t="s">
        <v>325</v>
      </c>
      <c r="B69" s="51"/>
      <c r="C69" s="51"/>
      <c r="D69" s="51"/>
      <c r="E69" s="51"/>
    </row>
    <row r="70" spans="1:5">
      <c r="A70" s="51"/>
      <c r="B70" s="51"/>
      <c r="C70" s="51"/>
      <c r="D70" s="51"/>
      <c r="E70" s="51"/>
    </row>
    <row r="71" spans="1:5">
      <c r="A71" s="51"/>
      <c r="B71" s="51"/>
      <c r="C71" s="51"/>
      <c r="D71" s="51"/>
      <c r="E71" s="51"/>
    </row>
    <row r="72" spans="1:5">
      <c r="A72" s="51"/>
      <c r="B72" s="51"/>
      <c r="C72" s="51"/>
      <c r="D72" s="51"/>
      <c r="E72" s="51"/>
    </row>
    <row r="73" spans="1:5">
      <c r="A73" s="51"/>
      <c r="B73" s="51"/>
      <c r="C73" s="51"/>
      <c r="D73" s="51"/>
      <c r="E73" s="51"/>
    </row>
    <row r="74" spans="1:5">
      <c r="A74" s="51"/>
      <c r="B74" s="51"/>
      <c r="C74" s="51"/>
      <c r="D74" s="51"/>
      <c r="E74" s="51"/>
    </row>
    <row r="75" spans="1:5">
      <c r="A75" s="51"/>
      <c r="B75" s="51"/>
      <c r="C75" s="51"/>
      <c r="D75" s="51"/>
      <c r="E75" s="51"/>
    </row>
    <row r="76" spans="1:5">
      <c r="A76" s="51"/>
      <c r="B76" s="51"/>
      <c r="C76" s="51"/>
      <c r="D76" s="51"/>
      <c r="E76" s="51"/>
    </row>
    <row r="77" spans="1:5">
      <c r="A77" s="51"/>
      <c r="B77" s="51"/>
      <c r="C77" s="51"/>
      <c r="D77" s="51"/>
      <c r="E77" s="51"/>
    </row>
    <row r="78" spans="1:5">
      <c r="A78" s="51"/>
      <c r="B78" s="51"/>
      <c r="C78" s="51"/>
      <c r="D78" s="51"/>
      <c r="E78" s="51"/>
    </row>
    <row r="79" spans="1:5">
      <c r="A79" s="51"/>
      <c r="B79" s="51"/>
      <c r="C79" s="51"/>
      <c r="D79" s="51"/>
      <c r="E79" s="51"/>
    </row>
    <row r="80" spans="1:5">
      <c r="A80" s="51"/>
      <c r="B80" s="51"/>
      <c r="C80" s="51"/>
      <c r="D80" s="51"/>
      <c r="E80" s="51"/>
    </row>
    <row r="81" spans="1:5">
      <c r="A81" s="51"/>
      <c r="B81" s="51"/>
      <c r="C81" s="51"/>
      <c r="D81" s="51"/>
      <c r="E81" s="51"/>
    </row>
    <row r="82" spans="1:5">
      <c r="A82" s="51"/>
      <c r="B82" s="51"/>
      <c r="C82" s="51"/>
      <c r="D82" s="51"/>
      <c r="E82" s="51"/>
    </row>
    <row r="83" spans="1:5">
      <c r="A83" s="51"/>
      <c r="B83" s="51"/>
      <c r="C83" s="51"/>
      <c r="D83" s="51"/>
      <c r="E83" s="51"/>
    </row>
    <row r="84" spans="1:5">
      <c r="A84" s="51"/>
      <c r="B84" s="51"/>
      <c r="C84" s="51"/>
      <c r="D84" s="51"/>
      <c r="E84" s="51"/>
    </row>
    <row r="85" spans="1:5">
      <c r="A85" s="51"/>
      <c r="B85" s="51"/>
      <c r="C85" s="51"/>
      <c r="D85" s="51"/>
      <c r="E85" s="51"/>
    </row>
    <row r="86" spans="1:5">
      <c r="A86" s="51"/>
      <c r="B86" s="51"/>
      <c r="C86" s="51"/>
      <c r="D86" s="51"/>
      <c r="E86" s="51"/>
    </row>
    <row r="87" spans="1:5">
      <c r="A87" s="51"/>
      <c r="B87" s="51"/>
      <c r="C87" s="51"/>
      <c r="D87" s="51"/>
      <c r="E87" s="51"/>
    </row>
    <row r="88" spans="1:5">
      <c r="A88" s="51"/>
      <c r="B88" s="51"/>
      <c r="C88" s="51"/>
      <c r="D88" s="51"/>
      <c r="E88" s="51"/>
    </row>
    <row r="89" spans="1:5">
      <c r="A89" s="51"/>
      <c r="B89" s="51"/>
      <c r="C89" s="51"/>
      <c r="D89" s="51"/>
      <c r="E89" s="51"/>
    </row>
    <row r="90" spans="1:5">
      <c r="A90" s="51"/>
      <c r="B90" s="51"/>
      <c r="C90" s="51"/>
      <c r="D90" s="51"/>
      <c r="E90" s="51"/>
    </row>
    <row r="91" spans="1:5">
      <c r="A91" s="51"/>
      <c r="B91" s="51"/>
      <c r="C91" s="51"/>
      <c r="D91" s="51"/>
      <c r="E91" s="51"/>
    </row>
    <row r="92" spans="1:5">
      <c r="A92" s="51"/>
      <c r="B92" s="51"/>
      <c r="C92" s="51"/>
      <c r="D92" s="51"/>
      <c r="E92" s="51"/>
    </row>
    <row r="93" spans="1:5">
      <c r="A93" s="51"/>
      <c r="B93" s="51"/>
      <c r="C93" s="51"/>
      <c r="D93" s="51"/>
      <c r="E93" s="51"/>
    </row>
    <row r="94" spans="1:5">
      <c r="A94" s="51"/>
      <c r="B94" s="51"/>
      <c r="C94" s="51"/>
      <c r="D94" s="51"/>
      <c r="E94" s="51"/>
    </row>
    <row r="95" spans="1:5">
      <c r="A95" s="51"/>
      <c r="B95" s="51"/>
      <c r="C95" s="51"/>
      <c r="D95" s="51"/>
      <c r="E95" s="51"/>
    </row>
    <row r="96" spans="1:5">
      <c r="A96" s="51"/>
      <c r="B96" s="51"/>
      <c r="C96" s="51"/>
      <c r="D96" s="51"/>
      <c r="E96" s="51"/>
    </row>
    <row r="97" spans="1:5">
      <c r="A97" s="51"/>
      <c r="B97" s="51"/>
      <c r="C97" s="51"/>
      <c r="D97" s="51"/>
      <c r="E97" s="51"/>
    </row>
    <row r="98" spans="1:5">
      <c r="A98" s="51"/>
      <c r="B98" s="51"/>
      <c r="C98" s="51"/>
      <c r="D98" s="51"/>
      <c r="E98" s="51"/>
    </row>
    <row r="99" spans="1:5">
      <c r="A99" s="51"/>
      <c r="B99" s="51"/>
      <c r="C99" s="51"/>
      <c r="D99" s="51"/>
      <c r="E99" s="51"/>
    </row>
    <row r="100" spans="1:5">
      <c r="A100" s="51"/>
      <c r="B100" s="51"/>
      <c r="C100" s="51"/>
      <c r="D100" s="51"/>
      <c r="E100" s="51"/>
    </row>
    <row r="101" spans="1:5">
      <c r="A101" s="51"/>
      <c r="B101" s="51"/>
      <c r="C101" s="51"/>
      <c r="D101" s="51"/>
      <c r="E101" s="51"/>
    </row>
    <row r="102" spans="1:5">
      <c r="A102" s="51"/>
      <c r="B102" s="51"/>
      <c r="C102" s="51"/>
      <c r="D102" s="51"/>
      <c r="E102" s="51"/>
    </row>
    <row r="103" spans="1:5">
      <c r="A103" s="51"/>
      <c r="B103" s="51"/>
      <c r="C103" s="51"/>
      <c r="D103" s="51"/>
      <c r="E103" s="51"/>
    </row>
    <row r="104" spans="1:5">
      <c r="A104" s="51"/>
      <c r="B104" s="51"/>
      <c r="C104" s="51"/>
      <c r="D104" s="51"/>
      <c r="E104" s="51"/>
    </row>
    <row r="105" spans="1:5">
      <c r="A105" s="51"/>
      <c r="B105" s="51"/>
      <c r="C105" s="51"/>
      <c r="D105" s="51"/>
      <c r="E105" s="51"/>
    </row>
    <row r="106" spans="1:5">
      <c r="A106" s="51"/>
      <c r="B106" s="51"/>
      <c r="C106" s="51"/>
      <c r="D106" s="51"/>
      <c r="E106" s="51"/>
    </row>
    <row r="107" spans="1:5">
      <c r="A107" s="51"/>
      <c r="B107" s="51"/>
      <c r="C107" s="51"/>
      <c r="D107" s="51"/>
      <c r="E107" s="51"/>
    </row>
    <row r="108" spans="1:5">
      <c r="A108" s="51"/>
      <c r="B108" s="51"/>
      <c r="C108" s="51"/>
      <c r="D108" s="51"/>
      <c r="E108" s="51"/>
    </row>
    <row r="109" spans="1:5">
      <c r="A109" s="51"/>
      <c r="B109" s="51"/>
      <c r="C109" s="51"/>
      <c r="D109" s="51"/>
      <c r="E109" s="51"/>
    </row>
    <row r="110" spans="1:5">
      <c r="A110" s="51"/>
      <c r="B110" s="51"/>
      <c r="C110" s="51"/>
      <c r="D110" s="51"/>
      <c r="E110" s="51"/>
    </row>
    <row r="111" spans="1:5">
      <c r="A111" s="51"/>
      <c r="B111" s="51"/>
      <c r="C111" s="51"/>
      <c r="D111" s="51"/>
      <c r="E111" s="51"/>
    </row>
    <row r="112" spans="1:5">
      <c r="A112" s="51"/>
      <c r="B112" s="51"/>
      <c r="C112" s="51"/>
      <c r="D112" s="51"/>
      <c r="E112" s="51"/>
    </row>
    <row r="113" spans="1:5">
      <c r="A113" s="51"/>
      <c r="B113" s="51"/>
      <c r="C113" s="51"/>
      <c r="D113" s="51"/>
      <c r="E113" s="51"/>
    </row>
    <row r="114" spans="1:5">
      <c r="A114" s="51"/>
      <c r="B114" s="51"/>
      <c r="C114" s="51"/>
      <c r="D114" s="51"/>
      <c r="E114" s="51"/>
    </row>
    <row r="115" spans="1:5">
      <c r="A115" s="51"/>
      <c r="B115" s="51"/>
      <c r="C115" s="51"/>
      <c r="D115" s="51"/>
      <c r="E115" s="51"/>
    </row>
    <row r="116" spans="1:5">
      <c r="A116" s="51"/>
      <c r="B116" s="51"/>
      <c r="C116" s="51"/>
      <c r="D116" s="51"/>
      <c r="E116" s="51"/>
    </row>
    <row r="117" spans="1:5">
      <c r="A117" s="51"/>
      <c r="B117" s="51"/>
      <c r="C117" s="51"/>
      <c r="D117" s="51"/>
      <c r="E117" s="51"/>
    </row>
    <row r="118" spans="1:5">
      <c r="A118" s="51"/>
      <c r="B118" s="51"/>
      <c r="C118" s="51"/>
      <c r="D118" s="51"/>
      <c r="E118" s="51"/>
    </row>
    <row r="119" spans="1:5">
      <c r="A119" s="51"/>
      <c r="B119" s="51"/>
      <c r="C119" s="51"/>
      <c r="D119" s="51"/>
      <c r="E119" s="51"/>
    </row>
    <row r="120" spans="1:5">
      <c r="A120" s="51"/>
      <c r="B120" s="51"/>
      <c r="C120" s="51"/>
      <c r="D120" s="51"/>
      <c r="E120" s="51"/>
    </row>
    <row r="121" spans="1:5">
      <c r="A121" s="51"/>
      <c r="B121" s="51"/>
      <c r="C121" s="51"/>
      <c r="D121" s="51"/>
      <c r="E121" s="51"/>
    </row>
    <row r="122" spans="1:5">
      <c r="A122" s="51"/>
      <c r="B122" s="51"/>
      <c r="C122" s="51"/>
      <c r="D122" s="51"/>
      <c r="E122" s="51"/>
    </row>
    <row r="123" spans="1:5">
      <c r="A123" s="51"/>
      <c r="B123" s="51"/>
      <c r="C123" s="51"/>
      <c r="D123" s="51"/>
      <c r="E123" s="51"/>
    </row>
    <row r="124" spans="1:5">
      <c r="A124" s="51"/>
      <c r="B124" s="51"/>
      <c r="C124" s="51"/>
      <c r="D124" s="51"/>
      <c r="E124" s="51"/>
    </row>
    <row r="125" spans="1:5">
      <c r="A125" s="51"/>
      <c r="B125" s="51"/>
      <c r="C125" s="51"/>
      <c r="D125" s="51"/>
      <c r="E125" s="51"/>
    </row>
    <row r="126" spans="1:5">
      <c r="A126" s="51"/>
      <c r="B126" s="51"/>
      <c r="C126" s="51"/>
      <c r="D126" s="51"/>
      <c r="E126" s="51"/>
    </row>
    <row r="127" spans="1:5">
      <c r="A127" s="51"/>
      <c r="B127" s="51"/>
      <c r="C127" s="51"/>
      <c r="D127" s="51"/>
      <c r="E127" s="51"/>
    </row>
    <row r="128" spans="1:5">
      <c r="A128" s="51"/>
      <c r="B128" s="51"/>
      <c r="C128" s="51"/>
      <c r="D128" s="51"/>
      <c r="E128" s="51"/>
    </row>
    <row r="129" spans="1:5">
      <c r="A129" s="51"/>
      <c r="B129" s="51"/>
      <c r="C129" s="51"/>
      <c r="D129" s="51"/>
      <c r="E129" s="51"/>
    </row>
    <row r="130" spans="1:5">
      <c r="A130" s="51"/>
      <c r="B130" s="51"/>
      <c r="C130" s="51"/>
      <c r="D130" s="51"/>
      <c r="E130" s="51"/>
    </row>
    <row r="131" spans="1:5">
      <c r="A131" s="51"/>
      <c r="B131" s="51"/>
      <c r="C131" s="51"/>
      <c r="D131" s="51"/>
      <c r="E131" s="51"/>
    </row>
    <row r="132" spans="1:5">
      <c r="A132" s="51"/>
      <c r="B132" s="51"/>
      <c r="C132" s="51"/>
      <c r="D132" s="51"/>
      <c r="E132" s="51"/>
    </row>
    <row r="133" spans="1:5">
      <c r="A133" s="51"/>
      <c r="B133" s="51"/>
      <c r="C133" s="51"/>
      <c r="D133" s="51"/>
      <c r="E133" s="51"/>
    </row>
    <row r="134" spans="1:5">
      <c r="A134" s="51"/>
      <c r="B134" s="51"/>
      <c r="C134" s="51"/>
      <c r="D134" s="51"/>
      <c r="E134" s="51"/>
    </row>
    <row r="135" spans="1:5">
      <c r="A135" s="51"/>
      <c r="B135" s="51"/>
      <c r="C135" s="51"/>
      <c r="D135" s="51"/>
      <c r="E135" s="51"/>
    </row>
    <row r="136" spans="1:5">
      <c r="A136" s="51"/>
      <c r="B136" s="51"/>
      <c r="C136" s="51"/>
      <c r="D136" s="51"/>
      <c r="E136" s="51"/>
    </row>
    <row r="137" spans="1:5">
      <c r="A137" s="51"/>
      <c r="B137" s="51"/>
      <c r="C137" s="51"/>
      <c r="D137" s="51"/>
      <c r="E137" s="51"/>
    </row>
    <row r="138" spans="1:5">
      <c r="A138" s="51"/>
      <c r="B138" s="51"/>
      <c r="C138" s="51"/>
      <c r="D138" s="51"/>
      <c r="E138" s="51"/>
    </row>
    <row r="139" spans="1:5">
      <c r="A139" s="51"/>
      <c r="B139" s="51"/>
      <c r="C139" s="51"/>
      <c r="D139" s="51"/>
      <c r="E139" s="51"/>
    </row>
    <row r="140" spans="1:5">
      <c r="A140" s="51"/>
      <c r="B140" s="51"/>
      <c r="C140" s="51"/>
      <c r="D140" s="51"/>
      <c r="E140" s="51"/>
    </row>
    <row r="141" spans="1:5">
      <c r="A141" s="51"/>
      <c r="B141" s="51"/>
      <c r="C141" s="51"/>
      <c r="D141" s="51"/>
      <c r="E141" s="51"/>
    </row>
    <row r="142" spans="1:5">
      <c r="A142" s="51"/>
      <c r="B142" s="51"/>
      <c r="C142" s="51"/>
      <c r="D142" s="51"/>
      <c r="E142" s="51"/>
    </row>
    <row r="143" spans="1:5">
      <c r="A143" s="51"/>
      <c r="B143" s="51"/>
      <c r="C143" s="51"/>
      <c r="D143" s="51"/>
      <c r="E143" s="51"/>
    </row>
    <row r="144" spans="1:5">
      <c r="A144" s="51"/>
      <c r="B144" s="51"/>
      <c r="C144" s="51"/>
      <c r="D144" s="51"/>
      <c r="E144" s="51"/>
    </row>
    <row r="145" spans="1:5">
      <c r="A145" s="51"/>
      <c r="B145" s="51"/>
      <c r="C145" s="51"/>
      <c r="D145" s="51"/>
      <c r="E145" s="51"/>
    </row>
    <row r="146" spans="1:5">
      <c r="A146" s="51"/>
      <c r="B146" s="51"/>
      <c r="C146" s="51"/>
      <c r="D146" s="51"/>
      <c r="E146" s="51"/>
    </row>
    <row r="147" spans="1:5">
      <c r="A147" s="51"/>
      <c r="B147" s="51"/>
      <c r="C147" s="51"/>
      <c r="D147" s="51"/>
      <c r="E147" s="51"/>
    </row>
    <row r="148" spans="1:5">
      <c r="A148" s="51"/>
      <c r="B148" s="51"/>
      <c r="C148" s="51"/>
      <c r="D148" s="51"/>
      <c r="E148" s="51"/>
    </row>
    <row r="149" spans="1:5">
      <c r="A149" s="51"/>
      <c r="B149" s="51"/>
      <c r="C149" s="51"/>
      <c r="D149" s="51"/>
      <c r="E149" s="51"/>
    </row>
    <row r="150" spans="1:5">
      <c r="A150" s="51"/>
      <c r="B150" s="51"/>
      <c r="C150" s="51"/>
      <c r="D150" s="51"/>
      <c r="E150" s="51"/>
    </row>
    <row r="151" spans="1:5">
      <c r="A151" s="51"/>
      <c r="B151" s="51"/>
      <c r="C151" s="51"/>
      <c r="D151" s="51"/>
      <c r="E151" s="51"/>
    </row>
    <row r="152" spans="1:5">
      <c r="A152" s="51"/>
      <c r="B152" s="51"/>
      <c r="C152" s="51"/>
      <c r="D152" s="51"/>
      <c r="E152" s="51"/>
    </row>
    <row r="153" spans="1:5">
      <c r="A153" s="51"/>
      <c r="B153" s="51"/>
      <c r="C153" s="51"/>
      <c r="D153" s="51"/>
      <c r="E153" s="51"/>
    </row>
    <row r="154" spans="1:5">
      <c r="A154" s="51"/>
      <c r="B154" s="51"/>
      <c r="C154" s="51"/>
      <c r="D154" s="51"/>
      <c r="E154" s="51"/>
    </row>
    <row r="155" spans="1:5">
      <c r="A155" s="51"/>
      <c r="B155" s="51"/>
      <c r="C155" s="51"/>
      <c r="D155" s="51"/>
      <c r="E155" s="51"/>
    </row>
    <row r="156" spans="1:5">
      <c r="A156" s="51"/>
      <c r="B156" s="51"/>
      <c r="C156" s="51"/>
      <c r="D156" s="51"/>
      <c r="E156" s="51"/>
    </row>
    <row r="157" spans="1:5">
      <c r="A157" s="51"/>
      <c r="B157" s="51"/>
      <c r="C157" s="51"/>
      <c r="D157" s="51"/>
      <c r="E157" s="51"/>
    </row>
    <row r="158" spans="1:5">
      <c r="A158" s="51"/>
      <c r="B158" s="51"/>
      <c r="C158" s="51"/>
      <c r="D158" s="51"/>
      <c r="E158" s="51"/>
    </row>
    <row r="159" spans="1:5">
      <c r="A159" s="51"/>
      <c r="B159" s="51"/>
      <c r="C159" s="51"/>
      <c r="D159" s="51"/>
      <c r="E159" s="51"/>
    </row>
    <row r="160" spans="1:5">
      <c r="A160" s="51"/>
      <c r="B160" s="51"/>
      <c r="C160" s="51"/>
      <c r="D160" s="51"/>
      <c r="E160" s="51"/>
    </row>
    <row r="161" spans="1:5">
      <c r="A161" s="51"/>
      <c r="B161" s="51"/>
      <c r="C161" s="51"/>
      <c r="D161" s="51"/>
      <c r="E161" s="51"/>
    </row>
    <row r="162" spans="1:5">
      <c r="A162" s="51"/>
      <c r="B162" s="51"/>
      <c r="C162" s="51"/>
      <c r="D162" s="51"/>
      <c r="E162" s="51"/>
    </row>
    <row r="163" spans="1:5">
      <c r="A163" s="51"/>
      <c r="B163" s="51"/>
      <c r="C163" s="51"/>
      <c r="D163" s="51"/>
      <c r="E163" s="51"/>
    </row>
    <row r="164" spans="1:5">
      <c r="A164" s="51"/>
      <c r="B164" s="51"/>
      <c r="C164" s="51"/>
      <c r="D164" s="51"/>
      <c r="E164" s="51"/>
    </row>
    <row r="165" spans="1:5">
      <c r="A165" s="51"/>
      <c r="B165" s="51"/>
      <c r="C165" s="51"/>
      <c r="D165" s="51"/>
      <c r="E165" s="51"/>
    </row>
    <row r="166" spans="1:5">
      <c r="A166" s="51"/>
      <c r="B166" s="51"/>
      <c r="C166" s="51"/>
      <c r="D166" s="51"/>
      <c r="E166" s="51"/>
    </row>
    <row r="167" spans="1:5">
      <c r="A167" s="51"/>
      <c r="B167" s="51"/>
      <c r="C167" s="51"/>
      <c r="D167" s="51"/>
      <c r="E167" s="51"/>
    </row>
    <row r="168" spans="1:5">
      <c r="A168" s="51"/>
      <c r="B168" s="51"/>
      <c r="C168" s="51"/>
      <c r="D168" s="51"/>
      <c r="E168" s="51"/>
    </row>
    <row r="169" spans="1:5">
      <c r="A169" s="51"/>
      <c r="B169" s="51"/>
      <c r="C169" s="51"/>
      <c r="D169" s="51"/>
      <c r="E169" s="51"/>
    </row>
    <row r="170" spans="1:5">
      <c r="A170" s="51"/>
      <c r="B170" s="51"/>
      <c r="C170" s="51"/>
      <c r="D170" s="51"/>
      <c r="E170" s="51"/>
    </row>
    <row r="171" spans="1:5">
      <c r="A171" s="51"/>
      <c r="B171" s="51"/>
      <c r="C171" s="51"/>
      <c r="D171" s="51"/>
      <c r="E171" s="51"/>
    </row>
    <row r="172" spans="1:5">
      <c r="A172" s="51"/>
      <c r="B172" s="51"/>
      <c r="C172" s="51"/>
      <c r="D172" s="51"/>
      <c r="E172" s="51"/>
    </row>
    <row r="173" spans="1:5">
      <c r="A173" s="51"/>
      <c r="B173" s="51"/>
      <c r="C173" s="51"/>
      <c r="D173" s="51"/>
      <c r="E173" s="51"/>
    </row>
    <row r="174" spans="1:5">
      <c r="A174" s="51"/>
      <c r="B174" s="51"/>
      <c r="C174" s="51"/>
      <c r="D174" s="51"/>
      <c r="E174" s="51"/>
    </row>
    <row r="175" spans="1:5">
      <c r="A175" s="51"/>
      <c r="B175" s="51"/>
      <c r="C175" s="51"/>
      <c r="D175" s="51"/>
      <c r="E175" s="51"/>
    </row>
    <row r="176" spans="1:5">
      <c r="A176" s="51"/>
      <c r="B176" s="51"/>
      <c r="C176" s="51"/>
      <c r="D176" s="51"/>
      <c r="E176" s="51"/>
    </row>
    <row r="177" spans="1:5">
      <c r="A177" s="51"/>
      <c r="B177" s="51"/>
      <c r="C177" s="51"/>
      <c r="D177" s="51"/>
      <c r="E177" s="51"/>
    </row>
    <row r="178" spans="1:5">
      <c r="A178" s="51"/>
      <c r="B178" s="51"/>
      <c r="C178" s="51"/>
      <c r="D178" s="51"/>
      <c r="E178" s="51"/>
    </row>
    <row r="179" spans="1:5">
      <c r="A179" s="51"/>
      <c r="B179" s="51"/>
      <c r="C179" s="51"/>
      <c r="D179" s="51"/>
      <c r="E179" s="51"/>
    </row>
    <row r="180" spans="1:5">
      <c r="A180" s="51"/>
      <c r="B180" s="51"/>
      <c r="C180" s="51"/>
      <c r="D180" s="51"/>
      <c r="E180" s="51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I21" sqref="I21"/>
    </sheetView>
  </sheetViews>
  <sheetFormatPr defaultRowHeight="15.75"/>
  <cols>
    <col min="1" max="1" width="6.28515625" style="62" customWidth="1"/>
    <col min="2" max="2" width="52.42578125" style="62" bestFit="1" customWidth="1"/>
    <col min="3" max="6" width="8.42578125" style="62" bestFit="1" customWidth="1"/>
    <col min="7" max="7" width="9.28515625" style="62" customWidth="1"/>
    <col min="8" max="9" width="13" style="62" customWidth="1"/>
    <col min="10" max="10" width="13.140625" style="62" customWidth="1"/>
    <col min="11" max="12" width="10.5703125" style="62" customWidth="1"/>
    <col min="13" max="239" width="9.140625" style="62"/>
    <col min="240" max="240" width="6.28515625" style="62" customWidth="1"/>
    <col min="241" max="241" width="69" style="62" customWidth="1"/>
    <col min="242" max="259" width="0" style="62" hidden="1" customWidth="1"/>
    <col min="260" max="261" width="15.28515625" style="62" bestFit="1" customWidth="1"/>
    <col min="262" max="263" width="11.85546875" style="62" bestFit="1" customWidth="1"/>
    <col min="264" max="264" width="15.5703125" style="62" bestFit="1" customWidth="1"/>
    <col min="265" max="265" width="15.7109375" style="62" bestFit="1" customWidth="1"/>
    <col min="266" max="266" width="13.140625" style="62" bestFit="1" customWidth="1"/>
    <col min="267" max="268" width="10.5703125" style="62" bestFit="1" customWidth="1"/>
    <col min="269" max="495" width="9.140625" style="62"/>
    <col min="496" max="496" width="6.28515625" style="62" customWidth="1"/>
    <col min="497" max="497" width="69" style="62" customWidth="1"/>
    <col min="498" max="515" width="0" style="62" hidden="1" customWidth="1"/>
    <col min="516" max="517" width="15.28515625" style="62" bestFit="1" customWidth="1"/>
    <col min="518" max="519" width="11.85546875" style="62" bestFit="1" customWidth="1"/>
    <col min="520" max="520" width="15.5703125" style="62" bestFit="1" customWidth="1"/>
    <col min="521" max="521" width="15.7109375" style="62" bestFit="1" customWidth="1"/>
    <col min="522" max="522" width="13.140625" style="62" bestFit="1" customWidth="1"/>
    <col min="523" max="524" width="10.5703125" style="62" bestFit="1" customWidth="1"/>
    <col min="525" max="751" width="9.140625" style="62"/>
    <col min="752" max="752" width="6.28515625" style="62" customWidth="1"/>
    <col min="753" max="753" width="69" style="62" customWidth="1"/>
    <col min="754" max="771" width="0" style="62" hidden="1" customWidth="1"/>
    <col min="772" max="773" width="15.28515625" style="62" bestFit="1" customWidth="1"/>
    <col min="774" max="775" width="11.85546875" style="62" bestFit="1" customWidth="1"/>
    <col min="776" max="776" width="15.5703125" style="62" bestFit="1" customWidth="1"/>
    <col min="777" max="777" width="15.7109375" style="62" bestFit="1" customWidth="1"/>
    <col min="778" max="778" width="13.140625" style="62" bestFit="1" customWidth="1"/>
    <col min="779" max="780" width="10.5703125" style="62" bestFit="1" customWidth="1"/>
    <col min="781" max="1007" width="9.140625" style="62"/>
    <col min="1008" max="1008" width="6.28515625" style="62" customWidth="1"/>
    <col min="1009" max="1009" width="69" style="62" customWidth="1"/>
    <col min="1010" max="1027" width="0" style="62" hidden="1" customWidth="1"/>
    <col min="1028" max="1029" width="15.28515625" style="62" bestFit="1" customWidth="1"/>
    <col min="1030" max="1031" width="11.85546875" style="62" bestFit="1" customWidth="1"/>
    <col min="1032" max="1032" width="15.5703125" style="62" bestFit="1" customWidth="1"/>
    <col min="1033" max="1033" width="15.7109375" style="62" bestFit="1" customWidth="1"/>
    <col min="1034" max="1034" width="13.140625" style="62" bestFit="1" customWidth="1"/>
    <col min="1035" max="1036" width="10.5703125" style="62" bestFit="1" customWidth="1"/>
    <col min="1037" max="1263" width="9.140625" style="62"/>
    <col min="1264" max="1264" width="6.28515625" style="62" customWidth="1"/>
    <col min="1265" max="1265" width="69" style="62" customWidth="1"/>
    <col min="1266" max="1283" width="0" style="62" hidden="1" customWidth="1"/>
    <col min="1284" max="1285" width="15.28515625" style="62" bestFit="1" customWidth="1"/>
    <col min="1286" max="1287" width="11.85546875" style="62" bestFit="1" customWidth="1"/>
    <col min="1288" max="1288" width="15.5703125" style="62" bestFit="1" customWidth="1"/>
    <col min="1289" max="1289" width="15.7109375" style="62" bestFit="1" customWidth="1"/>
    <col min="1290" max="1290" width="13.140625" style="62" bestFit="1" customWidth="1"/>
    <col min="1291" max="1292" width="10.5703125" style="62" bestFit="1" customWidth="1"/>
    <col min="1293" max="1519" width="9.140625" style="62"/>
    <col min="1520" max="1520" width="6.28515625" style="62" customWidth="1"/>
    <col min="1521" max="1521" width="69" style="62" customWidth="1"/>
    <col min="1522" max="1539" width="0" style="62" hidden="1" customWidth="1"/>
    <col min="1540" max="1541" width="15.28515625" style="62" bestFit="1" customWidth="1"/>
    <col min="1542" max="1543" width="11.85546875" style="62" bestFit="1" customWidth="1"/>
    <col min="1544" max="1544" width="15.5703125" style="62" bestFit="1" customWidth="1"/>
    <col min="1545" max="1545" width="15.7109375" style="62" bestFit="1" customWidth="1"/>
    <col min="1546" max="1546" width="13.140625" style="62" bestFit="1" customWidth="1"/>
    <col min="1547" max="1548" width="10.5703125" style="62" bestFit="1" customWidth="1"/>
    <col min="1549" max="1775" width="9.140625" style="62"/>
    <col min="1776" max="1776" width="6.28515625" style="62" customWidth="1"/>
    <col min="1777" max="1777" width="69" style="62" customWidth="1"/>
    <col min="1778" max="1795" width="0" style="62" hidden="1" customWidth="1"/>
    <col min="1796" max="1797" width="15.28515625" style="62" bestFit="1" customWidth="1"/>
    <col min="1798" max="1799" width="11.85546875" style="62" bestFit="1" customWidth="1"/>
    <col min="1800" max="1800" width="15.5703125" style="62" bestFit="1" customWidth="1"/>
    <col min="1801" max="1801" width="15.7109375" style="62" bestFit="1" customWidth="1"/>
    <col min="1802" max="1802" width="13.140625" style="62" bestFit="1" customWidth="1"/>
    <col min="1803" max="1804" width="10.5703125" style="62" bestFit="1" customWidth="1"/>
    <col min="1805" max="2031" width="9.140625" style="62"/>
    <col min="2032" max="2032" width="6.28515625" style="62" customWidth="1"/>
    <col min="2033" max="2033" width="69" style="62" customWidth="1"/>
    <col min="2034" max="2051" width="0" style="62" hidden="1" customWidth="1"/>
    <col min="2052" max="2053" width="15.28515625" style="62" bestFit="1" customWidth="1"/>
    <col min="2054" max="2055" width="11.85546875" style="62" bestFit="1" customWidth="1"/>
    <col min="2056" max="2056" width="15.5703125" style="62" bestFit="1" customWidth="1"/>
    <col min="2057" max="2057" width="15.7109375" style="62" bestFit="1" customWidth="1"/>
    <col min="2058" max="2058" width="13.140625" style="62" bestFit="1" customWidth="1"/>
    <col min="2059" max="2060" width="10.5703125" style="62" bestFit="1" customWidth="1"/>
    <col min="2061" max="2287" width="9.140625" style="62"/>
    <col min="2288" max="2288" width="6.28515625" style="62" customWidth="1"/>
    <col min="2289" max="2289" width="69" style="62" customWidth="1"/>
    <col min="2290" max="2307" width="0" style="62" hidden="1" customWidth="1"/>
    <col min="2308" max="2309" width="15.28515625" style="62" bestFit="1" customWidth="1"/>
    <col min="2310" max="2311" width="11.85546875" style="62" bestFit="1" customWidth="1"/>
    <col min="2312" max="2312" width="15.5703125" style="62" bestFit="1" customWidth="1"/>
    <col min="2313" max="2313" width="15.7109375" style="62" bestFit="1" customWidth="1"/>
    <col min="2314" max="2314" width="13.140625" style="62" bestFit="1" customWidth="1"/>
    <col min="2315" max="2316" width="10.5703125" style="62" bestFit="1" customWidth="1"/>
    <col min="2317" max="2543" width="9.140625" style="62"/>
    <col min="2544" max="2544" width="6.28515625" style="62" customWidth="1"/>
    <col min="2545" max="2545" width="69" style="62" customWidth="1"/>
    <col min="2546" max="2563" width="0" style="62" hidden="1" customWidth="1"/>
    <col min="2564" max="2565" width="15.28515625" style="62" bestFit="1" customWidth="1"/>
    <col min="2566" max="2567" width="11.85546875" style="62" bestFit="1" customWidth="1"/>
    <col min="2568" max="2568" width="15.5703125" style="62" bestFit="1" customWidth="1"/>
    <col min="2569" max="2569" width="15.7109375" style="62" bestFit="1" customWidth="1"/>
    <col min="2570" max="2570" width="13.140625" style="62" bestFit="1" customWidth="1"/>
    <col min="2571" max="2572" width="10.5703125" style="62" bestFit="1" customWidth="1"/>
    <col min="2573" max="2799" width="9.140625" style="62"/>
    <col min="2800" max="2800" width="6.28515625" style="62" customWidth="1"/>
    <col min="2801" max="2801" width="69" style="62" customWidth="1"/>
    <col min="2802" max="2819" width="0" style="62" hidden="1" customWidth="1"/>
    <col min="2820" max="2821" width="15.28515625" style="62" bestFit="1" customWidth="1"/>
    <col min="2822" max="2823" width="11.85546875" style="62" bestFit="1" customWidth="1"/>
    <col min="2824" max="2824" width="15.5703125" style="62" bestFit="1" customWidth="1"/>
    <col min="2825" max="2825" width="15.7109375" style="62" bestFit="1" customWidth="1"/>
    <col min="2826" max="2826" width="13.140625" style="62" bestFit="1" customWidth="1"/>
    <col min="2827" max="2828" width="10.5703125" style="62" bestFit="1" customWidth="1"/>
    <col min="2829" max="3055" width="9.140625" style="62"/>
    <col min="3056" max="3056" width="6.28515625" style="62" customWidth="1"/>
    <col min="3057" max="3057" width="69" style="62" customWidth="1"/>
    <col min="3058" max="3075" width="0" style="62" hidden="1" customWidth="1"/>
    <col min="3076" max="3077" width="15.28515625" style="62" bestFit="1" customWidth="1"/>
    <col min="3078" max="3079" width="11.85546875" style="62" bestFit="1" customWidth="1"/>
    <col min="3080" max="3080" width="15.5703125" style="62" bestFit="1" customWidth="1"/>
    <col min="3081" max="3081" width="15.7109375" style="62" bestFit="1" customWidth="1"/>
    <col min="3082" max="3082" width="13.140625" style="62" bestFit="1" customWidth="1"/>
    <col min="3083" max="3084" width="10.5703125" style="62" bestFit="1" customWidth="1"/>
    <col min="3085" max="3311" width="9.140625" style="62"/>
    <col min="3312" max="3312" width="6.28515625" style="62" customWidth="1"/>
    <col min="3313" max="3313" width="69" style="62" customWidth="1"/>
    <col min="3314" max="3331" width="0" style="62" hidden="1" customWidth="1"/>
    <col min="3332" max="3333" width="15.28515625" style="62" bestFit="1" customWidth="1"/>
    <col min="3334" max="3335" width="11.85546875" style="62" bestFit="1" customWidth="1"/>
    <col min="3336" max="3336" width="15.5703125" style="62" bestFit="1" customWidth="1"/>
    <col min="3337" max="3337" width="15.7109375" style="62" bestFit="1" customWidth="1"/>
    <col min="3338" max="3338" width="13.140625" style="62" bestFit="1" customWidth="1"/>
    <col min="3339" max="3340" width="10.5703125" style="62" bestFit="1" customWidth="1"/>
    <col min="3341" max="3567" width="9.140625" style="62"/>
    <col min="3568" max="3568" width="6.28515625" style="62" customWidth="1"/>
    <col min="3569" max="3569" width="69" style="62" customWidth="1"/>
    <col min="3570" max="3587" width="0" style="62" hidden="1" customWidth="1"/>
    <col min="3588" max="3589" width="15.28515625" style="62" bestFit="1" customWidth="1"/>
    <col min="3590" max="3591" width="11.85546875" style="62" bestFit="1" customWidth="1"/>
    <col min="3592" max="3592" width="15.5703125" style="62" bestFit="1" customWidth="1"/>
    <col min="3593" max="3593" width="15.7109375" style="62" bestFit="1" customWidth="1"/>
    <col min="3594" max="3594" width="13.140625" style="62" bestFit="1" customWidth="1"/>
    <col min="3595" max="3596" width="10.5703125" style="62" bestFit="1" customWidth="1"/>
    <col min="3597" max="3823" width="9.140625" style="62"/>
    <col min="3824" max="3824" width="6.28515625" style="62" customWidth="1"/>
    <col min="3825" max="3825" width="69" style="62" customWidth="1"/>
    <col min="3826" max="3843" width="0" style="62" hidden="1" customWidth="1"/>
    <col min="3844" max="3845" width="15.28515625" style="62" bestFit="1" customWidth="1"/>
    <col min="3846" max="3847" width="11.85546875" style="62" bestFit="1" customWidth="1"/>
    <col min="3848" max="3848" width="15.5703125" style="62" bestFit="1" customWidth="1"/>
    <col min="3849" max="3849" width="15.7109375" style="62" bestFit="1" customWidth="1"/>
    <col min="3850" max="3850" width="13.140625" style="62" bestFit="1" customWidth="1"/>
    <col min="3851" max="3852" width="10.5703125" style="62" bestFit="1" customWidth="1"/>
    <col min="3853" max="4079" width="9.140625" style="62"/>
    <col min="4080" max="4080" width="6.28515625" style="62" customWidth="1"/>
    <col min="4081" max="4081" width="69" style="62" customWidth="1"/>
    <col min="4082" max="4099" width="0" style="62" hidden="1" customWidth="1"/>
    <col min="4100" max="4101" width="15.28515625" style="62" bestFit="1" customWidth="1"/>
    <col min="4102" max="4103" width="11.85546875" style="62" bestFit="1" customWidth="1"/>
    <col min="4104" max="4104" width="15.5703125" style="62" bestFit="1" customWidth="1"/>
    <col min="4105" max="4105" width="15.7109375" style="62" bestFit="1" customWidth="1"/>
    <col min="4106" max="4106" width="13.140625" style="62" bestFit="1" customWidth="1"/>
    <col min="4107" max="4108" width="10.5703125" style="62" bestFit="1" customWidth="1"/>
    <col min="4109" max="4335" width="9.140625" style="62"/>
    <col min="4336" max="4336" width="6.28515625" style="62" customWidth="1"/>
    <col min="4337" max="4337" width="69" style="62" customWidth="1"/>
    <col min="4338" max="4355" width="0" style="62" hidden="1" customWidth="1"/>
    <col min="4356" max="4357" width="15.28515625" style="62" bestFit="1" customWidth="1"/>
    <col min="4358" max="4359" width="11.85546875" style="62" bestFit="1" customWidth="1"/>
    <col min="4360" max="4360" width="15.5703125" style="62" bestFit="1" customWidth="1"/>
    <col min="4361" max="4361" width="15.7109375" style="62" bestFit="1" customWidth="1"/>
    <col min="4362" max="4362" width="13.140625" style="62" bestFit="1" customWidth="1"/>
    <col min="4363" max="4364" width="10.5703125" style="62" bestFit="1" customWidth="1"/>
    <col min="4365" max="4591" width="9.140625" style="62"/>
    <col min="4592" max="4592" width="6.28515625" style="62" customWidth="1"/>
    <col min="4593" max="4593" width="69" style="62" customWidth="1"/>
    <col min="4594" max="4611" width="0" style="62" hidden="1" customWidth="1"/>
    <col min="4612" max="4613" width="15.28515625" style="62" bestFit="1" customWidth="1"/>
    <col min="4614" max="4615" width="11.85546875" style="62" bestFit="1" customWidth="1"/>
    <col min="4616" max="4616" width="15.5703125" style="62" bestFit="1" customWidth="1"/>
    <col min="4617" max="4617" width="15.7109375" style="62" bestFit="1" customWidth="1"/>
    <col min="4618" max="4618" width="13.140625" style="62" bestFit="1" customWidth="1"/>
    <col min="4619" max="4620" width="10.5703125" style="62" bestFit="1" customWidth="1"/>
    <col min="4621" max="4847" width="9.140625" style="62"/>
    <col min="4848" max="4848" width="6.28515625" style="62" customWidth="1"/>
    <col min="4849" max="4849" width="69" style="62" customWidth="1"/>
    <col min="4850" max="4867" width="0" style="62" hidden="1" customWidth="1"/>
    <col min="4868" max="4869" width="15.28515625" style="62" bestFit="1" customWidth="1"/>
    <col min="4870" max="4871" width="11.85546875" style="62" bestFit="1" customWidth="1"/>
    <col min="4872" max="4872" width="15.5703125" style="62" bestFit="1" customWidth="1"/>
    <col min="4873" max="4873" width="15.7109375" style="62" bestFit="1" customWidth="1"/>
    <col min="4874" max="4874" width="13.140625" style="62" bestFit="1" customWidth="1"/>
    <col min="4875" max="4876" width="10.5703125" style="62" bestFit="1" customWidth="1"/>
    <col min="4877" max="5103" width="9.140625" style="62"/>
    <col min="5104" max="5104" width="6.28515625" style="62" customWidth="1"/>
    <col min="5105" max="5105" width="69" style="62" customWidth="1"/>
    <col min="5106" max="5123" width="0" style="62" hidden="1" customWidth="1"/>
    <col min="5124" max="5125" width="15.28515625" style="62" bestFit="1" customWidth="1"/>
    <col min="5126" max="5127" width="11.85546875" style="62" bestFit="1" customWidth="1"/>
    <col min="5128" max="5128" width="15.5703125" style="62" bestFit="1" customWidth="1"/>
    <col min="5129" max="5129" width="15.7109375" style="62" bestFit="1" customWidth="1"/>
    <col min="5130" max="5130" width="13.140625" style="62" bestFit="1" customWidth="1"/>
    <col min="5131" max="5132" width="10.5703125" style="62" bestFit="1" customWidth="1"/>
    <col min="5133" max="5359" width="9.140625" style="62"/>
    <col min="5360" max="5360" width="6.28515625" style="62" customWidth="1"/>
    <col min="5361" max="5361" width="69" style="62" customWidth="1"/>
    <col min="5362" max="5379" width="0" style="62" hidden="1" customWidth="1"/>
    <col min="5380" max="5381" width="15.28515625" style="62" bestFit="1" customWidth="1"/>
    <col min="5382" max="5383" width="11.85546875" style="62" bestFit="1" customWidth="1"/>
    <col min="5384" max="5384" width="15.5703125" style="62" bestFit="1" customWidth="1"/>
    <col min="5385" max="5385" width="15.7109375" style="62" bestFit="1" customWidth="1"/>
    <col min="5386" max="5386" width="13.140625" style="62" bestFit="1" customWidth="1"/>
    <col min="5387" max="5388" width="10.5703125" style="62" bestFit="1" customWidth="1"/>
    <col min="5389" max="5615" width="9.140625" style="62"/>
    <col min="5616" max="5616" width="6.28515625" style="62" customWidth="1"/>
    <col min="5617" max="5617" width="69" style="62" customWidth="1"/>
    <col min="5618" max="5635" width="0" style="62" hidden="1" customWidth="1"/>
    <col min="5636" max="5637" width="15.28515625" style="62" bestFit="1" customWidth="1"/>
    <col min="5638" max="5639" width="11.85546875" style="62" bestFit="1" customWidth="1"/>
    <col min="5640" max="5640" width="15.5703125" style="62" bestFit="1" customWidth="1"/>
    <col min="5641" max="5641" width="15.7109375" style="62" bestFit="1" customWidth="1"/>
    <col min="5642" max="5642" width="13.140625" style="62" bestFit="1" customWidth="1"/>
    <col min="5643" max="5644" width="10.5703125" style="62" bestFit="1" customWidth="1"/>
    <col min="5645" max="5871" width="9.140625" style="62"/>
    <col min="5872" max="5872" width="6.28515625" style="62" customWidth="1"/>
    <col min="5873" max="5873" width="69" style="62" customWidth="1"/>
    <col min="5874" max="5891" width="0" style="62" hidden="1" customWidth="1"/>
    <col min="5892" max="5893" width="15.28515625" style="62" bestFit="1" customWidth="1"/>
    <col min="5894" max="5895" width="11.85546875" style="62" bestFit="1" customWidth="1"/>
    <col min="5896" max="5896" width="15.5703125" style="62" bestFit="1" customWidth="1"/>
    <col min="5897" max="5897" width="15.7109375" style="62" bestFit="1" customWidth="1"/>
    <col min="5898" max="5898" width="13.140625" style="62" bestFit="1" customWidth="1"/>
    <col min="5899" max="5900" width="10.5703125" style="62" bestFit="1" customWidth="1"/>
    <col min="5901" max="6127" width="9.140625" style="62"/>
    <col min="6128" max="6128" width="6.28515625" style="62" customWidth="1"/>
    <col min="6129" max="6129" width="69" style="62" customWidth="1"/>
    <col min="6130" max="6147" width="0" style="62" hidden="1" customWidth="1"/>
    <col min="6148" max="6149" width="15.28515625" style="62" bestFit="1" customWidth="1"/>
    <col min="6150" max="6151" width="11.85546875" style="62" bestFit="1" customWidth="1"/>
    <col min="6152" max="6152" width="15.5703125" style="62" bestFit="1" customWidth="1"/>
    <col min="6153" max="6153" width="15.7109375" style="62" bestFit="1" customWidth="1"/>
    <col min="6154" max="6154" width="13.140625" style="62" bestFit="1" customWidth="1"/>
    <col min="6155" max="6156" width="10.5703125" style="62" bestFit="1" customWidth="1"/>
    <col min="6157" max="6383" width="9.140625" style="62"/>
    <col min="6384" max="6384" width="6.28515625" style="62" customWidth="1"/>
    <col min="6385" max="6385" width="69" style="62" customWidth="1"/>
    <col min="6386" max="6403" width="0" style="62" hidden="1" customWidth="1"/>
    <col min="6404" max="6405" width="15.28515625" style="62" bestFit="1" customWidth="1"/>
    <col min="6406" max="6407" width="11.85546875" style="62" bestFit="1" customWidth="1"/>
    <col min="6408" max="6408" width="15.5703125" style="62" bestFit="1" customWidth="1"/>
    <col min="6409" max="6409" width="15.7109375" style="62" bestFit="1" customWidth="1"/>
    <col min="6410" max="6410" width="13.140625" style="62" bestFit="1" customWidth="1"/>
    <col min="6411" max="6412" width="10.5703125" style="62" bestFit="1" customWidth="1"/>
    <col min="6413" max="6639" width="9.140625" style="62"/>
    <col min="6640" max="6640" width="6.28515625" style="62" customWidth="1"/>
    <col min="6641" max="6641" width="69" style="62" customWidth="1"/>
    <col min="6642" max="6659" width="0" style="62" hidden="1" customWidth="1"/>
    <col min="6660" max="6661" width="15.28515625" style="62" bestFit="1" customWidth="1"/>
    <col min="6662" max="6663" width="11.85546875" style="62" bestFit="1" customWidth="1"/>
    <col min="6664" max="6664" width="15.5703125" style="62" bestFit="1" customWidth="1"/>
    <col min="6665" max="6665" width="15.7109375" style="62" bestFit="1" customWidth="1"/>
    <col min="6666" max="6666" width="13.140625" style="62" bestFit="1" customWidth="1"/>
    <col min="6667" max="6668" width="10.5703125" style="62" bestFit="1" customWidth="1"/>
    <col min="6669" max="6895" width="9.140625" style="62"/>
    <col min="6896" max="6896" width="6.28515625" style="62" customWidth="1"/>
    <col min="6897" max="6897" width="69" style="62" customWidth="1"/>
    <col min="6898" max="6915" width="0" style="62" hidden="1" customWidth="1"/>
    <col min="6916" max="6917" width="15.28515625" style="62" bestFit="1" customWidth="1"/>
    <col min="6918" max="6919" width="11.85546875" style="62" bestFit="1" customWidth="1"/>
    <col min="6920" max="6920" width="15.5703125" style="62" bestFit="1" customWidth="1"/>
    <col min="6921" max="6921" width="15.7109375" style="62" bestFit="1" customWidth="1"/>
    <col min="6922" max="6922" width="13.140625" style="62" bestFit="1" customWidth="1"/>
    <col min="6923" max="6924" width="10.5703125" style="62" bestFit="1" customWidth="1"/>
    <col min="6925" max="7151" width="9.140625" style="62"/>
    <col min="7152" max="7152" width="6.28515625" style="62" customWidth="1"/>
    <col min="7153" max="7153" width="69" style="62" customWidth="1"/>
    <col min="7154" max="7171" width="0" style="62" hidden="1" customWidth="1"/>
    <col min="7172" max="7173" width="15.28515625" style="62" bestFit="1" customWidth="1"/>
    <col min="7174" max="7175" width="11.85546875" style="62" bestFit="1" customWidth="1"/>
    <col min="7176" max="7176" width="15.5703125" style="62" bestFit="1" customWidth="1"/>
    <col min="7177" max="7177" width="15.7109375" style="62" bestFit="1" customWidth="1"/>
    <col min="7178" max="7178" width="13.140625" style="62" bestFit="1" customWidth="1"/>
    <col min="7179" max="7180" width="10.5703125" style="62" bestFit="1" customWidth="1"/>
    <col min="7181" max="7407" width="9.140625" style="62"/>
    <col min="7408" max="7408" width="6.28515625" style="62" customWidth="1"/>
    <col min="7409" max="7409" width="69" style="62" customWidth="1"/>
    <col min="7410" max="7427" width="0" style="62" hidden="1" customWidth="1"/>
    <col min="7428" max="7429" width="15.28515625" style="62" bestFit="1" customWidth="1"/>
    <col min="7430" max="7431" width="11.85546875" style="62" bestFit="1" customWidth="1"/>
    <col min="7432" max="7432" width="15.5703125" style="62" bestFit="1" customWidth="1"/>
    <col min="7433" max="7433" width="15.7109375" style="62" bestFit="1" customWidth="1"/>
    <col min="7434" max="7434" width="13.140625" style="62" bestFit="1" customWidth="1"/>
    <col min="7435" max="7436" width="10.5703125" style="62" bestFit="1" customWidth="1"/>
    <col min="7437" max="7663" width="9.140625" style="62"/>
    <col min="7664" max="7664" width="6.28515625" style="62" customWidth="1"/>
    <col min="7665" max="7665" width="69" style="62" customWidth="1"/>
    <col min="7666" max="7683" width="0" style="62" hidden="1" customWidth="1"/>
    <col min="7684" max="7685" width="15.28515625" style="62" bestFit="1" customWidth="1"/>
    <col min="7686" max="7687" width="11.85546875" style="62" bestFit="1" customWidth="1"/>
    <col min="7688" max="7688" width="15.5703125" style="62" bestFit="1" customWidth="1"/>
    <col min="7689" max="7689" width="15.7109375" style="62" bestFit="1" customWidth="1"/>
    <col min="7690" max="7690" width="13.140625" style="62" bestFit="1" customWidth="1"/>
    <col min="7691" max="7692" width="10.5703125" style="62" bestFit="1" customWidth="1"/>
    <col min="7693" max="7919" width="9.140625" style="62"/>
    <col min="7920" max="7920" width="6.28515625" style="62" customWidth="1"/>
    <col min="7921" max="7921" width="69" style="62" customWidth="1"/>
    <col min="7922" max="7939" width="0" style="62" hidden="1" customWidth="1"/>
    <col min="7940" max="7941" width="15.28515625" style="62" bestFit="1" customWidth="1"/>
    <col min="7942" max="7943" width="11.85546875" style="62" bestFit="1" customWidth="1"/>
    <col min="7944" max="7944" width="15.5703125" style="62" bestFit="1" customWidth="1"/>
    <col min="7945" max="7945" width="15.7109375" style="62" bestFit="1" customWidth="1"/>
    <col min="7946" max="7946" width="13.140625" style="62" bestFit="1" customWidth="1"/>
    <col min="7947" max="7948" width="10.5703125" style="62" bestFit="1" customWidth="1"/>
    <col min="7949" max="8175" width="9.140625" style="62"/>
    <col min="8176" max="8176" width="6.28515625" style="62" customWidth="1"/>
    <col min="8177" max="8177" width="69" style="62" customWidth="1"/>
    <col min="8178" max="8195" width="0" style="62" hidden="1" customWidth="1"/>
    <col min="8196" max="8197" width="15.28515625" style="62" bestFit="1" customWidth="1"/>
    <col min="8198" max="8199" width="11.85546875" style="62" bestFit="1" customWidth="1"/>
    <col min="8200" max="8200" width="15.5703125" style="62" bestFit="1" customWidth="1"/>
    <col min="8201" max="8201" width="15.7109375" style="62" bestFit="1" customWidth="1"/>
    <col min="8202" max="8202" width="13.140625" style="62" bestFit="1" customWidth="1"/>
    <col min="8203" max="8204" width="10.5703125" style="62" bestFit="1" customWidth="1"/>
    <col min="8205" max="8431" width="9.140625" style="62"/>
    <col min="8432" max="8432" width="6.28515625" style="62" customWidth="1"/>
    <col min="8433" max="8433" width="69" style="62" customWidth="1"/>
    <col min="8434" max="8451" width="0" style="62" hidden="1" customWidth="1"/>
    <col min="8452" max="8453" width="15.28515625" style="62" bestFit="1" customWidth="1"/>
    <col min="8454" max="8455" width="11.85546875" style="62" bestFit="1" customWidth="1"/>
    <col min="8456" max="8456" width="15.5703125" style="62" bestFit="1" customWidth="1"/>
    <col min="8457" max="8457" width="15.7109375" style="62" bestFit="1" customWidth="1"/>
    <col min="8458" max="8458" width="13.140625" style="62" bestFit="1" customWidth="1"/>
    <col min="8459" max="8460" width="10.5703125" style="62" bestFit="1" customWidth="1"/>
    <col min="8461" max="8687" width="9.140625" style="62"/>
    <col min="8688" max="8688" width="6.28515625" style="62" customWidth="1"/>
    <col min="8689" max="8689" width="69" style="62" customWidth="1"/>
    <col min="8690" max="8707" width="0" style="62" hidden="1" customWidth="1"/>
    <col min="8708" max="8709" width="15.28515625" style="62" bestFit="1" customWidth="1"/>
    <col min="8710" max="8711" width="11.85546875" style="62" bestFit="1" customWidth="1"/>
    <col min="8712" max="8712" width="15.5703125" style="62" bestFit="1" customWidth="1"/>
    <col min="8713" max="8713" width="15.7109375" style="62" bestFit="1" customWidth="1"/>
    <col min="8714" max="8714" width="13.140625" style="62" bestFit="1" customWidth="1"/>
    <col min="8715" max="8716" width="10.5703125" style="62" bestFit="1" customWidth="1"/>
    <col min="8717" max="8943" width="9.140625" style="62"/>
    <col min="8944" max="8944" width="6.28515625" style="62" customWidth="1"/>
    <col min="8945" max="8945" width="69" style="62" customWidth="1"/>
    <col min="8946" max="8963" width="0" style="62" hidden="1" customWidth="1"/>
    <col min="8964" max="8965" width="15.28515625" style="62" bestFit="1" customWidth="1"/>
    <col min="8966" max="8967" width="11.85546875" style="62" bestFit="1" customWidth="1"/>
    <col min="8968" max="8968" width="15.5703125" style="62" bestFit="1" customWidth="1"/>
    <col min="8969" max="8969" width="15.7109375" style="62" bestFit="1" customWidth="1"/>
    <col min="8970" max="8970" width="13.140625" style="62" bestFit="1" customWidth="1"/>
    <col min="8971" max="8972" width="10.5703125" style="62" bestFit="1" customWidth="1"/>
    <col min="8973" max="9199" width="9.140625" style="62"/>
    <col min="9200" max="9200" width="6.28515625" style="62" customWidth="1"/>
    <col min="9201" max="9201" width="69" style="62" customWidth="1"/>
    <col min="9202" max="9219" width="0" style="62" hidden="1" customWidth="1"/>
    <col min="9220" max="9221" width="15.28515625" style="62" bestFit="1" customWidth="1"/>
    <col min="9222" max="9223" width="11.85546875" style="62" bestFit="1" customWidth="1"/>
    <col min="9224" max="9224" width="15.5703125" style="62" bestFit="1" customWidth="1"/>
    <col min="9225" max="9225" width="15.7109375" style="62" bestFit="1" customWidth="1"/>
    <col min="9226" max="9226" width="13.140625" style="62" bestFit="1" customWidth="1"/>
    <col min="9227" max="9228" width="10.5703125" style="62" bestFit="1" customWidth="1"/>
    <col min="9229" max="9455" width="9.140625" style="62"/>
    <col min="9456" max="9456" width="6.28515625" style="62" customWidth="1"/>
    <col min="9457" max="9457" width="69" style="62" customWidth="1"/>
    <col min="9458" max="9475" width="0" style="62" hidden="1" customWidth="1"/>
    <col min="9476" max="9477" width="15.28515625" style="62" bestFit="1" customWidth="1"/>
    <col min="9478" max="9479" width="11.85546875" style="62" bestFit="1" customWidth="1"/>
    <col min="9480" max="9480" width="15.5703125" style="62" bestFit="1" customWidth="1"/>
    <col min="9481" max="9481" width="15.7109375" style="62" bestFit="1" customWidth="1"/>
    <col min="9482" max="9482" width="13.140625" style="62" bestFit="1" customWidth="1"/>
    <col min="9483" max="9484" width="10.5703125" style="62" bestFit="1" customWidth="1"/>
    <col min="9485" max="9711" width="9.140625" style="62"/>
    <col min="9712" max="9712" width="6.28515625" style="62" customWidth="1"/>
    <col min="9713" max="9713" width="69" style="62" customWidth="1"/>
    <col min="9714" max="9731" width="0" style="62" hidden="1" customWidth="1"/>
    <col min="9732" max="9733" width="15.28515625" style="62" bestFit="1" customWidth="1"/>
    <col min="9734" max="9735" width="11.85546875" style="62" bestFit="1" customWidth="1"/>
    <col min="9736" max="9736" width="15.5703125" style="62" bestFit="1" customWidth="1"/>
    <col min="9737" max="9737" width="15.7109375" style="62" bestFit="1" customWidth="1"/>
    <col min="9738" max="9738" width="13.140625" style="62" bestFit="1" customWidth="1"/>
    <col min="9739" max="9740" width="10.5703125" style="62" bestFit="1" customWidth="1"/>
    <col min="9741" max="9967" width="9.140625" style="62"/>
    <col min="9968" max="9968" width="6.28515625" style="62" customWidth="1"/>
    <col min="9969" max="9969" width="69" style="62" customWidth="1"/>
    <col min="9970" max="9987" width="0" style="62" hidden="1" customWidth="1"/>
    <col min="9988" max="9989" width="15.28515625" style="62" bestFit="1" customWidth="1"/>
    <col min="9990" max="9991" width="11.85546875" style="62" bestFit="1" customWidth="1"/>
    <col min="9992" max="9992" width="15.5703125" style="62" bestFit="1" customWidth="1"/>
    <col min="9993" max="9993" width="15.7109375" style="62" bestFit="1" customWidth="1"/>
    <col min="9994" max="9994" width="13.140625" style="62" bestFit="1" customWidth="1"/>
    <col min="9995" max="9996" width="10.5703125" style="62" bestFit="1" customWidth="1"/>
    <col min="9997" max="10223" width="9.140625" style="62"/>
    <col min="10224" max="10224" width="6.28515625" style="62" customWidth="1"/>
    <col min="10225" max="10225" width="69" style="62" customWidth="1"/>
    <col min="10226" max="10243" width="0" style="62" hidden="1" customWidth="1"/>
    <col min="10244" max="10245" width="15.28515625" style="62" bestFit="1" customWidth="1"/>
    <col min="10246" max="10247" width="11.85546875" style="62" bestFit="1" customWidth="1"/>
    <col min="10248" max="10248" width="15.5703125" style="62" bestFit="1" customWidth="1"/>
    <col min="10249" max="10249" width="15.7109375" style="62" bestFit="1" customWidth="1"/>
    <col min="10250" max="10250" width="13.140625" style="62" bestFit="1" customWidth="1"/>
    <col min="10251" max="10252" width="10.5703125" style="62" bestFit="1" customWidth="1"/>
    <col min="10253" max="10479" width="9.140625" style="62"/>
    <col min="10480" max="10480" width="6.28515625" style="62" customWidth="1"/>
    <col min="10481" max="10481" width="69" style="62" customWidth="1"/>
    <col min="10482" max="10499" width="0" style="62" hidden="1" customWidth="1"/>
    <col min="10500" max="10501" width="15.28515625" style="62" bestFit="1" customWidth="1"/>
    <col min="10502" max="10503" width="11.85546875" style="62" bestFit="1" customWidth="1"/>
    <col min="10504" max="10504" width="15.5703125" style="62" bestFit="1" customWidth="1"/>
    <col min="10505" max="10505" width="15.7109375" style="62" bestFit="1" customWidth="1"/>
    <col min="10506" max="10506" width="13.140625" style="62" bestFit="1" customWidth="1"/>
    <col min="10507" max="10508" width="10.5703125" style="62" bestFit="1" customWidth="1"/>
    <col min="10509" max="10735" width="9.140625" style="62"/>
    <col min="10736" max="10736" width="6.28515625" style="62" customWidth="1"/>
    <col min="10737" max="10737" width="69" style="62" customWidth="1"/>
    <col min="10738" max="10755" width="0" style="62" hidden="1" customWidth="1"/>
    <col min="10756" max="10757" width="15.28515625" style="62" bestFit="1" customWidth="1"/>
    <col min="10758" max="10759" width="11.85546875" style="62" bestFit="1" customWidth="1"/>
    <col min="10760" max="10760" width="15.5703125" style="62" bestFit="1" customWidth="1"/>
    <col min="10761" max="10761" width="15.7109375" style="62" bestFit="1" customWidth="1"/>
    <col min="10762" max="10762" width="13.140625" style="62" bestFit="1" customWidth="1"/>
    <col min="10763" max="10764" width="10.5703125" style="62" bestFit="1" customWidth="1"/>
    <col min="10765" max="10991" width="9.140625" style="62"/>
    <col min="10992" max="10992" width="6.28515625" style="62" customWidth="1"/>
    <col min="10993" max="10993" width="69" style="62" customWidth="1"/>
    <col min="10994" max="11011" width="0" style="62" hidden="1" customWidth="1"/>
    <col min="11012" max="11013" width="15.28515625" style="62" bestFit="1" customWidth="1"/>
    <col min="11014" max="11015" width="11.85546875" style="62" bestFit="1" customWidth="1"/>
    <col min="11016" max="11016" width="15.5703125" style="62" bestFit="1" customWidth="1"/>
    <col min="11017" max="11017" width="15.7109375" style="62" bestFit="1" customWidth="1"/>
    <col min="11018" max="11018" width="13.140625" style="62" bestFit="1" customWidth="1"/>
    <col min="11019" max="11020" width="10.5703125" style="62" bestFit="1" customWidth="1"/>
    <col min="11021" max="11247" width="9.140625" style="62"/>
    <col min="11248" max="11248" width="6.28515625" style="62" customWidth="1"/>
    <col min="11249" max="11249" width="69" style="62" customWidth="1"/>
    <col min="11250" max="11267" width="0" style="62" hidden="1" customWidth="1"/>
    <col min="11268" max="11269" width="15.28515625" style="62" bestFit="1" customWidth="1"/>
    <col min="11270" max="11271" width="11.85546875" style="62" bestFit="1" customWidth="1"/>
    <col min="11272" max="11272" width="15.5703125" style="62" bestFit="1" customWidth="1"/>
    <col min="11273" max="11273" width="15.7109375" style="62" bestFit="1" customWidth="1"/>
    <col min="11274" max="11274" width="13.140625" style="62" bestFit="1" customWidth="1"/>
    <col min="11275" max="11276" width="10.5703125" style="62" bestFit="1" customWidth="1"/>
    <col min="11277" max="11503" width="9.140625" style="62"/>
    <col min="11504" max="11504" width="6.28515625" style="62" customWidth="1"/>
    <col min="11505" max="11505" width="69" style="62" customWidth="1"/>
    <col min="11506" max="11523" width="0" style="62" hidden="1" customWidth="1"/>
    <col min="11524" max="11525" width="15.28515625" style="62" bestFit="1" customWidth="1"/>
    <col min="11526" max="11527" width="11.85546875" style="62" bestFit="1" customWidth="1"/>
    <col min="11528" max="11528" width="15.5703125" style="62" bestFit="1" customWidth="1"/>
    <col min="11529" max="11529" width="15.7109375" style="62" bestFit="1" customWidth="1"/>
    <col min="11530" max="11530" width="13.140625" style="62" bestFit="1" customWidth="1"/>
    <col min="11531" max="11532" width="10.5703125" style="62" bestFit="1" customWidth="1"/>
    <col min="11533" max="11759" width="9.140625" style="62"/>
    <col min="11760" max="11760" width="6.28515625" style="62" customWidth="1"/>
    <col min="11761" max="11761" width="69" style="62" customWidth="1"/>
    <col min="11762" max="11779" width="0" style="62" hidden="1" customWidth="1"/>
    <col min="11780" max="11781" width="15.28515625" style="62" bestFit="1" customWidth="1"/>
    <col min="11782" max="11783" width="11.85546875" style="62" bestFit="1" customWidth="1"/>
    <col min="11784" max="11784" width="15.5703125" style="62" bestFit="1" customWidth="1"/>
    <col min="11785" max="11785" width="15.7109375" style="62" bestFit="1" customWidth="1"/>
    <col min="11786" max="11786" width="13.140625" style="62" bestFit="1" customWidth="1"/>
    <col min="11787" max="11788" width="10.5703125" style="62" bestFit="1" customWidth="1"/>
    <col min="11789" max="12015" width="9.140625" style="62"/>
    <col min="12016" max="12016" width="6.28515625" style="62" customWidth="1"/>
    <col min="12017" max="12017" width="69" style="62" customWidth="1"/>
    <col min="12018" max="12035" width="0" style="62" hidden="1" customWidth="1"/>
    <col min="12036" max="12037" width="15.28515625" style="62" bestFit="1" customWidth="1"/>
    <col min="12038" max="12039" width="11.85546875" style="62" bestFit="1" customWidth="1"/>
    <col min="12040" max="12040" width="15.5703125" style="62" bestFit="1" customWidth="1"/>
    <col min="12041" max="12041" width="15.7109375" style="62" bestFit="1" customWidth="1"/>
    <col min="12042" max="12042" width="13.140625" style="62" bestFit="1" customWidth="1"/>
    <col min="12043" max="12044" width="10.5703125" style="62" bestFit="1" customWidth="1"/>
    <col min="12045" max="12271" width="9.140625" style="62"/>
    <col min="12272" max="12272" width="6.28515625" style="62" customWidth="1"/>
    <col min="12273" max="12273" width="69" style="62" customWidth="1"/>
    <col min="12274" max="12291" width="0" style="62" hidden="1" customWidth="1"/>
    <col min="12292" max="12293" width="15.28515625" style="62" bestFit="1" customWidth="1"/>
    <col min="12294" max="12295" width="11.85546875" style="62" bestFit="1" customWidth="1"/>
    <col min="12296" max="12296" width="15.5703125" style="62" bestFit="1" customWidth="1"/>
    <col min="12297" max="12297" width="15.7109375" style="62" bestFit="1" customWidth="1"/>
    <col min="12298" max="12298" width="13.140625" style="62" bestFit="1" customWidth="1"/>
    <col min="12299" max="12300" width="10.5703125" style="62" bestFit="1" customWidth="1"/>
    <col min="12301" max="12527" width="9.140625" style="62"/>
    <col min="12528" max="12528" width="6.28515625" style="62" customWidth="1"/>
    <col min="12529" max="12529" width="69" style="62" customWidth="1"/>
    <col min="12530" max="12547" width="0" style="62" hidden="1" customWidth="1"/>
    <col min="12548" max="12549" width="15.28515625" style="62" bestFit="1" customWidth="1"/>
    <col min="12550" max="12551" width="11.85546875" style="62" bestFit="1" customWidth="1"/>
    <col min="12552" max="12552" width="15.5703125" style="62" bestFit="1" customWidth="1"/>
    <col min="12553" max="12553" width="15.7109375" style="62" bestFit="1" customWidth="1"/>
    <col min="12554" max="12554" width="13.140625" style="62" bestFit="1" customWidth="1"/>
    <col min="12555" max="12556" width="10.5703125" style="62" bestFit="1" customWidth="1"/>
    <col min="12557" max="12783" width="9.140625" style="62"/>
    <col min="12784" max="12784" width="6.28515625" style="62" customWidth="1"/>
    <col min="12785" max="12785" width="69" style="62" customWidth="1"/>
    <col min="12786" max="12803" width="0" style="62" hidden="1" customWidth="1"/>
    <col min="12804" max="12805" width="15.28515625" style="62" bestFit="1" customWidth="1"/>
    <col min="12806" max="12807" width="11.85546875" style="62" bestFit="1" customWidth="1"/>
    <col min="12808" max="12808" width="15.5703125" style="62" bestFit="1" customWidth="1"/>
    <col min="12809" max="12809" width="15.7109375" style="62" bestFit="1" customWidth="1"/>
    <col min="12810" max="12810" width="13.140625" style="62" bestFit="1" customWidth="1"/>
    <col min="12811" max="12812" width="10.5703125" style="62" bestFit="1" customWidth="1"/>
    <col min="12813" max="13039" width="9.140625" style="62"/>
    <col min="13040" max="13040" width="6.28515625" style="62" customWidth="1"/>
    <col min="13041" max="13041" width="69" style="62" customWidth="1"/>
    <col min="13042" max="13059" width="0" style="62" hidden="1" customWidth="1"/>
    <col min="13060" max="13061" width="15.28515625" style="62" bestFit="1" customWidth="1"/>
    <col min="13062" max="13063" width="11.85546875" style="62" bestFit="1" customWidth="1"/>
    <col min="13064" max="13064" width="15.5703125" style="62" bestFit="1" customWidth="1"/>
    <col min="13065" max="13065" width="15.7109375" style="62" bestFit="1" customWidth="1"/>
    <col min="13066" max="13066" width="13.140625" style="62" bestFit="1" customWidth="1"/>
    <col min="13067" max="13068" width="10.5703125" style="62" bestFit="1" customWidth="1"/>
    <col min="13069" max="13295" width="9.140625" style="62"/>
    <col min="13296" max="13296" width="6.28515625" style="62" customWidth="1"/>
    <col min="13297" max="13297" width="69" style="62" customWidth="1"/>
    <col min="13298" max="13315" width="0" style="62" hidden="1" customWidth="1"/>
    <col min="13316" max="13317" width="15.28515625" style="62" bestFit="1" customWidth="1"/>
    <col min="13318" max="13319" width="11.85546875" style="62" bestFit="1" customWidth="1"/>
    <col min="13320" max="13320" width="15.5703125" style="62" bestFit="1" customWidth="1"/>
    <col min="13321" max="13321" width="15.7109375" style="62" bestFit="1" customWidth="1"/>
    <col min="13322" max="13322" width="13.140625" style="62" bestFit="1" customWidth="1"/>
    <col min="13323" max="13324" width="10.5703125" style="62" bestFit="1" customWidth="1"/>
    <col min="13325" max="13551" width="9.140625" style="62"/>
    <col min="13552" max="13552" width="6.28515625" style="62" customWidth="1"/>
    <col min="13553" max="13553" width="69" style="62" customWidth="1"/>
    <col min="13554" max="13571" width="0" style="62" hidden="1" customWidth="1"/>
    <col min="13572" max="13573" width="15.28515625" style="62" bestFit="1" customWidth="1"/>
    <col min="13574" max="13575" width="11.85546875" style="62" bestFit="1" customWidth="1"/>
    <col min="13576" max="13576" width="15.5703125" style="62" bestFit="1" customWidth="1"/>
    <col min="13577" max="13577" width="15.7109375" style="62" bestFit="1" customWidth="1"/>
    <col min="13578" max="13578" width="13.140625" style="62" bestFit="1" customWidth="1"/>
    <col min="13579" max="13580" width="10.5703125" style="62" bestFit="1" customWidth="1"/>
    <col min="13581" max="13807" width="9.140625" style="62"/>
    <col min="13808" max="13808" width="6.28515625" style="62" customWidth="1"/>
    <col min="13809" max="13809" width="69" style="62" customWidth="1"/>
    <col min="13810" max="13827" width="0" style="62" hidden="1" customWidth="1"/>
    <col min="13828" max="13829" width="15.28515625" style="62" bestFit="1" customWidth="1"/>
    <col min="13830" max="13831" width="11.85546875" style="62" bestFit="1" customWidth="1"/>
    <col min="13832" max="13832" width="15.5703125" style="62" bestFit="1" customWidth="1"/>
    <col min="13833" max="13833" width="15.7109375" style="62" bestFit="1" customWidth="1"/>
    <col min="13834" max="13834" width="13.140625" style="62" bestFit="1" customWidth="1"/>
    <col min="13835" max="13836" width="10.5703125" style="62" bestFit="1" customWidth="1"/>
    <col min="13837" max="14063" width="9.140625" style="62"/>
    <col min="14064" max="14064" width="6.28515625" style="62" customWidth="1"/>
    <col min="14065" max="14065" width="69" style="62" customWidth="1"/>
    <col min="14066" max="14083" width="0" style="62" hidden="1" customWidth="1"/>
    <col min="14084" max="14085" width="15.28515625" style="62" bestFit="1" customWidth="1"/>
    <col min="14086" max="14087" width="11.85546875" style="62" bestFit="1" customWidth="1"/>
    <col min="14088" max="14088" width="15.5703125" style="62" bestFit="1" customWidth="1"/>
    <col min="14089" max="14089" width="15.7109375" style="62" bestFit="1" customWidth="1"/>
    <col min="14090" max="14090" width="13.140625" style="62" bestFit="1" customWidth="1"/>
    <col min="14091" max="14092" width="10.5703125" style="62" bestFit="1" customWidth="1"/>
    <col min="14093" max="14319" width="9.140625" style="62"/>
    <col min="14320" max="14320" width="6.28515625" style="62" customWidth="1"/>
    <col min="14321" max="14321" width="69" style="62" customWidth="1"/>
    <col min="14322" max="14339" width="0" style="62" hidden="1" customWidth="1"/>
    <col min="14340" max="14341" width="15.28515625" style="62" bestFit="1" customWidth="1"/>
    <col min="14342" max="14343" width="11.85546875" style="62" bestFit="1" customWidth="1"/>
    <col min="14344" max="14344" width="15.5703125" style="62" bestFit="1" customWidth="1"/>
    <col min="14345" max="14345" width="15.7109375" style="62" bestFit="1" customWidth="1"/>
    <col min="14346" max="14346" width="13.140625" style="62" bestFit="1" customWidth="1"/>
    <col min="14347" max="14348" width="10.5703125" style="62" bestFit="1" customWidth="1"/>
    <col min="14349" max="14575" width="9.140625" style="62"/>
    <col min="14576" max="14576" width="6.28515625" style="62" customWidth="1"/>
    <col min="14577" max="14577" width="69" style="62" customWidth="1"/>
    <col min="14578" max="14595" width="0" style="62" hidden="1" customWidth="1"/>
    <col min="14596" max="14597" width="15.28515625" style="62" bestFit="1" customWidth="1"/>
    <col min="14598" max="14599" width="11.85546875" style="62" bestFit="1" customWidth="1"/>
    <col min="14600" max="14600" width="15.5703125" style="62" bestFit="1" customWidth="1"/>
    <col min="14601" max="14601" width="15.7109375" style="62" bestFit="1" customWidth="1"/>
    <col min="14602" max="14602" width="13.140625" style="62" bestFit="1" customWidth="1"/>
    <col min="14603" max="14604" width="10.5703125" style="62" bestFit="1" customWidth="1"/>
    <col min="14605" max="14831" width="9.140625" style="62"/>
    <col min="14832" max="14832" width="6.28515625" style="62" customWidth="1"/>
    <col min="14833" max="14833" width="69" style="62" customWidth="1"/>
    <col min="14834" max="14851" width="0" style="62" hidden="1" customWidth="1"/>
    <col min="14852" max="14853" width="15.28515625" style="62" bestFit="1" customWidth="1"/>
    <col min="14854" max="14855" width="11.85546875" style="62" bestFit="1" customWidth="1"/>
    <col min="14856" max="14856" width="15.5703125" style="62" bestFit="1" customWidth="1"/>
    <col min="14857" max="14857" width="15.7109375" style="62" bestFit="1" customWidth="1"/>
    <col min="14858" max="14858" width="13.140625" style="62" bestFit="1" customWidth="1"/>
    <col min="14859" max="14860" width="10.5703125" style="62" bestFit="1" customWidth="1"/>
    <col min="14861" max="15087" width="9.140625" style="62"/>
    <col min="15088" max="15088" width="6.28515625" style="62" customWidth="1"/>
    <col min="15089" max="15089" width="69" style="62" customWidth="1"/>
    <col min="15090" max="15107" width="0" style="62" hidden="1" customWidth="1"/>
    <col min="15108" max="15109" width="15.28515625" style="62" bestFit="1" customWidth="1"/>
    <col min="15110" max="15111" width="11.85546875" style="62" bestFit="1" customWidth="1"/>
    <col min="15112" max="15112" width="15.5703125" style="62" bestFit="1" customWidth="1"/>
    <col min="15113" max="15113" width="15.7109375" style="62" bestFit="1" customWidth="1"/>
    <col min="15114" max="15114" width="13.140625" style="62" bestFit="1" customWidth="1"/>
    <col min="15115" max="15116" width="10.5703125" style="62" bestFit="1" customWidth="1"/>
    <col min="15117" max="15343" width="9.140625" style="62"/>
    <col min="15344" max="15344" width="6.28515625" style="62" customWidth="1"/>
    <col min="15345" max="15345" width="69" style="62" customWidth="1"/>
    <col min="15346" max="15363" width="0" style="62" hidden="1" customWidth="1"/>
    <col min="15364" max="15365" width="15.28515625" style="62" bestFit="1" customWidth="1"/>
    <col min="15366" max="15367" width="11.85546875" style="62" bestFit="1" customWidth="1"/>
    <col min="15368" max="15368" width="15.5703125" style="62" bestFit="1" customWidth="1"/>
    <col min="15369" max="15369" width="15.7109375" style="62" bestFit="1" customWidth="1"/>
    <col min="15370" max="15370" width="13.140625" style="62" bestFit="1" customWidth="1"/>
    <col min="15371" max="15372" width="10.5703125" style="62" bestFit="1" customWidth="1"/>
    <col min="15373" max="15599" width="9.140625" style="62"/>
    <col min="15600" max="15600" width="6.28515625" style="62" customWidth="1"/>
    <col min="15601" max="15601" width="69" style="62" customWidth="1"/>
    <col min="15602" max="15619" width="0" style="62" hidden="1" customWidth="1"/>
    <col min="15620" max="15621" width="15.28515625" style="62" bestFit="1" customWidth="1"/>
    <col min="15622" max="15623" width="11.85546875" style="62" bestFit="1" customWidth="1"/>
    <col min="15624" max="15624" width="15.5703125" style="62" bestFit="1" customWidth="1"/>
    <col min="15625" max="15625" width="15.7109375" style="62" bestFit="1" customWidth="1"/>
    <col min="15626" max="15626" width="13.140625" style="62" bestFit="1" customWidth="1"/>
    <col min="15627" max="15628" width="10.5703125" style="62" bestFit="1" customWidth="1"/>
    <col min="15629" max="15855" width="9.140625" style="62"/>
    <col min="15856" max="15856" width="6.28515625" style="62" customWidth="1"/>
    <col min="15857" max="15857" width="69" style="62" customWidth="1"/>
    <col min="15858" max="15875" width="0" style="62" hidden="1" customWidth="1"/>
    <col min="15876" max="15877" width="15.28515625" style="62" bestFit="1" customWidth="1"/>
    <col min="15878" max="15879" width="11.85546875" style="62" bestFit="1" customWidth="1"/>
    <col min="15880" max="15880" width="15.5703125" style="62" bestFit="1" customWidth="1"/>
    <col min="15881" max="15881" width="15.7109375" style="62" bestFit="1" customWidth="1"/>
    <col min="15882" max="15882" width="13.140625" style="62" bestFit="1" customWidth="1"/>
    <col min="15883" max="15884" width="10.5703125" style="62" bestFit="1" customWidth="1"/>
    <col min="15885" max="16111" width="9.140625" style="62"/>
    <col min="16112" max="16112" width="6.28515625" style="62" customWidth="1"/>
    <col min="16113" max="16113" width="69" style="62" customWidth="1"/>
    <col min="16114" max="16131" width="0" style="62" hidden="1" customWidth="1"/>
    <col min="16132" max="16133" width="15.28515625" style="62" bestFit="1" customWidth="1"/>
    <col min="16134" max="16135" width="11.85546875" style="62" bestFit="1" customWidth="1"/>
    <col min="16136" max="16136" width="15.5703125" style="62" bestFit="1" customWidth="1"/>
    <col min="16137" max="16137" width="15.7109375" style="62" bestFit="1" customWidth="1"/>
    <col min="16138" max="16138" width="13.140625" style="62" bestFit="1" customWidth="1"/>
    <col min="16139" max="16140" width="10.5703125" style="62" bestFit="1" customWidth="1"/>
    <col min="16141" max="16384" width="9.140625" style="62"/>
  </cols>
  <sheetData>
    <row r="1" spans="1:14" s="59" customFormat="1">
      <c r="A1" s="2214" t="s">
        <v>139</v>
      </c>
      <c r="B1" s="2214"/>
      <c r="C1" s="2214"/>
      <c r="D1" s="2214"/>
      <c r="E1" s="2214"/>
      <c r="F1" s="2214"/>
      <c r="G1" s="2214"/>
      <c r="H1" s="2214"/>
      <c r="I1" s="2214"/>
    </row>
    <row r="2" spans="1:14" s="59" customFormat="1">
      <c r="A2" s="2215" t="s">
        <v>78</v>
      </c>
      <c r="B2" s="2215"/>
      <c r="C2" s="2215"/>
      <c r="D2" s="2215"/>
      <c r="E2" s="2215"/>
      <c r="F2" s="2215"/>
      <c r="G2" s="2215"/>
      <c r="H2" s="2215"/>
      <c r="I2" s="2215"/>
    </row>
    <row r="3" spans="1:14" ht="16.5" thickBot="1">
      <c r="A3" s="60"/>
      <c r="B3" s="60"/>
      <c r="C3" s="61"/>
      <c r="D3" s="61"/>
      <c r="E3" s="61"/>
    </row>
    <row r="4" spans="1:14" s="59" customFormat="1" ht="16.5" thickTop="1">
      <c r="A4" s="63"/>
      <c r="B4" s="2216" t="s">
        <v>46</v>
      </c>
      <c r="C4" s="2218" t="s">
        <v>47</v>
      </c>
      <c r="D4" s="2218"/>
      <c r="E4" s="2218"/>
      <c r="F4" s="2218"/>
      <c r="G4" s="2218"/>
      <c r="H4" s="2218" t="s">
        <v>331</v>
      </c>
      <c r="I4" s="2219"/>
    </row>
    <row r="5" spans="1:14" s="59" customFormat="1">
      <c r="A5" s="64"/>
      <c r="B5" s="2217"/>
      <c r="C5" s="65" t="s">
        <v>140</v>
      </c>
      <c r="D5" s="65" t="s">
        <v>141</v>
      </c>
      <c r="E5" s="65" t="s">
        <v>142</v>
      </c>
      <c r="F5" s="65" t="s">
        <v>45</v>
      </c>
      <c r="G5" s="65" t="s">
        <v>44</v>
      </c>
      <c r="H5" s="65" t="s">
        <v>44</v>
      </c>
      <c r="I5" s="66" t="s">
        <v>55</v>
      </c>
    </row>
    <row r="6" spans="1:14" s="59" customFormat="1">
      <c r="A6" s="67" t="s">
        <v>143</v>
      </c>
      <c r="B6" s="68" t="s">
        <v>144</v>
      </c>
      <c r="C6" s="69"/>
      <c r="D6" s="70"/>
      <c r="E6" s="70"/>
      <c r="F6" s="70"/>
      <c r="G6" s="70"/>
      <c r="H6" s="70"/>
      <c r="I6" s="71"/>
    </row>
    <row r="7" spans="1:14" s="59" customFormat="1" ht="22.5" customHeight="1">
      <c r="A7" s="72"/>
      <c r="B7" s="101" t="s">
        <v>145</v>
      </c>
      <c r="C7" s="102">
        <v>2.9726936457495299</v>
      </c>
      <c r="D7" s="102">
        <v>0.20429964861905603</v>
      </c>
      <c r="E7" s="102">
        <v>7.7</v>
      </c>
      <c r="F7" s="102">
        <v>6.3</v>
      </c>
      <c r="G7" s="102">
        <v>6.8</v>
      </c>
      <c r="H7" s="102" t="s">
        <v>146</v>
      </c>
      <c r="I7" s="2186" t="s">
        <v>146</v>
      </c>
    </row>
    <row r="8" spans="1:14" s="59" customFormat="1" ht="22.5" customHeight="1">
      <c r="A8" s="72"/>
      <c r="B8" s="101" t="s">
        <v>147</v>
      </c>
      <c r="C8" s="102">
        <v>3.3229054377301992</v>
      </c>
      <c r="D8" s="102">
        <v>0.5886785035338562</v>
      </c>
      <c r="E8" s="102">
        <v>8.2200000000000006</v>
      </c>
      <c r="F8" s="102">
        <v>6.66</v>
      </c>
      <c r="G8" s="102">
        <v>7.1</v>
      </c>
      <c r="H8" s="102" t="s">
        <v>146</v>
      </c>
      <c r="I8" s="2186" t="s">
        <v>146</v>
      </c>
    </row>
    <row r="9" spans="1:14" s="59" customFormat="1" ht="22.5" customHeight="1">
      <c r="A9" s="72"/>
      <c r="B9" s="101" t="s">
        <v>148</v>
      </c>
      <c r="C9" s="102">
        <v>8.4299649450040022</v>
      </c>
      <c r="D9" s="102">
        <v>5.7748774286396269</v>
      </c>
      <c r="E9" s="102">
        <v>18.699474178495464</v>
      </c>
      <c r="F9" s="102">
        <v>13.33</v>
      </c>
      <c r="G9" s="102">
        <v>14.3</v>
      </c>
      <c r="H9" s="102" t="s">
        <v>146</v>
      </c>
      <c r="I9" s="103" t="s">
        <v>146</v>
      </c>
    </row>
    <row r="10" spans="1:14" s="59" customFormat="1" ht="22.5" customHeight="1">
      <c r="A10" s="72"/>
      <c r="B10" s="101" t="s">
        <v>149</v>
      </c>
      <c r="C10" s="102">
        <v>8.3663709743248234</v>
      </c>
      <c r="D10" s="102">
        <v>5.6725087240301093</v>
      </c>
      <c r="E10" s="102">
        <v>18.29</v>
      </c>
      <c r="F10" s="102">
        <v>12.87</v>
      </c>
      <c r="G10" s="102">
        <v>14.8</v>
      </c>
      <c r="H10" s="102" t="s">
        <v>146</v>
      </c>
      <c r="I10" s="103" t="s">
        <v>146</v>
      </c>
    </row>
    <row r="11" spans="1:14" s="59" customFormat="1" ht="22.5" customHeight="1">
      <c r="A11" s="72"/>
      <c r="B11" s="101" t="s">
        <v>150</v>
      </c>
      <c r="C11" s="102">
        <v>9.3410599692595753</v>
      </c>
      <c r="D11" s="102">
        <v>6.6451797939419208</v>
      </c>
      <c r="E11" s="102">
        <v>16.05</v>
      </c>
      <c r="F11" s="102">
        <v>10.15</v>
      </c>
      <c r="G11" s="102">
        <v>16.600000000000001</v>
      </c>
      <c r="H11" s="102" t="s">
        <v>146</v>
      </c>
      <c r="I11" s="103" t="s">
        <v>146</v>
      </c>
    </row>
    <row r="12" spans="1:14" s="59" customFormat="1" ht="22.5" customHeight="1">
      <c r="A12" s="72"/>
      <c r="B12" s="101" t="s">
        <v>151</v>
      </c>
      <c r="C12" s="102">
        <v>39.057470902522553</v>
      </c>
      <c r="D12" s="102">
        <v>33.881986463978507</v>
      </c>
      <c r="E12" s="102">
        <v>46.817594260322494</v>
      </c>
      <c r="F12" s="102">
        <v>55.18</v>
      </c>
      <c r="G12" s="102">
        <v>62.3</v>
      </c>
      <c r="H12" s="102" t="s">
        <v>146</v>
      </c>
      <c r="I12" s="103" t="s">
        <v>146</v>
      </c>
    </row>
    <row r="13" spans="1:14" s="59" customFormat="1" ht="22.5" customHeight="1">
      <c r="A13" s="72"/>
      <c r="B13" s="101" t="s">
        <v>152</v>
      </c>
      <c r="C13" s="102">
        <v>27.970926309411748</v>
      </c>
      <c r="D13" s="102">
        <v>28.728229239986874</v>
      </c>
      <c r="E13" s="102">
        <v>31.433726381585203</v>
      </c>
      <c r="F13" s="102">
        <v>34.700000000000003</v>
      </c>
      <c r="G13" s="102">
        <v>36.9</v>
      </c>
      <c r="H13" s="102" t="s">
        <v>146</v>
      </c>
      <c r="I13" s="103" t="s">
        <v>146</v>
      </c>
      <c r="J13" s="73"/>
      <c r="K13" s="73"/>
      <c r="L13" s="73"/>
      <c r="M13" s="74"/>
      <c r="N13" s="74"/>
    </row>
    <row r="14" spans="1:14" s="59" customFormat="1" ht="22.5" customHeight="1">
      <c r="A14" s="72"/>
      <c r="B14" s="101" t="s">
        <v>153</v>
      </c>
      <c r="C14" s="102">
        <v>9.2060835796490448</v>
      </c>
      <c r="D14" s="102">
        <v>4.0673409327718213</v>
      </c>
      <c r="E14" s="102">
        <v>13.430817028018513</v>
      </c>
      <c r="F14" s="102">
        <v>17.813013121107158</v>
      </c>
      <c r="G14" s="102">
        <v>20.5</v>
      </c>
      <c r="H14" s="102" t="s">
        <v>146</v>
      </c>
      <c r="I14" s="103" t="s">
        <v>146</v>
      </c>
      <c r="J14" s="73"/>
      <c r="K14" s="73"/>
      <c r="L14" s="73"/>
      <c r="M14" s="74"/>
      <c r="N14" s="74"/>
    </row>
    <row r="15" spans="1:14" s="59" customFormat="1" ht="22.5" customHeight="1">
      <c r="A15" s="75"/>
      <c r="B15" s="104" t="s">
        <v>154</v>
      </c>
      <c r="C15" s="2187">
        <v>44.142550434194909</v>
      </c>
      <c r="D15" s="2187">
        <v>40.114048036456943</v>
      </c>
      <c r="E15" s="2187">
        <v>46.438808076741736</v>
      </c>
      <c r="F15" s="2187">
        <v>47.086396070347639</v>
      </c>
      <c r="G15" s="2187">
        <v>52.4</v>
      </c>
      <c r="H15" s="102" t="s">
        <v>146</v>
      </c>
      <c r="I15" s="103" t="s">
        <v>146</v>
      </c>
      <c r="J15" s="74"/>
      <c r="K15" s="74"/>
      <c r="L15" s="73"/>
      <c r="M15" s="74"/>
      <c r="N15" s="74"/>
    </row>
    <row r="16" spans="1:14" s="59" customFormat="1" ht="18" customHeight="1">
      <c r="A16" s="67" t="s">
        <v>155</v>
      </c>
      <c r="B16" s="68" t="s">
        <v>156</v>
      </c>
      <c r="C16" s="116"/>
      <c r="D16" s="116"/>
      <c r="E16" s="116"/>
      <c r="F16" s="116"/>
      <c r="G16" s="116"/>
      <c r="H16" s="116"/>
      <c r="I16" s="117"/>
      <c r="J16" s="74"/>
      <c r="K16" s="74"/>
      <c r="L16" s="74"/>
      <c r="M16" s="74"/>
      <c r="N16" s="74"/>
    </row>
    <row r="17" spans="1:25" s="59" customFormat="1" ht="22.5" customHeight="1">
      <c r="A17" s="72"/>
      <c r="B17" s="101" t="s">
        <v>157</v>
      </c>
      <c r="C17" s="102">
        <v>7.6</v>
      </c>
      <c r="D17" s="102">
        <v>10.4</v>
      </c>
      <c r="E17" s="102">
        <v>2.7</v>
      </c>
      <c r="F17" s="102">
        <v>4.5999999999999996</v>
      </c>
      <c r="G17" s="102">
        <v>6.02</v>
      </c>
      <c r="H17" s="2188">
        <v>4.58</v>
      </c>
      <c r="I17" s="2197">
        <v>6.82</v>
      </c>
      <c r="J17" s="73"/>
      <c r="K17" s="73"/>
      <c r="L17" s="73"/>
      <c r="M17" s="73"/>
      <c r="N17" s="73"/>
      <c r="O17" s="73"/>
      <c r="P17" s="73"/>
      <c r="Q17" s="73"/>
      <c r="R17" s="73"/>
      <c r="S17" s="76"/>
      <c r="T17" s="76"/>
      <c r="U17" s="76"/>
      <c r="V17" s="76"/>
      <c r="W17" s="76"/>
      <c r="X17" s="76"/>
    </row>
    <row r="18" spans="1:25" s="59" customFormat="1" ht="22.5" customHeight="1">
      <c r="A18" s="72"/>
      <c r="B18" s="101" t="s">
        <v>158</v>
      </c>
      <c r="C18" s="102">
        <v>9.1999999999999993</v>
      </c>
      <c r="D18" s="102">
        <v>10.199999999999999</v>
      </c>
      <c r="E18" s="102">
        <v>-0.9</v>
      </c>
      <c r="F18" s="102">
        <v>3.9</v>
      </c>
      <c r="G18" s="102">
        <v>6.27</v>
      </c>
      <c r="H18" s="2188">
        <v>2.65</v>
      </c>
      <c r="I18" s="2197">
        <v>10.210000000000001</v>
      </c>
      <c r="J18" s="73"/>
      <c r="K18" s="73"/>
      <c r="L18" s="73"/>
      <c r="M18" s="73"/>
      <c r="N18" s="73"/>
      <c r="O18" s="73"/>
      <c r="P18" s="76"/>
      <c r="Q18" s="76"/>
      <c r="R18" s="76"/>
      <c r="S18" s="76"/>
      <c r="T18" s="76"/>
      <c r="U18" s="76"/>
      <c r="V18" s="76"/>
      <c r="W18" s="76"/>
    </row>
    <row r="19" spans="1:25" s="59" customFormat="1" ht="22.5" customHeight="1">
      <c r="A19" s="72"/>
      <c r="B19" s="101" t="s">
        <v>159</v>
      </c>
      <c r="C19" s="102">
        <v>6.1</v>
      </c>
      <c r="D19" s="102">
        <v>10.7</v>
      </c>
      <c r="E19" s="102">
        <v>5.6</v>
      </c>
      <c r="F19" s="102">
        <v>5.0999999999999996</v>
      </c>
      <c r="G19" s="102">
        <v>5.83</v>
      </c>
      <c r="H19" s="2188">
        <v>6.11</v>
      </c>
      <c r="I19" s="2186">
        <v>4.25</v>
      </c>
      <c r="J19" s="73"/>
      <c r="K19" s="73"/>
      <c r="L19" s="73"/>
      <c r="M19" s="73"/>
      <c r="N19" s="73"/>
      <c r="O19" s="73"/>
      <c r="P19" s="76"/>
      <c r="Q19" s="76"/>
      <c r="R19" s="76"/>
      <c r="S19" s="76"/>
      <c r="T19" s="76"/>
      <c r="U19" s="76"/>
      <c r="V19" s="76"/>
      <c r="W19" s="76"/>
    </row>
    <row r="20" spans="1:25" s="59" customFormat="1" ht="22.5" customHeight="1">
      <c r="A20" s="72"/>
      <c r="B20" s="101" t="s">
        <v>160</v>
      </c>
      <c r="C20" s="102">
        <v>7.1811361200428792</v>
      </c>
      <c r="D20" s="102">
        <v>9.9000000000000057</v>
      </c>
      <c r="E20" s="102">
        <v>4.5</v>
      </c>
      <c r="F20" s="102">
        <v>4.2</v>
      </c>
      <c r="G20" s="102">
        <v>4.6399999999999997</v>
      </c>
      <c r="H20" s="2188">
        <v>4.2</v>
      </c>
      <c r="I20" s="2197">
        <v>6.41</v>
      </c>
      <c r="J20" s="73"/>
      <c r="K20" s="73"/>
      <c r="L20" s="73"/>
      <c r="M20" s="73"/>
      <c r="N20" s="73"/>
      <c r="O20" s="73"/>
      <c r="P20" s="76"/>
      <c r="Q20" s="76"/>
      <c r="R20" s="76"/>
      <c r="S20" s="76"/>
      <c r="T20" s="76"/>
      <c r="U20" s="76"/>
      <c r="V20" s="76"/>
      <c r="W20" s="76"/>
    </row>
    <row r="21" spans="1:25" s="59" customFormat="1" ht="22.5" customHeight="1">
      <c r="A21" s="72"/>
      <c r="B21" s="101" t="s">
        <v>161</v>
      </c>
      <c r="C21" s="102">
        <v>5.4</v>
      </c>
      <c r="D21" s="102">
        <v>6.2</v>
      </c>
      <c r="E21" s="102">
        <v>0.9</v>
      </c>
      <c r="F21" s="102">
        <v>2.1</v>
      </c>
      <c r="G21" s="102">
        <v>5.4</v>
      </c>
      <c r="H21" s="2188">
        <v>6.04</v>
      </c>
      <c r="I21" s="2186">
        <v>7.88</v>
      </c>
      <c r="J21" s="73"/>
      <c r="K21" s="73"/>
      <c r="L21" s="73"/>
      <c r="M21" s="73"/>
      <c r="N21" s="73"/>
      <c r="O21" s="73"/>
      <c r="P21" s="76"/>
      <c r="Q21" s="76"/>
      <c r="R21" s="76"/>
      <c r="S21" s="76"/>
      <c r="T21" s="76"/>
      <c r="U21" s="76"/>
      <c r="V21" s="76"/>
      <c r="W21" s="76"/>
    </row>
    <row r="22" spans="1:25" s="59" customFormat="1" ht="22.5" customHeight="1">
      <c r="A22" s="72"/>
      <c r="B22" s="101" t="s">
        <v>162</v>
      </c>
      <c r="C22" s="102">
        <v>6.1</v>
      </c>
      <c r="D22" s="102">
        <v>6.3</v>
      </c>
      <c r="E22" s="102">
        <v>2.7</v>
      </c>
      <c r="F22" s="102">
        <v>1.7</v>
      </c>
      <c r="G22" s="102">
        <v>6.2</v>
      </c>
      <c r="H22" s="2188">
        <v>7.4</v>
      </c>
      <c r="I22" s="2186">
        <v>7.73</v>
      </c>
      <c r="J22" s="73"/>
      <c r="K22" s="73"/>
      <c r="L22" s="73"/>
      <c r="M22" s="73"/>
      <c r="N22" s="73"/>
      <c r="O22" s="73"/>
      <c r="P22" s="76"/>
      <c r="Q22" s="76"/>
      <c r="R22" s="76"/>
      <c r="S22" s="76"/>
      <c r="T22" s="76"/>
      <c r="U22" s="76"/>
      <c r="V22" s="76"/>
      <c r="W22" s="76"/>
    </row>
    <row r="23" spans="1:25" s="59" customFormat="1" ht="22.5" customHeight="1">
      <c r="A23" s="75"/>
      <c r="B23" s="104" t="s">
        <v>163</v>
      </c>
      <c r="C23" s="2187">
        <v>7.9</v>
      </c>
      <c r="D23" s="2187">
        <v>5.9</v>
      </c>
      <c r="E23" s="2187">
        <v>13.4</v>
      </c>
      <c r="F23" s="2187">
        <v>6.8</v>
      </c>
      <c r="G23" s="2187">
        <v>9.1</v>
      </c>
      <c r="H23" s="2199">
        <v>9.3000000000000007</v>
      </c>
      <c r="I23" s="2200">
        <v>10.039999999999999</v>
      </c>
      <c r="J23" s="73"/>
      <c r="K23" s="73"/>
      <c r="L23" s="73"/>
      <c r="M23" s="73"/>
      <c r="N23" s="73"/>
      <c r="O23" s="73"/>
      <c r="P23" s="76"/>
      <c r="Q23" s="76"/>
      <c r="R23" s="76"/>
      <c r="S23" s="76"/>
      <c r="T23" s="76"/>
      <c r="U23" s="76"/>
      <c r="V23" s="76"/>
      <c r="W23" s="76"/>
    </row>
    <row r="24" spans="1:25" s="59" customFormat="1" ht="18" customHeight="1">
      <c r="A24" s="67" t="s">
        <v>164</v>
      </c>
      <c r="B24" s="68" t="s">
        <v>165</v>
      </c>
      <c r="C24" s="116"/>
      <c r="D24" s="116"/>
      <c r="E24" s="116"/>
      <c r="F24" s="116"/>
      <c r="G24" s="116"/>
      <c r="H24" s="116"/>
      <c r="I24" s="117"/>
      <c r="J24" s="74"/>
      <c r="K24" s="74"/>
      <c r="L24" s="74"/>
      <c r="M24" s="74"/>
      <c r="N24" s="74"/>
    </row>
    <row r="25" spans="1:25" s="59" customFormat="1" ht="23.25" customHeight="1">
      <c r="A25" s="72"/>
      <c r="B25" s="101" t="s">
        <v>166</v>
      </c>
      <c r="C25" s="102">
        <v>-7.2530771931693465</v>
      </c>
      <c r="D25" s="102">
        <v>-17.817815705979086</v>
      </c>
      <c r="E25" s="102">
        <v>4.181528083734193</v>
      </c>
      <c r="F25" s="102">
        <v>11.4</v>
      </c>
      <c r="G25" s="102">
        <v>19.399999999999999</v>
      </c>
      <c r="H25" s="102">
        <v>11.508707079758125</v>
      </c>
      <c r="I25" s="109">
        <v>26.132254680646952</v>
      </c>
      <c r="J25" s="74"/>
      <c r="K25" s="77"/>
      <c r="L25" s="77"/>
      <c r="M25" s="78"/>
      <c r="N25" s="78"/>
      <c r="O25" s="78"/>
      <c r="P25" s="77"/>
      <c r="Q25" s="77"/>
      <c r="R25" s="74"/>
      <c r="S25" s="76"/>
      <c r="T25" s="76"/>
      <c r="U25" s="76"/>
      <c r="V25" s="76"/>
      <c r="W25" s="76"/>
      <c r="X25" s="76"/>
      <c r="Y25" s="76"/>
    </row>
    <row r="26" spans="1:25" s="59" customFormat="1" ht="23.25" customHeight="1">
      <c r="A26" s="72"/>
      <c r="B26" s="101" t="s">
        <v>167</v>
      </c>
      <c r="C26" s="102">
        <v>8.4436141198788874</v>
      </c>
      <c r="D26" s="102">
        <v>-0.14006997948325761</v>
      </c>
      <c r="E26" s="102">
        <v>27.987895013321491</v>
      </c>
      <c r="F26" s="102">
        <v>25.8</v>
      </c>
      <c r="G26" s="102">
        <v>13.9</v>
      </c>
      <c r="H26" s="102">
        <v>30.504934525888615</v>
      </c>
      <c r="I26" s="103">
        <v>-4.0395474172741217</v>
      </c>
      <c r="J26" s="74"/>
      <c r="K26" s="77"/>
      <c r="L26" s="77"/>
      <c r="M26" s="78"/>
      <c r="N26" s="78"/>
      <c r="O26" s="78"/>
      <c r="P26" s="77"/>
      <c r="Q26" s="77"/>
      <c r="R26" s="74"/>
      <c r="S26" s="76"/>
      <c r="T26" s="76"/>
      <c r="U26" s="76"/>
      <c r="V26" s="76"/>
      <c r="W26" s="76"/>
    </row>
    <row r="27" spans="1:25" s="59" customFormat="1" ht="23.25" customHeight="1">
      <c r="A27" s="72"/>
      <c r="B27" s="101" t="s">
        <v>168</v>
      </c>
      <c r="C27" s="102">
        <v>145.04</v>
      </c>
      <c r="D27" s="102">
        <v>188.95</v>
      </c>
      <c r="E27" s="102">
        <v>82.144719999999893</v>
      </c>
      <c r="F27" s="2188">
        <v>0.96</v>
      </c>
      <c r="G27" s="102">
        <v>-67.400000000000006</v>
      </c>
      <c r="H27" s="102">
        <v>-63.677080000000004</v>
      </c>
      <c r="I27" s="103">
        <v>26.648389999999999</v>
      </c>
      <c r="J27" s="74"/>
      <c r="K27" s="77"/>
      <c r="L27" s="77"/>
      <c r="M27" s="78"/>
      <c r="N27" s="79"/>
      <c r="O27" s="78"/>
      <c r="P27" s="77"/>
      <c r="Q27" s="80"/>
      <c r="R27" s="74"/>
      <c r="S27" s="76"/>
      <c r="T27" s="76"/>
      <c r="U27" s="76"/>
      <c r="V27" s="76"/>
      <c r="W27" s="76"/>
    </row>
    <row r="28" spans="1:25" s="59" customFormat="1" ht="23.25" customHeight="1">
      <c r="A28" s="72"/>
      <c r="B28" s="101" t="s">
        <v>169</v>
      </c>
      <c r="C28" s="102">
        <v>108.32</v>
      </c>
      <c r="D28" s="102">
        <v>140.41849999999999</v>
      </c>
      <c r="E28" s="102">
        <v>-10.1354090317445</v>
      </c>
      <c r="F28" s="102">
        <v>-247.6</v>
      </c>
      <c r="G28" s="2189">
        <v>-265.39999999999998</v>
      </c>
      <c r="H28" s="102">
        <v>-152.1555539218075</v>
      </c>
      <c r="I28" s="103">
        <v>-84.708201762037348</v>
      </c>
      <c r="J28" s="74"/>
      <c r="K28" s="77"/>
      <c r="L28" s="77"/>
      <c r="M28" s="78"/>
      <c r="N28" s="78"/>
      <c r="O28" s="78"/>
      <c r="P28" s="77"/>
      <c r="Q28" s="77"/>
      <c r="R28" s="74"/>
      <c r="S28" s="76"/>
      <c r="T28" s="76"/>
      <c r="U28" s="76"/>
      <c r="V28" s="76"/>
      <c r="W28" s="76"/>
    </row>
    <row r="29" spans="1:25" s="59" customFormat="1" ht="23.25" customHeight="1">
      <c r="A29" s="72"/>
      <c r="B29" s="101" t="s">
        <v>170</v>
      </c>
      <c r="C29" s="102">
        <v>617.28</v>
      </c>
      <c r="D29" s="102">
        <v>665.06410000000005</v>
      </c>
      <c r="E29" s="102">
        <v>695.45239585422598</v>
      </c>
      <c r="F29" s="102">
        <v>755.1</v>
      </c>
      <c r="G29" s="102">
        <v>879.3</v>
      </c>
      <c r="H29" s="102">
        <v>443.36433014711611</v>
      </c>
      <c r="I29" s="103">
        <v>447.25850644986048</v>
      </c>
      <c r="J29" s="74"/>
      <c r="K29" s="77"/>
      <c r="L29" s="77"/>
      <c r="M29" s="78"/>
      <c r="N29" s="78"/>
      <c r="O29" s="78"/>
      <c r="P29" s="77"/>
      <c r="Q29" s="77"/>
      <c r="R29" s="74"/>
      <c r="S29" s="76"/>
      <c r="T29" s="76"/>
      <c r="U29" s="76"/>
      <c r="V29" s="76"/>
      <c r="W29" s="76"/>
    </row>
    <row r="30" spans="1:25" s="59" customFormat="1" ht="23.25" customHeight="1">
      <c r="A30" s="72"/>
      <c r="B30" s="101" t="s">
        <v>171</v>
      </c>
      <c r="C30" s="102">
        <v>-689.36500000000001</v>
      </c>
      <c r="D30" s="102">
        <v>-703.48199999999997</v>
      </c>
      <c r="E30" s="102">
        <v>-917.06413770400002</v>
      </c>
      <c r="F30" s="102">
        <v>-1163.7</v>
      </c>
      <c r="G30" s="102">
        <v>-1321.4</v>
      </c>
      <c r="H30" s="102">
        <v>-678.525072196</v>
      </c>
      <c r="I30" s="103">
        <v>-637.4139755839999</v>
      </c>
      <c r="J30" s="74"/>
      <c r="K30" s="77"/>
      <c r="L30" s="77"/>
      <c r="M30" s="78"/>
      <c r="N30" s="78"/>
      <c r="O30" s="78"/>
      <c r="P30" s="77"/>
      <c r="Q30" s="80"/>
      <c r="R30" s="74"/>
      <c r="S30" s="76"/>
      <c r="T30" s="76"/>
      <c r="U30" s="76"/>
      <c r="V30" s="76"/>
      <c r="W30" s="76"/>
    </row>
    <row r="31" spans="1:25" s="59" customFormat="1" ht="23.25" customHeight="1">
      <c r="A31" s="72"/>
      <c r="B31" s="101" t="s">
        <v>172</v>
      </c>
      <c r="C31" s="102">
        <v>-435.791</v>
      </c>
      <c r="D31" s="102">
        <v>-437.71890000000002</v>
      </c>
      <c r="E31" s="102">
        <v>-592.22039300799997</v>
      </c>
      <c r="F31" s="102">
        <v>-767.4</v>
      </c>
      <c r="G31" s="102">
        <v>-855.2</v>
      </c>
      <c r="H31" s="102">
        <v>-438.85252193400004</v>
      </c>
      <c r="I31" s="103">
        <v>-383.69125810999998</v>
      </c>
      <c r="J31" s="74"/>
      <c r="K31" s="77"/>
      <c r="L31" s="77"/>
      <c r="M31" s="78"/>
      <c r="N31" s="78"/>
      <c r="O31" s="78"/>
      <c r="P31" s="77"/>
      <c r="Q31" s="80"/>
      <c r="R31" s="74"/>
      <c r="S31" s="76"/>
      <c r="T31" s="76"/>
      <c r="U31" s="76"/>
      <c r="V31" s="76"/>
      <c r="W31" s="76"/>
    </row>
    <row r="32" spans="1:25" s="59" customFormat="1" ht="23.25" customHeight="1">
      <c r="A32" s="72"/>
      <c r="B32" s="101" t="s">
        <v>173</v>
      </c>
      <c r="C32" s="102">
        <v>824.1</v>
      </c>
      <c r="D32" s="102">
        <v>1039.2</v>
      </c>
      <c r="E32" s="102">
        <v>1079.4000000000001</v>
      </c>
      <c r="F32" s="102">
        <v>1102.5999999999999</v>
      </c>
      <c r="G32" s="102">
        <v>1038.9000000000001</v>
      </c>
      <c r="H32" s="102">
        <v>1058.2013853280353</v>
      </c>
      <c r="I32" s="103">
        <v>1095.9751446051259</v>
      </c>
      <c r="J32" s="74"/>
      <c r="K32" s="77"/>
      <c r="L32" s="77"/>
      <c r="M32" s="78"/>
      <c r="N32" s="78"/>
      <c r="O32" s="78"/>
      <c r="P32" s="77"/>
      <c r="Q32" s="80"/>
      <c r="R32" s="74"/>
      <c r="S32" s="76"/>
      <c r="T32" s="76"/>
      <c r="U32" s="76"/>
      <c r="V32" s="76"/>
      <c r="W32" s="76"/>
    </row>
    <row r="33" spans="1:23" s="59" customFormat="1" ht="23.25" customHeight="1">
      <c r="A33" s="75"/>
      <c r="B33" s="104" t="s">
        <v>174</v>
      </c>
      <c r="C33" s="2187">
        <v>8147.7</v>
      </c>
      <c r="D33" s="2187">
        <v>9736.4</v>
      </c>
      <c r="E33" s="2187">
        <v>10494.2</v>
      </c>
      <c r="F33" s="2187">
        <v>10084</v>
      </c>
      <c r="G33" s="2187">
        <v>9500</v>
      </c>
      <c r="H33" s="2187">
        <v>9407.9070530586359</v>
      </c>
      <c r="I33" s="2190">
        <v>9692.0334683863275</v>
      </c>
      <c r="J33" s="74"/>
      <c r="K33" s="77"/>
      <c r="L33" s="77"/>
      <c r="M33" s="78"/>
      <c r="N33" s="78"/>
      <c r="O33" s="78"/>
      <c r="P33" s="77"/>
      <c r="Q33" s="80"/>
      <c r="R33" s="74"/>
      <c r="S33" s="76"/>
      <c r="T33" s="76"/>
      <c r="U33" s="76"/>
      <c r="V33" s="76"/>
      <c r="W33" s="76"/>
    </row>
    <row r="34" spans="1:23" s="59" customFormat="1" ht="24.95" customHeight="1">
      <c r="A34" s="67" t="s">
        <v>175</v>
      </c>
      <c r="B34" s="68" t="s">
        <v>176</v>
      </c>
      <c r="C34" s="116"/>
      <c r="D34" s="116"/>
      <c r="E34" s="116"/>
      <c r="F34" s="116"/>
      <c r="G34" s="116"/>
      <c r="H34" s="116"/>
      <c r="I34" s="118"/>
      <c r="J34" s="74"/>
      <c r="K34" s="74"/>
      <c r="L34" s="74"/>
      <c r="M34" s="74"/>
      <c r="N34" s="74"/>
    </row>
    <row r="35" spans="1:23" ht="22.5" customHeight="1">
      <c r="A35" s="81"/>
      <c r="B35" s="101" t="s">
        <v>177</v>
      </c>
      <c r="C35" s="102">
        <v>19.913207632956812</v>
      </c>
      <c r="D35" s="102">
        <v>19.532260059317792</v>
      </c>
      <c r="E35" s="763">
        <v>15.464970861942859</v>
      </c>
      <c r="F35" s="763">
        <v>19.39901347166834</v>
      </c>
      <c r="G35" s="763">
        <v>15.8</v>
      </c>
      <c r="H35" s="2191">
        <v>19.140588290275282</v>
      </c>
      <c r="I35" s="2192">
        <v>14.467306260301417</v>
      </c>
      <c r="J35" s="61"/>
      <c r="K35" s="82"/>
      <c r="L35" s="82"/>
      <c r="M35" s="82"/>
      <c r="N35" s="82"/>
      <c r="O35" s="82"/>
      <c r="P35" s="82"/>
    </row>
    <row r="36" spans="1:23" ht="22.5" customHeight="1">
      <c r="A36" s="81"/>
      <c r="B36" s="101" t="s">
        <v>178</v>
      </c>
      <c r="C36" s="102">
        <v>19.703689090550398</v>
      </c>
      <c r="D36" s="763">
        <v>18.491704153546706</v>
      </c>
      <c r="E36" s="763">
        <v>13.136690755071939</v>
      </c>
      <c r="F36" s="763">
        <v>17.560962307349371</v>
      </c>
      <c r="G36" s="763">
        <v>8.6</v>
      </c>
      <c r="H36" s="763">
        <v>11.943653302179918</v>
      </c>
      <c r="I36" s="761">
        <v>7.4975822812531288</v>
      </c>
      <c r="J36" s="61"/>
      <c r="K36" s="82"/>
      <c r="L36" s="61"/>
      <c r="M36" s="61"/>
      <c r="N36" s="61"/>
    </row>
    <row r="37" spans="1:23" ht="22.5" customHeight="1">
      <c r="A37" s="81"/>
      <c r="B37" s="101" t="s">
        <v>179</v>
      </c>
      <c r="C37" s="102">
        <v>16.20937425284346</v>
      </c>
      <c r="D37" s="763">
        <v>18.224374415349189</v>
      </c>
      <c r="E37" s="763">
        <v>20.606872992468695</v>
      </c>
      <c r="F37" s="763">
        <v>26.5</v>
      </c>
      <c r="G37" s="763">
        <v>21.4</v>
      </c>
      <c r="H37" s="763">
        <v>28.479037534485702</v>
      </c>
      <c r="I37" s="761">
        <v>14.128061081511776</v>
      </c>
      <c r="J37" s="61"/>
      <c r="K37" s="82"/>
      <c r="L37" s="61"/>
      <c r="M37" s="61"/>
      <c r="N37" s="61"/>
    </row>
    <row r="38" spans="1:23" ht="22.5" customHeight="1">
      <c r="A38" s="81"/>
      <c r="B38" s="101" t="s">
        <v>180</v>
      </c>
      <c r="C38" s="102">
        <v>19.387860700319408</v>
      </c>
      <c r="D38" s="763">
        <v>23.168324202448801</v>
      </c>
      <c r="E38" s="763">
        <v>18.016986120062541</v>
      </c>
      <c r="F38" s="763">
        <v>22.312883988330356</v>
      </c>
      <c r="G38" s="763">
        <v>19.100000000000001</v>
      </c>
      <c r="H38" s="763">
        <v>23.186503197931827</v>
      </c>
      <c r="I38" s="761">
        <v>14.917251820679958</v>
      </c>
      <c r="J38" s="61"/>
      <c r="K38" s="82"/>
      <c r="L38" s="61"/>
      <c r="M38" s="61"/>
      <c r="N38" s="61"/>
    </row>
    <row r="39" spans="1:23" ht="22.5" customHeight="1">
      <c r="A39" s="81"/>
      <c r="B39" s="101" t="s">
        <v>181</v>
      </c>
      <c r="C39" s="102">
        <v>19.767611091276549</v>
      </c>
      <c r="D39" s="763">
        <v>4.6193573329651798</v>
      </c>
      <c r="E39" s="763">
        <v>20.081514957387938</v>
      </c>
      <c r="F39" s="763">
        <v>8.064273558578293</v>
      </c>
      <c r="G39" s="763">
        <v>-1.5</v>
      </c>
      <c r="H39" s="763">
        <v>3.1582017616954574</v>
      </c>
      <c r="I39" s="761">
        <v>7.0008098886440813</v>
      </c>
      <c r="J39" s="61"/>
      <c r="K39" s="82"/>
      <c r="L39" s="61"/>
      <c r="M39" s="61"/>
      <c r="N39" s="61"/>
    </row>
    <row r="40" spans="1:23" ht="22.5" customHeight="1">
      <c r="A40" s="81"/>
      <c r="B40" s="101" t="s">
        <v>182</v>
      </c>
      <c r="C40" s="2188">
        <v>0.43</v>
      </c>
      <c r="D40" s="2193">
        <v>0.7860129132792667</v>
      </c>
      <c r="E40" s="2193">
        <v>1.4459628150761978</v>
      </c>
      <c r="F40" s="2193">
        <v>4.4763999999999999</v>
      </c>
      <c r="G40" s="2193">
        <v>3.1999835997438892</v>
      </c>
      <c r="H40" s="2193" t="s">
        <v>997</v>
      </c>
      <c r="I40" s="2194" t="s">
        <v>998</v>
      </c>
      <c r="J40" s="61"/>
      <c r="K40" s="82"/>
      <c r="L40" s="61"/>
      <c r="M40" s="61"/>
      <c r="N40" s="61"/>
    </row>
    <row r="41" spans="1:23" ht="22.5" customHeight="1">
      <c r="A41" s="81"/>
      <c r="B41" s="101" t="s">
        <v>183</v>
      </c>
      <c r="C41" s="2188">
        <v>0.78</v>
      </c>
      <c r="D41" s="2193">
        <v>1.03</v>
      </c>
      <c r="E41" s="2193">
        <v>2.5409970529741455</v>
      </c>
      <c r="F41" s="2193">
        <v>4.18</v>
      </c>
      <c r="G41" s="2193">
        <v>4.258367237220833</v>
      </c>
      <c r="H41" s="2193" t="s">
        <v>999</v>
      </c>
      <c r="I41" s="2194" t="s">
        <v>1000</v>
      </c>
      <c r="J41" s="61"/>
      <c r="K41" s="82"/>
      <c r="L41" s="61"/>
      <c r="M41" s="61"/>
      <c r="N41" s="61"/>
    </row>
    <row r="42" spans="1:23" ht="22.5" customHeight="1">
      <c r="A42" s="81"/>
      <c r="B42" s="101" t="s">
        <v>184</v>
      </c>
      <c r="C42" s="2188" t="s">
        <v>185</v>
      </c>
      <c r="D42" s="2193" t="s">
        <v>186</v>
      </c>
      <c r="E42" s="2193" t="s">
        <v>187</v>
      </c>
      <c r="F42" s="2193" t="s">
        <v>188</v>
      </c>
      <c r="G42" s="2193" t="s">
        <v>189</v>
      </c>
      <c r="H42" s="2193" t="s">
        <v>1001</v>
      </c>
      <c r="I42" s="2194" t="s">
        <v>1002</v>
      </c>
      <c r="J42" s="61"/>
      <c r="K42" s="82"/>
      <c r="L42" s="61"/>
      <c r="M42" s="61"/>
      <c r="N42" s="61"/>
    </row>
    <row r="43" spans="1:23" ht="22.5" customHeight="1">
      <c r="A43" s="81"/>
      <c r="B43" s="101" t="s">
        <v>190</v>
      </c>
      <c r="C43" s="102" t="s">
        <v>191</v>
      </c>
      <c r="D43" s="763" t="s">
        <v>192</v>
      </c>
      <c r="E43" s="763" t="s">
        <v>193</v>
      </c>
      <c r="F43" s="763" t="s">
        <v>194</v>
      </c>
      <c r="G43" s="2193" t="s">
        <v>195</v>
      </c>
      <c r="H43" s="2193" t="s">
        <v>1003</v>
      </c>
      <c r="I43" s="2194" t="s">
        <v>1004</v>
      </c>
      <c r="J43" s="61"/>
      <c r="K43" s="82"/>
      <c r="L43" s="61"/>
      <c r="M43" s="61"/>
      <c r="N43" s="61"/>
    </row>
    <row r="44" spans="1:23" ht="22.5" customHeight="1">
      <c r="A44" s="81"/>
      <c r="B44" s="101" t="s">
        <v>196</v>
      </c>
      <c r="C44" s="102" t="s">
        <v>197</v>
      </c>
      <c r="D44" s="763" t="s">
        <v>198</v>
      </c>
      <c r="E44" s="763" t="s">
        <v>199</v>
      </c>
      <c r="F44" s="763" t="s">
        <v>200</v>
      </c>
      <c r="G44" s="2193" t="s">
        <v>201</v>
      </c>
      <c r="H44" s="2193" t="s">
        <v>1005</v>
      </c>
      <c r="I44" s="2194" t="s">
        <v>1006</v>
      </c>
      <c r="J44" s="61"/>
      <c r="K44" s="82"/>
      <c r="L44" s="61"/>
      <c r="M44" s="61"/>
      <c r="N44" s="61"/>
    </row>
    <row r="45" spans="1:23" ht="22.5" customHeight="1">
      <c r="A45" s="81"/>
      <c r="B45" s="101" t="s">
        <v>202</v>
      </c>
      <c r="C45" s="2188" t="s">
        <v>203</v>
      </c>
      <c r="D45" s="2193" t="s">
        <v>204</v>
      </c>
      <c r="E45" s="2193" t="s">
        <v>205</v>
      </c>
      <c r="F45" s="2193" t="s">
        <v>206</v>
      </c>
      <c r="G45" s="2193" t="s">
        <v>207</v>
      </c>
      <c r="H45" s="2193" t="s">
        <v>1007</v>
      </c>
      <c r="I45" s="2194" t="s">
        <v>1480</v>
      </c>
      <c r="J45" s="61"/>
      <c r="K45" s="82"/>
      <c r="L45" s="61"/>
      <c r="M45" s="61"/>
      <c r="N45" s="61"/>
    </row>
    <row r="46" spans="1:23" ht="22.5" customHeight="1">
      <c r="A46" s="81"/>
      <c r="B46" s="101" t="s">
        <v>208</v>
      </c>
      <c r="C46" s="102">
        <v>1688.82986487635</v>
      </c>
      <c r="D46" s="763">
        <v>2016.81616154121</v>
      </c>
      <c r="E46" s="763">
        <v>2299.80759813133</v>
      </c>
      <c r="F46" s="763">
        <v>2742.1</v>
      </c>
      <c r="G46" s="763">
        <v>3235.0667569785201</v>
      </c>
      <c r="H46" s="763">
        <v>2952.8476549506199</v>
      </c>
      <c r="I46" s="761">
        <v>3434.9785455636065</v>
      </c>
      <c r="J46" s="61"/>
      <c r="K46" s="82"/>
      <c r="L46" s="61"/>
      <c r="M46" s="61"/>
      <c r="N46" s="61"/>
    </row>
    <row r="47" spans="1:23" ht="22.5" customHeight="1">
      <c r="A47" s="81"/>
      <c r="B47" s="101" t="s">
        <v>209</v>
      </c>
      <c r="C47" s="102">
        <v>1338.9</v>
      </c>
      <c r="D47" s="763">
        <v>1656.9</v>
      </c>
      <c r="E47" s="763">
        <v>1959</v>
      </c>
      <c r="F47" s="763">
        <v>2399.8000000000002</v>
      </c>
      <c r="G47" s="763">
        <v>2866.1913911537004</v>
      </c>
      <c r="H47" s="763">
        <v>2704.033931579836</v>
      </c>
      <c r="I47" s="761">
        <v>3113.5526133059284</v>
      </c>
      <c r="J47" s="61"/>
      <c r="K47" s="82"/>
      <c r="L47" s="61"/>
      <c r="M47" s="61"/>
      <c r="N47" s="61"/>
    </row>
    <row r="48" spans="1:23" ht="22.5" customHeight="1">
      <c r="A48" s="81"/>
      <c r="B48" s="101" t="s">
        <v>210</v>
      </c>
      <c r="C48" s="102">
        <v>961.2</v>
      </c>
      <c r="D48" s="763">
        <v>1718.2</v>
      </c>
      <c r="E48" s="763">
        <v>1582.7</v>
      </c>
      <c r="F48" s="763">
        <v>1212.4000000000001</v>
      </c>
      <c r="G48" s="763">
        <v>1259.02</v>
      </c>
      <c r="H48" s="763">
        <v>1178.03</v>
      </c>
      <c r="I48" s="761">
        <v>1263.3800000000001</v>
      </c>
      <c r="J48" s="61"/>
      <c r="K48" s="82"/>
      <c r="L48" s="61"/>
      <c r="M48" s="61"/>
      <c r="N48" s="61"/>
    </row>
    <row r="49" spans="1:14" ht="22.5" customHeight="1">
      <c r="A49" s="81"/>
      <c r="B49" s="101" t="s">
        <v>211</v>
      </c>
      <c r="C49" s="102">
        <v>46.4</v>
      </c>
      <c r="D49" s="763">
        <v>83.9</v>
      </c>
      <c r="E49" s="763">
        <v>69.400000000000006</v>
      </c>
      <c r="F49" s="763">
        <v>47.7</v>
      </c>
      <c r="G49" s="763">
        <v>45.246968701868525</v>
      </c>
      <c r="H49" s="2195">
        <v>47.4</v>
      </c>
      <c r="I49" s="2196">
        <v>46.5</v>
      </c>
      <c r="J49" s="61"/>
      <c r="K49" s="82"/>
      <c r="L49" s="61"/>
      <c r="M49" s="61"/>
      <c r="N49" s="61"/>
    </row>
    <row r="50" spans="1:14" s="59" customFormat="1" ht="24.95" customHeight="1">
      <c r="A50" s="67" t="s">
        <v>212</v>
      </c>
      <c r="B50" s="83" t="s">
        <v>262</v>
      </c>
      <c r="C50" s="116"/>
      <c r="D50" s="119"/>
      <c r="E50" s="119"/>
      <c r="F50" s="119"/>
      <c r="G50" s="119"/>
      <c r="H50" s="119"/>
      <c r="I50" s="117"/>
      <c r="J50" s="74"/>
      <c r="K50" s="74"/>
      <c r="L50" s="74"/>
      <c r="M50" s="74"/>
      <c r="N50" s="74"/>
    </row>
    <row r="51" spans="1:14" s="59" customFormat="1" ht="22.5" customHeight="1">
      <c r="A51" s="72"/>
      <c r="B51" s="101" t="s">
        <v>213</v>
      </c>
      <c r="C51" s="102">
        <v>13.803784200307547</v>
      </c>
      <c r="D51" s="102">
        <v>18.758699962005338</v>
      </c>
      <c r="E51" s="102">
        <v>26.391601995995899</v>
      </c>
      <c r="F51" s="102">
        <v>19.3</v>
      </c>
      <c r="G51" s="102">
        <v>20</v>
      </c>
      <c r="H51" s="102">
        <v>25.1</v>
      </c>
      <c r="I51" s="103">
        <v>16.8</v>
      </c>
      <c r="J51" s="74"/>
      <c r="K51" s="74"/>
      <c r="L51" s="74"/>
      <c r="M51" s="74"/>
      <c r="N51" s="74"/>
    </row>
    <row r="52" spans="1:14" s="59" customFormat="1" ht="22.5" customHeight="1">
      <c r="A52" s="72"/>
      <c r="B52" s="101" t="s">
        <v>214</v>
      </c>
      <c r="C52" s="102">
        <v>22</v>
      </c>
      <c r="D52" s="102">
        <v>14.238020424194827</v>
      </c>
      <c r="E52" s="102">
        <v>40.226921093347087</v>
      </c>
      <c r="F52" s="102">
        <v>30.7</v>
      </c>
      <c r="G52" s="102">
        <v>0.1</v>
      </c>
      <c r="H52" s="102">
        <v>-7</v>
      </c>
      <c r="I52" s="103">
        <v>11.5</v>
      </c>
      <c r="J52" s="74"/>
      <c r="K52" s="74"/>
      <c r="L52" s="74"/>
      <c r="M52" s="74"/>
      <c r="N52" s="74"/>
    </row>
    <row r="53" spans="1:14" s="59" customFormat="1" ht="22.5" customHeight="1">
      <c r="A53" s="72"/>
      <c r="B53" s="101" t="s">
        <v>215</v>
      </c>
      <c r="C53" s="102">
        <v>196.78579999999999</v>
      </c>
      <c r="D53" s="102">
        <v>234.15790000000001</v>
      </c>
      <c r="E53" s="102">
        <v>283.71069999999997</v>
      </c>
      <c r="F53" s="102">
        <v>390.89870000000002</v>
      </c>
      <c r="G53" s="102">
        <v>452.97</v>
      </c>
      <c r="H53" s="102">
        <v>385.8</v>
      </c>
      <c r="I53" s="103">
        <v>450.6</v>
      </c>
      <c r="J53" s="74"/>
      <c r="K53" s="74"/>
      <c r="L53" s="74"/>
      <c r="M53" s="74"/>
      <c r="N53" s="74"/>
    </row>
    <row r="54" spans="1:14" s="59" customFormat="1" ht="22.5" customHeight="1">
      <c r="A54" s="72"/>
      <c r="B54" s="101" t="s">
        <v>216</v>
      </c>
      <c r="C54" s="102">
        <v>343.3</v>
      </c>
      <c r="D54" s="102">
        <v>388.8</v>
      </c>
      <c r="E54" s="102">
        <v>413.97800000000001</v>
      </c>
      <c r="F54" s="102">
        <v>525.35</v>
      </c>
      <c r="G54" s="102">
        <v>594.62030000000004</v>
      </c>
      <c r="H54" s="102" t="s">
        <v>146</v>
      </c>
      <c r="I54" s="2197" t="s">
        <v>146</v>
      </c>
      <c r="J54" s="74"/>
      <c r="K54" s="74"/>
      <c r="L54" s="74"/>
      <c r="M54" s="74"/>
      <c r="N54" s="74"/>
    </row>
    <row r="55" spans="1:14" s="59" customFormat="1" ht="22.5" customHeight="1">
      <c r="A55" s="72"/>
      <c r="B55" s="101" t="s">
        <v>217</v>
      </c>
      <c r="C55" s="102">
        <v>19.052493068292399</v>
      </c>
      <c r="D55" s="102">
        <v>21.391176684697449</v>
      </c>
      <c r="E55" s="102">
        <v>23.049964887826967</v>
      </c>
      <c r="F55" s="102">
        <v>24.165783170453718</v>
      </c>
      <c r="G55" s="102">
        <v>25.16459277184066</v>
      </c>
      <c r="H55" s="102" t="s">
        <v>146</v>
      </c>
      <c r="I55" s="2197" t="s">
        <v>146</v>
      </c>
      <c r="J55" s="74"/>
      <c r="K55" s="74"/>
      <c r="L55" s="74"/>
      <c r="M55" s="74"/>
      <c r="N55" s="74"/>
    </row>
    <row r="56" spans="1:14" s="59" customFormat="1" ht="22.5" customHeight="1">
      <c r="A56" s="72"/>
      <c r="B56" s="101" t="s">
        <v>218</v>
      </c>
      <c r="C56" s="102">
        <v>15.721032176811045</v>
      </c>
      <c r="D56" s="102">
        <v>16.175892139578878</v>
      </c>
      <c r="E56" s="102">
        <v>19.43826928534379</v>
      </c>
      <c r="F56" s="102">
        <v>23.059541858346282</v>
      </c>
      <c r="G56" s="102">
        <v>20.553623220281743</v>
      </c>
      <c r="H56" s="102" t="s">
        <v>146</v>
      </c>
      <c r="I56" s="2197" t="s">
        <v>146</v>
      </c>
      <c r="J56" s="74"/>
      <c r="K56" s="74"/>
      <c r="L56" s="74"/>
      <c r="M56" s="74"/>
      <c r="N56" s="74"/>
    </row>
    <row r="57" spans="1:14" s="59" customFormat="1" ht="22.5" customHeight="1">
      <c r="A57" s="72"/>
      <c r="B57" s="101" t="s">
        <v>219</v>
      </c>
      <c r="C57" s="102">
        <v>3.8039723113897055</v>
      </c>
      <c r="D57" s="102">
        <v>5.1340011263141996</v>
      </c>
      <c r="E57" s="102">
        <v>7.5377299100625805</v>
      </c>
      <c r="F57" s="102">
        <v>8.7637453356289772</v>
      </c>
      <c r="G57" s="102">
        <v>6.7057476996389989</v>
      </c>
      <c r="H57" s="102" t="s">
        <v>146</v>
      </c>
      <c r="I57" s="2197" t="s">
        <v>146</v>
      </c>
      <c r="J57" s="74"/>
      <c r="K57" s="74"/>
      <c r="L57" s="74"/>
      <c r="M57" s="74"/>
      <c r="N57" s="74"/>
    </row>
    <row r="58" spans="1:14" s="59" customFormat="1" ht="22.5" customHeight="1">
      <c r="A58" s="72"/>
      <c r="B58" s="101" t="s">
        <v>220</v>
      </c>
      <c r="C58" s="102">
        <v>9.2381212271788744</v>
      </c>
      <c r="D58" s="102">
        <v>10.392407893673422</v>
      </c>
      <c r="E58" s="102">
        <v>10.6</v>
      </c>
      <c r="F58" s="102">
        <v>12.896546195126813</v>
      </c>
      <c r="G58" s="102">
        <v>13.075297049723195</v>
      </c>
      <c r="H58" s="102" t="s">
        <v>146</v>
      </c>
      <c r="I58" s="103" t="s">
        <v>146</v>
      </c>
      <c r="J58" s="74"/>
      <c r="K58" s="74"/>
      <c r="L58" s="74"/>
      <c r="M58" s="74"/>
      <c r="N58" s="74"/>
    </row>
    <row r="59" spans="1:14" s="59" customFormat="1" ht="22.5" customHeight="1" thickBot="1">
      <c r="A59" s="84"/>
      <c r="B59" s="105" t="s">
        <v>221</v>
      </c>
      <c r="C59" s="1967">
        <v>16.116239166090786</v>
      </c>
      <c r="D59" s="1967">
        <v>17.255741484956204</v>
      </c>
      <c r="E59" s="1967">
        <v>15.478778239462301</v>
      </c>
      <c r="F59" s="1967">
        <v>17.332369085929091</v>
      </c>
      <c r="G59" s="1967">
        <v>17.164131208150778</v>
      </c>
      <c r="H59" s="1967" t="s">
        <v>146</v>
      </c>
      <c r="I59" s="2198" t="s">
        <v>146</v>
      </c>
      <c r="J59" s="74"/>
      <c r="K59" s="74"/>
      <c r="L59" s="74"/>
      <c r="M59" s="74"/>
      <c r="N59" s="74"/>
    </row>
    <row r="60" spans="1:14" s="59" customFormat="1" ht="16.5" thickTop="1">
      <c r="A60" s="74"/>
      <c r="B60" s="2220" t="s">
        <v>222</v>
      </c>
      <c r="C60" s="2220"/>
      <c r="D60" s="2220"/>
      <c r="E60" s="2220"/>
      <c r="F60" s="2220"/>
      <c r="G60" s="2220"/>
      <c r="H60" s="2220"/>
      <c r="I60" s="2220"/>
      <c r="J60" s="74"/>
      <c r="K60" s="74"/>
      <c r="L60" s="74"/>
      <c r="M60" s="74"/>
      <c r="N60" s="74"/>
    </row>
    <row r="61" spans="1:14" s="59" customFormat="1">
      <c r="A61" s="74"/>
      <c r="B61" s="2213" t="s">
        <v>332</v>
      </c>
      <c r="C61" s="2213"/>
      <c r="D61" s="2213"/>
      <c r="E61" s="2213"/>
      <c r="F61" s="2213"/>
      <c r="G61" s="2213"/>
      <c r="H61" s="2213"/>
      <c r="I61" s="2213"/>
      <c r="J61" s="74"/>
      <c r="K61" s="74"/>
      <c r="L61" s="74"/>
      <c r="M61" s="74"/>
      <c r="N61" s="74"/>
    </row>
    <row r="62" spans="1:14" s="59" customFormat="1" ht="15.75" hidden="1" customHeight="1">
      <c r="B62" s="85"/>
      <c r="C62" s="86"/>
      <c r="D62" s="86"/>
      <c r="E62" s="86"/>
      <c r="F62" s="86"/>
      <c r="G62" s="86"/>
      <c r="H62" s="87"/>
      <c r="I62" s="87"/>
      <c r="J62" s="74"/>
      <c r="K62" s="74"/>
      <c r="L62" s="74"/>
      <c r="M62" s="74"/>
      <c r="N62" s="74"/>
    </row>
    <row r="63" spans="1:14">
      <c r="B63" s="2213"/>
      <c r="C63" s="2213"/>
      <c r="D63" s="2213"/>
      <c r="E63" s="2213"/>
      <c r="F63" s="2213"/>
      <c r="G63" s="2213"/>
      <c r="H63" s="2213"/>
      <c r="I63" s="2213"/>
      <c r="J63" s="61"/>
      <c r="K63" s="61"/>
      <c r="L63" s="61"/>
      <c r="M63" s="61"/>
      <c r="N63" s="61"/>
    </row>
    <row r="64" spans="1:14">
      <c r="F64" s="88"/>
      <c r="G64" s="88"/>
      <c r="H64" s="61"/>
      <c r="I64" s="61"/>
      <c r="J64" s="61"/>
      <c r="K64" s="61"/>
      <c r="L64" s="61"/>
      <c r="M64" s="61"/>
      <c r="N64" s="61"/>
    </row>
    <row r="65" spans="3:9">
      <c r="F65" s="88"/>
      <c r="G65" s="88"/>
      <c r="H65" s="61"/>
      <c r="I65" s="61"/>
    </row>
    <row r="66" spans="3:9">
      <c r="F66" s="88"/>
      <c r="G66" s="88"/>
    </row>
    <row r="67" spans="3:9">
      <c r="E67" s="88"/>
      <c r="F67" s="88"/>
      <c r="G67" s="88"/>
      <c r="H67" s="88"/>
      <c r="I67" s="88"/>
    </row>
    <row r="69" spans="3:9">
      <c r="C69" s="88"/>
      <c r="D69" s="88"/>
      <c r="E69" s="88"/>
      <c r="F69" s="88"/>
      <c r="G69" s="88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B7" sqref="B7:B9"/>
    </sheetView>
  </sheetViews>
  <sheetFormatPr defaultRowHeight="15"/>
  <cols>
    <col min="1" max="1" width="32.5703125" customWidth="1"/>
    <col min="2" max="2" width="9.28515625" bestFit="1" customWidth="1"/>
    <col min="3" max="3" width="11" customWidth="1"/>
    <col min="4" max="4" width="9.28515625" bestFit="1" customWidth="1"/>
    <col min="5" max="5" width="8.5703125" bestFit="1" customWidth="1"/>
    <col min="6" max="6" width="8.5703125" customWidth="1"/>
    <col min="7" max="7" width="8.5703125" bestFit="1" customWidth="1"/>
    <col min="8" max="8" width="8" customWidth="1"/>
    <col min="9" max="9" width="7.28515625" customWidth="1"/>
    <col min="10" max="11" width="9.28515625" bestFit="1" customWidth="1"/>
  </cols>
  <sheetData>
    <row r="1" spans="1:11" ht="15.75">
      <c r="A1" s="2240" t="s">
        <v>380</v>
      </c>
      <c r="B1" s="2240"/>
      <c r="C1" s="2240"/>
      <c r="D1" s="2240"/>
      <c r="E1" s="2240"/>
      <c r="F1" s="2240"/>
      <c r="G1" s="2240"/>
      <c r="H1" s="2240"/>
      <c r="I1" s="2240"/>
      <c r="J1" s="2240"/>
      <c r="K1" s="2240"/>
    </row>
    <row r="2" spans="1:11" ht="15.75">
      <c r="A2" s="2239" t="s">
        <v>70</v>
      </c>
      <c r="B2" s="2239"/>
      <c r="C2" s="2239"/>
      <c r="D2" s="2239"/>
      <c r="E2" s="2239"/>
      <c r="F2" s="2239"/>
      <c r="G2" s="2239"/>
      <c r="H2" s="2239"/>
      <c r="I2" s="2239"/>
      <c r="J2" s="2239"/>
      <c r="K2" s="2239"/>
    </row>
    <row r="3" spans="1:11" ht="15.75">
      <c r="A3" s="2239" t="s">
        <v>379</v>
      </c>
      <c r="B3" s="2239"/>
      <c r="C3" s="2239"/>
      <c r="D3" s="2239"/>
      <c r="E3" s="2239"/>
      <c r="F3" s="2239"/>
      <c r="G3" s="2239"/>
      <c r="H3" s="2239"/>
      <c r="I3" s="2239"/>
      <c r="J3" s="2239"/>
      <c r="K3" s="2239"/>
    </row>
    <row r="4" spans="1:11" ht="15.75">
      <c r="A4" s="2247" t="s">
        <v>244</v>
      </c>
      <c r="B4" s="2247"/>
      <c r="C4" s="2247"/>
      <c r="D4" s="2247"/>
      <c r="E4" s="2247"/>
      <c r="F4" s="2247"/>
      <c r="G4" s="2247"/>
      <c r="H4" s="2247"/>
      <c r="I4" s="2247"/>
      <c r="J4" s="2247"/>
      <c r="K4" s="2247"/>
    </row>
    <row r="5" spans="1:11" ht="15.75">
      <c r="A5" s="2247"/>
      <c r="B5" s="2247"/>
      <c r="C5" s="2247"/>
      <c r="D5" s="2247"/>
      <c r="E5" s="2247"/>
      <c r="F5" s="2247"/>
      <c r="G5" s="2247"/>
      <c r="H5" s="2247"/>
      <c r="I5" s="2247"/>
      <c r="J5" s="2247"/>
      <c r="K5" s="2247"/>
    </row>
    <row r="6" spans="1:11" ht="16.5" thickBot="1">
      <c r="A6" s="2245"/>
      <c r="B6" s="2245"/>
      <c r="C6" s="2245"/>
      <c r="D6" s="2245"/>
      <c r="E6" s="2245"/>
      <c r="F6" s="2245"/>
      <c r="G6" s="2245"/>
      <c r="H6" s="2245"/>
      <c r="I6" s="2245"/>
      <c r="J6" s="2245"/>
      <c r="K6" s="2245"/>
    </row>
    <row r="7" spans="1:11" ht="21.75" customHeight="1" thickTop="1">
      <c r="A7" s="2226" t="s">
        <v>378</v>
      </c>
      <c r="B7" s="2229" t="s">
        <v>377</v>
      </c>
      <c r="C7" s="374" t="s">
        <v>376</v>
      </c>
      <c r="D7" s="2246" t="s">
        <v>375</v>
      </c>
      <c r="E7" s="2246"/>
      <c r="F7" s="2246" t="s">
        <v>374</v>
      </c>
      <c r="G7" s="2246"/>
      <c r="H7" s="2236" t="s">
        <v>373</v>
      </c>
      <c r="I7" s="2237"/>
      <c r="J7" s="2237"/>
      <c r="K7" s="2238"/>
    </row>
    <row r="8" spans="1:11" ht="28.5" customHeight="1">
      <c r="A8" s="2227"/>
      <c r="B8" s="2230"/>
      <c r="C8" s="373" t="s">
        <v>371</v>
      </c>
      <c r="D8" s="373" t="s">
        <v>372</v>
      </c>
      <c r="E8" s="373" t="s">
        <v>371</v>
      </c>
      <c r="F8" s="373" t="s">
        <v>372</v>
      </c>
      <c r="G8" s="373" t="s">
        <v>371</v>
      </c>
      <c r="H8" s="2232" t="s">
        <v>370</v>
      </c>
      <c r="I8" s="2234" t="s">
        <v>369</v>
      </c>
      <c r="J8" s="2234" t="s">
        <v>368</v>
      </c>
      <c r="K8" s="2241" t="s">
        <v>367</v>
      </c>
    </row>
    <row r="9" spans="1:11">
      <c r="A9" s="2228"/>
      <c r="B9" s="2231"/>
      <c r="C9" s="372">
        <v>1</v>
      </c>
      <c r="D9" s="372">
        <v>2</v>
      </c>
      <c r="E9" s="372">
        <v>3</v>
      </c>
      <c r="F9" s="372">
        <v>4</v>
      </c>
      <c r="G9" s="372">
        <v>5</v>
      </c>
      <c r="H9" s="2233"/>
      <c r="I9" s="2235"/>
      <c r="J9" s="2235"/>
      <c r="K9" s="2242"/>
    </row>
    <row r="10" spans="1:11">
      <c r="A10" s="364" t="s">
        <v>260</v>
      </c>
      <c r="B10" s="371">
        <v>100</v>
      </c>
      <c r="C10" s="369">
        <v>118.5</v>
      </c>
      <c r="D10" s="370">
        <v>124.37</v>
      </c>
      <c r="E10" s="369">
        <v>123.92</v>
      </c>
      <c r="F10" s="370">
        <v>132.51</v>
      </c>
      <c r="G10" s="369">
        <v>132.38</v>
      </c>
      <c r="H10" s="369">
        <v>4.58</v>
      </c>
      <c r="I10" s="369">
        <v>-0.36</v>
      </c>
      <c r="J10" s="369">
        <v>6.82</v>
      </c>
      <c r="K10" s="340">
        <v>-0.1</v>
      </c>
    </row>
    <row r="11" spans="1:11">
      <c r="A11" s="2221"/>
      <c r="B11" s="2243"/>
      <c r="C11" s="2243"/>
      <c r="D11" s="2243"/>
      <c r="E11" s="2243"/>
      <c r="F11" s="2243"/>
      <c r="G11" s="2243"/>
      <c r="H11" s="2243"/>
      <c r="I11" s="2243"/>
      <c r="J11" s="2243"/>
      <c r="K11" s="2244"/>
    </row>
    <row r="12" spans="1:11">
      <c r="A12" s="364" t="s">
        <v>340</v>
      </c>
      <c r="B12" s="368">
        <v>43.91</v>
      </c>
      <c r="C12" s="361">
        <v>114.16</v>
      </c>
      <c r="D12" s="367">
        <v>118.11</v>
      </c>
      <c r="E12" s="361">
        <v>117.18</v>
      </c>
      <c r="F12" s="367">
        <v>129.63999999999999</v>
      </c>
      <c r="G12" s="361">
        <v>129.15</v>
      </c>
      <c r="H12" s="366">
        <v>2.65</v>
      </c>
      <c r="I12" s="361">
        <v>-0.78</v>
      </c>
      <c r="J12" s="366">
        <v>10.210000000000001</v>
      </c>
      <c r="K12" s="360">
        <v>-0.38</v>
      </c>
    </row>
    <row r="13" spans="1:11" ht="21" customHeight="1">
      <c r="A13" s="359" t="s">
        <v>366</v>
      </c>
      <c r="B13" s="319">
        <v>11.33</v>
      </c>
      <c r="C13" s="316">
        <v>113.19</v>
      </c>
      <c r="D13" s="318">
        <v>119.92</v>
      </c>
      <c r="E13" s="316">
        <v>120.01</v>
      </c>
      <c r="F13" s="318">
        <v>124.31</v>
      </c>
      <c r="G13" s="316">
        <v>124.54</v>
      </c>
      <c r="H13" s="317">
        <v>6.03</v>
      </c>
      <c r="I13" s="316">
        <v>7.0000000000000007E-2</v>
      </c>
      <c r="J13" s="349">
        <v>3.77</v>
      </c>
      <c r="K13" s="352">
        <v>0.18</v>
      </c>
    </row>
    <row r="14" spans="1:11">
      <c r="A14" s="357" t="s">
        <v>365</v>
      </c>
      <c r="B14" s="356">
        <v>1.84</v>
      </c>
      <c r="C14" s="354">
        <v>94.86</v>
      </c>
      <c r="D14" s="355">
        <v>88.4</v>
      </c>
      <c r="E14" s="354">
        <v>89.12</v>
      </c>
      <c r="F14" s="355">
        <v>95.98</v>
      </c>
      <c r="G14" s="354">
        <v>98.02</v>
      </c>
      <c r="H14" s="353">
        <v>-6.04</v>
      </c>
      <c r="I14" s="354">
        <v>0.82</v>
      </c>
      <c r="J14" s="365">
        <v>9.98</v>
      </c>
      <c r="K14" s="352">
        <v>2.12</v>
      </c>
    </row>
    <row r="15" spans="1:11">
      <c r="A15" s="357" t="s">
        <v>364</v>
      </c>
      <c r="B15" s="356">
        <v>5.52</v>
      </c>
      <c r="C15" s="354">
        <v>113.79</v>
      </c>
      <c r="D15" s="355">
        <v>114.47</v>
      </c>
      <c r="E15" s="354">
        <v>104.34</v>
      </c>
      <c r="F15" s="355">
        <v>162.80000000000001</v>
      </c>
      <c r="G15" s="354">
        <v>154.66999999999999</v>
      </c>
      <c r="H15" s="353">
        <v>-8.31</v>
      </c>
      <c r="I15" s="354">
        <v>-8.85</v>
      </c>
      <c r="J15" s="365">
        <v>48.24</v>
      </c>
      <c r="K15" s="352">
        <v>-4.99</v>
      </c>
    </row>
    <row r="16" spans="1:11">
      <c r="A16" s="357" t="s">
        <v>363</v>
      </c>
      <c r="B16" s="356">
        <v>6.75</v>
      </c>
      <c r="C16" s="354">
        <v>110.51</v>
      </c>
      <c r="D16" s="355">
        <v>114.91</v>
      </c>
      <c r="E16" s="354">
        <v>117.61</v>
      </c>
      <c r="F16" s="355">
        <v>123.77</v>
      </c>
      <c r="G16" s="354">
        <v>124.3</v>
      </c>
      <c r="H16" s="353">
        <v>6.43</v>
      </c>
      <c r="I16" s="354">
        <v>2.35</v>
      </c>
      <c r="J16" s="365">
        <v>5.68</v>
      </c>
      <c r="K16" s="352">
        <v>0.42</v>
      </c>
    </row>
    <row r="17" spans="1:11">
      <c r="A17" s="357" t="s">
        <v>362</v>
      </c>
      <c r="B17" s="356">
        <v>5.24</v>
      </c>
      <c r="C17" s="354">
        <v>122.24</v>
      </c>
      <c r="D17" s="355">
        <v>125.25</v>
      </c>
      <c r="E17" s="354">
        <v>125.03</v>
      </c>
      <c r="F17" s="355">
        <v>132.58000000000001</v>
      </c>
      <c r="G17" s="354">
        <v>132.83000000000001</v>
      </c>
      <c r="H17" s="353">
        <v>2.2799999999999998</v>
      </c>
      <c r="I17" s="354">
        <v>-0.18</v>
      </c>
      <c r="J17" s="365">
        <v>6.24</v>
      </c>
      <c r="K17" s="352">
        <v>0.18</v>
      </c>
    </row>
    <row r="18" spans="1:11">
      <c r="A18" s="357" t="s">
        <v>361</v>
      </c>
      <c r="B18" s="356">
        <v>2.95</v>
      </c>
      <c r="C18" s="354">
        <v>115.48</v>
      </c>
      <c r="D18" s="355">
        <v>122.73</v>
      </c>
      <c r="E18" s="354">
        <v>122.77</v>
      </c>
      <c r="F18" s="355">
        <v>125.41</v>
      </c>
      <c r="G18" s="354">
        <v>127.76</v>
      </c>
      <c r="H18" s="353">
        <v>6.31</v>
      </c>
      <c r="I18" s="354">
        <v>0.03</v>
      </c>
      <c r="J18" s="365">
        <v>4.07</v>
      </c>
      <c r="K18" s="352">
        <v>1.87</v>
      </c>
    </row>
    <row r="19" spans="1:11">
      <c r="A19" s="357" t="s">
        <v>360</v>
      </c>
      <c r="B19" s="356">
        <v>2.08</v>
      </c>
      <c r="C19" s="354">
        <v>105.82</v>
      </c>
      <c r="D19" s="355">
        <v>114.51</v>
      </c>
      <c r="E19" s="354">
        <v>113.13</v>
      </c>
      <c r="F19" s="355">
        <v>124.36</v>
      </c>
      <c r="G19" s="354">
        <v>121.1</v>
      </c>
      <c r="H19" s="353">
        <v>6.91</v>
      </c>
      <c r="I19" s="354">
        <v>-1.2</v>
      </c>
      <c r="J19" s="365">
        <v>7.04</v>
      </c>
      <c r="K19" s="352">
        <v>-2.62</v>
      </c>
    </row>
    <row r="20" spans="1:11">
      <c r="A20" s="357" t="s">
        <v>359</v>
      </c>
      <c r="B20" s="356">
        <v>1.74</v>
      </c>
      <c r="C20" s="354">
        <v>124.39</v>
      </c>
      <c r="D20" s="355">
        <v>116.55</v>
      </c>
      <c r="E20" s="354">
        <v>117.32</v>
      </c>
      <c r="F20" s="355">
        <v>123.12</v>
      </c>
      <c r="G20" s="354">
        <v>123.57</v>
      </c>
      <c r="H20" s="353">
        <v>-5.69</v>
      </c>
      <c r="I20" s="354">
        <v>0.66</v>
      </c>
      <c r="J20" s="365">
        <v>5.32</v>
      </c>
      <c r="K20" s="352">
        <v>0.37</v>
      </c>
    </row>
    <row r="21" spans="1:11">
      <c r="A21" s="357" t="s">
        <v>358</v>
      </c>
      <c r="B21" s="356">
        <v>1.21</v>
      </c>
      <c r="C21" s="354">
        <v>112.79</v>
      </c>
      <c r="D21" s="355">
        <v>115.52</v>
      </c>
      <c r="E21" s="354">
        <v>115.79</v>
      </c>
      <c r="F21" s="355">
        <v>132.82</v>
      </c>
      <c r="G21" s="354">
        <v>133.22999999999999</v>
      </c>
      <c r="H21" s="353">
        <v>2.66</v>
      </c>
      <c r="I21" s="354">
        <v>0.24</v>
      </c>
      <c r="J21" s="365">
        <v>15.06</v>
      </c>
      <c r="K21" s="352">
        <v>0.32</v>
      </c>
    </row>
    <row r="22" spans="1:11">
      <c r="A22" s="357" t="s">
        <v>357</v>
      </c>
      <c r="B22" s="356">
        <v>1.24</v>
      </c>
      <c r="C22" s="354">
        <v>111.6</v>
      </c>
      <c r="D22" s="355">
        <v>115.68</v>
      </c>
      <c r="E22" s="354">
        <v>115.84</v>
      </c>
      <c r="F22" s="355">
        <v>120.76</v>
      </c>
      <c r="G22" s="354">
        <v>120.86</v>
      </c>
      <c r="H22" s="353">
        <v>3.8</v>
      </c>
      <c r="I22" s="354">
        <v>0.13</v>
      </c>
      <c r="J22" s="365">
        <v>4.34</v>
      </c>
      <c r="K22" s="352">
        <v>0.09</v>
      </c>
    </row>
    <row r="23" spans="1:11">
      <c r="A23" s="357" t="s">
        <v>356</v>
      </c>
      <c r="B23" s="356">
        <v>0.68</v>
      </c>
      <c r="C23" s="354">
        <v>134.30000000000001</v>
      </c>
      <c r="D23" s="355">
        <v>150.36000000000001</v>
      </c>
      <c r="E23" s="354">
        <v>150.36000000000001</v>
      </c>
      <c r="F23" s="355">
        <v>165.45</v>
      </c>
      <c r="G23" s="354">
        <v>165.45</v>
      </c>
      <c r="H23" s="353">
        <v>11.95</v>
      </c>
      <c r="I23" s="354">
        <v>0</v>
      </c>
      <c r="J23" s="365">
        <v>10.039999999999999</v>
      </c>
      <c r="K23" s="352">
        <v>0</v>
      </c>
    </row>
    <row r="24" spans="1:11">
      <c r="A24" s="357" t="s">
        <v>355</v>
      </c>
      <c r="B24" s="356">
        <v>0.41</v>
      </c>
      <c r="C24" s="354">
        <v>116.45</v>
      </c>
      <c r="D24" s="355">
        <v>128.68</v>
      </c>
      <c r="E24" s="354">
        <v>128.68</v>
      </c>
      <c r="F24" s="355">
        <v>141.16</v>
      </c>
      <c r="G24" s="354">
        <v>141.16</v>
      </c>
      <c r="H24" s="353">
        <v>10.5</v>
      </c>
      <c r="I24" s="354">
        <v>0</v>
      </c>
      <c r="J24" s="365">
        <v>9.7100000000000009</v>
      </c>
      <c r="K24" s="352">
        <v>0</v>
      </c>
    </row>
    <row r="25" spans="1:11">
      <c r="A25" s="351" t="s">
        <v>354</v>
      </c>
      <c r="B25" s="337">
        <v>2.92</v>
      </c>
      <c r="C25" s="335">
        <v>122.88</v>
      </c>
      <c r="D25" s="336">
        <v>128.28</v>
      </c>
      <c r="E25" s="335">
        <v>128.44</v>
      </c>
      <c r="F25" s="336">
        <v>134.06</v>
      </c>
      <c r="G25" s="335">
        <v>134.47999999999999</v>
      </c>
      <c r="H25" s="334">
        <v>4.5199999999999996</v>
      </c>
      <c r="I25" s="335">
        <v>0.12</v>
      </c>
      <c r="J25" s="347">
        <v>4.7</v>
      </c>
      <c r="K25" s="333">
        <v>0.31</v>
      </c>
    </row>
    <row r="26" spans="1:11">
      <c r="A26" s="2221"/>
      <c r="B26" s="2222"/>
      <c r="C26" s="2222"/>
      <c r="D26" s="2222"/>
      <c r="E26" s="2222"/>
      <c r="F26" s="2222"/>
      <c r="G26" s="2222"/>
      <c r="H26" s="2222"/>
      <c r="I26" s="2222"/>
      <c r="J26" s="2222"/>
      <c r="K26" s="2223"/>
    </row>
    <row r="27" spans="1:11">
      <c r="A27" s="364" t="s">
        <v>339</v>
      </c>
      <c r="B27" s="363">
        <v>56.09</v>
      </c>
      <c r="C27" s="361">
        <v>122.01</v>
      </c>
      <c r="D27" s="362">
        <v>129.5</v>
      </c>
      <c r="E27" s="361">
        <v>129.46</v>
      </c>
      <c r="F27" s="362">
        <v>134.81</v>
      </c>
      <c r="G27" s="361">
        <v>134.96</v>
      </c>
      <c r="H27" s="361">
        <v>6.11</v>
      </c>
      <c r="I27" s="361">
        <v>-0.03</v>
      </c>
      <c r="J27" s="361">
        <v>4.25</v>
      </c>
      <c r="K27" s="360">
        <v>0.11</v>
      </c>
    </row>
    <row r="28" spans="1:11">
      <c r="A28" s="359" t="s">
        <v>353</v>
      </c>
      <c r="B28" s="319">
        <v>7.19</v>
      </c>
      <c r="C28" s="316">
        <v>131.77000000000001</v>
      </c>
      <c r="D28" s="318">
        <v>140.91999999999999</v>
      </c>
      <c r="E28" s="316">
        <v>140.91999999999999</v>
      </c>
      <c r="F28" s="318">
        <v>148.59</v>
      </c>
      <c r="G28" s="316">
        <v>148.59</v>
      </c>
      <c r="H28" s="317">
        <v>6.94</v>
      </c>
      <c r="I28" s="316">
        <v>0</v>
      </c>
      <c r="J28" s="317">
        <v>5.44</v>
      </c>
      <c r="K28" s="339">
        <v>0</v>
      </c>
    </row>
    <row r="29" spans="1:11">
      <c r="A29" s="357" t="s">
        <v>352</v>
      </c>
      <c r="B29" s="356">
        <v>20.3</v>
      </c>
      <c r="C29" s="354">
        <v>129.88</v>
      </c>
      <c r="D29" s="355">
        <v>140.71</v>
      </c>
      <c r="E29" s="354">
        <v>140.72</v>
      </c>
      <c r="F29" s="355">
        <v>145.46</v>
      </c>
      <c r="G29" s="354">
        <v>145.47</v>
      </c>
      <c r="H29" s="353">
        <v>8.35</v>
      </c>
      <c r="I29" s="354">
        <v>0.01</v>
      </c>
      <c r="J29" s="353">
        <v>3.38</v>
      </c>
      <c r="K29" s="352">
        <v>0.01</v>
      </c>
    </row>
    <row r="30" spans="1:11">
      <c r="A30" s="358" t="s">
        <v>351</v>
      </c>
      <c r="B30" s="356">
        <v>4.3</v>
      </c>
      <c r="C30" s="354">
        <v>116.86</v>
      </c>
      <c r="D30" s="355">
        <v>123.66</v>
      </c>
      <c r="E30" s="354">
        <v>123.84</v>
      </c>
      <c r="F30" s="355">
        <v>129.34</v>
      </c>
      <c r="G30" s="354">
        <v>129.53</v>
      </c>
      <c r="H30" s="353">
        <v>5.97</v>
      </c>
      <c r="I30" s="354">
        <v>0.15</v>
      </c>
      <c r="J30" s="353">
        <v>4.5999999999999996</v>
      </c>
      <c r="K30" s="352">
        <v>0.14000000000000001</v>
      </c>
    </row>
    <row r="31" spans="1:11">
      <c r="A31" s="357" t="s">
        <v>350</v>
      </c>
      <c r="B31" s="356">
        <v>3.47</v>
      </c>
      <c r="C31" s="354">
        <v>107.16</v>
      </c>
      <c r="D31" s="355">
        <v>109.67</v>
      </c>
      <c r="E31" s="354">
        <v>109.67</v>
      </c>
      <c r="F31" s="355">
        <v>114.02</v>
      </c>
      <c r="G31" s="354">
        <v>114.02</v>
      </c>
      <c r="H31" s="353">
        <v>2.34</v>
      </c>
      <c r="I31" s="354">
        <v>0</v>
      </c>
      <c r="J31" s="353">
        <v>3.96</v>
      </c>
      <c r="K31" s="352">
        <v>0</v>
      </c>
    </row>
    <row r="32" spans="1:11">
      <c r="A32" s="357" t="s">
        <v>349</v>
      </c>
      <c r="B32" s="356">
        <v>5.34</v>
      </c>
      <c r="C32" s="354">
        <v>102.51</v>
      </c>
      <c r="D32" s="355">
        <v>109.9</v>
      </c>
      <c r="E32" s="354">
        <v>109.06</v>
      </c>
      <c r="F32" s="355">
        <v>111.57</v>
      </c>
      <c r="G32" s="354">
        <v>112.04</v>
      </c>
      <c r="H32" s="353">
        <v>6.39</v>
      </c>
      <c r="I32" s="354">
        <v>-0.77</v>
      </c>
      <c r="J32" s="353">
        <v>2.74</v>
      </c>
      <c r="K32" s="352">
        <v>0.43</v>
      </c>
    </row>
    <row r="33" spans="1:11">
      <c r="A33" s="357" t="s">
        <v>348</v>
      </c>
      <c r="B33" s="356">
        <v>2.82</v>
      </c>
      <c r="C33" s="354">
        <v>105.79</v>
      </c>
      <c r="D33" s="355">
        <v>103.47</v>
      </c>
      <c r="E33" s="354">
        <v>103.47</v>
      </c>
      <c r="F33" s="355">
        <v>105.6</v>
      </c>
      <c r="G33" s="354">
        <v>105.6</v>
      </c>
      <c r="H33" s="353">
        <v>-2.2000000000000002</v>
      </c>
      <c r="I33" s="354">
        <v>0</v>
      </c>
      <c r="J33" s="353">
        <v>2.06</v>
      </c>
      <c r="K33" s="352">
        <v>0</v>
      </c>
    </row>
    <row r="34" spans="1:11">
      <c r="A34" s="357" t="s">
        <v>347</v>
      </c>
      <c r="B34" s="356">
        <v>2.46</v>
      </c>
      <c r="C34" s="354">
        <v>111.55</v>
      </c>
      <c r="D34" s="355">
        <v>116.76</v>
      </c>
      <c r="E34" s="354">
        <v>116.76</v>
      </c>
      <c r="F34" s="355">
        <v>119.18</v>
      </c>
      <c r="G34" s="354">
        <v>119.18</v>
      </c>
      <c r="H34" s="353">
        <v>4.67</v>
      </c>
      <c r="I34" s="354">
        <v>0</v>
      </c>
      <c r="J34" s="353">
        <v>2.0699999999999998</v>
      </c>
      <c r="K34" s="352">
        <v>0</v>
      </c>
    </row>
    <row r="35" spans="1:11">
      <c r="A35" s="357" t="s">
        <v>346</v>
      </c>
      <c r="B35" s="356">
        <v>7.41</v>
      </c>
      <c r="C35" s="354">
        <v>129.88999999999999</v>
      </c>
      <c r="D35" s="355">
        <v>136.13999999999999</v>
      </c>
      <c r="E35" s="354">
        <v>136.13999999999999</v>
      </c>
      <c r="F35" s="355">
        <v>144.22</v>
      </c>
      <c r="G35" s="354">
        <v>144.22</v>
      </c>
      <c r="H35" s="353">
        <v>4.8099999999999996</v>
      </c>
      <c r="I35" s="354">
        <v>0</v>
      </c>
      <c r="J35" s="353">
        <v>5.94</v>
      </c>
      <c r="K35" s="352">
        <v>0</v>
      </c>
    </row>
    <row r="36" spans="1:11">
      <c r="A36" s="351" t="s">
        <v>345</v>
      </c>
      <c r="B36" s="337">
        <v>2.81</v>
      </c>
      <c r="C36" s="335">
        <v>117.84</v>
      </c>
      <c r="D36" s="336">
        <v>123.86</v>
      </c>
      <c r="E36" s="335">
        <v>124.61</v>
      </c>
      <c r="F36" s="336">
        <v>135.53</v>
      </c>
      <c r="G36" s="335">
        <v>137.16999999999999</v>
      </c>
      <c r="H36" s="334">
        <v>5.75</v>
      </c>
      <c r="I36" s="335">
        <v>0.61</v>
      </c>
      <c r="J36" s="334">
        <v>10.07</v>
      </c>
      <c r="K36" s="333">
        <v>1.21</v>
      </c>
    </row>
    <row r="37" spans="1:11">
      <c r="A37" s="332"/>
      <c r="B37" s="331"/>
      <c r="C37" s="331"/>
      <c r="D37" s="331"/>
      <c r="E37" s="331"/>
      <c r="F37" s="331"/>
      <c r="G37" s="331"/>
      <c r="H37" s="331"/>
      <c r="I37" s="331"/>
      <c r="J37" s="331"/>
      <c r="K37" s="330"/>
    </row>
    <row r="38" spans="1:11" ht="21.75" customHeight="1">
      <c r="A38" s="2224" t="s">
        <v>344</v>
      </c>
      <c r="B38" s="2225"/>
      <c r="C38" s="2225"/>
      <c r="D38" s="2225"/>
      <c r="E38" s="2225"/>
      <c r="F38" s="328"/>
      <c r="G38" s="328"/>
      <c r="H38" s="328"/>
      <c r="I38" s="328"/>
      <c r="J38" s="328"/>
      <c r="K38" s="327"/>
    </row>
    <row r="39" spans="1:11">
      <c r="A39" s="326" t="s">
        <v>260</v>
      </c>
      <c r="B39" s="344">
        <v>100</v>
      </c>
      <c r="C39" s="322">
        <v>117.6</v>
      </c>
      <c r="D39" s="350">
        <v>123.33</v>
      </c>
      <c r="E39" s="322">
        <v>123.65</v>
      </c>
      <c r="F39" s="324">
        <v>132.69999999999999</v>
      </c>
      <c r="G39" s="322">
        <v>132.6</v>
      </c>
      <c r="H39" s="341">
        <v>5.15</v>
      </c>
      <c r="I39" s="322">
        <v>0.26</v>
      </c>
      <c r="J39" s="341">
        <v>7.24</v>
      </c>
      <c r="K39" s="340">
        <v>-7.0000000000000007E-2</v>
      </c>
    </row>
    <row r="40" spans="1:11">
      <c r="A40" s="320" t="s">
        <v>340</v>
      </c>
      <c r="B40" s="319">
        <v>39.770000000000003</v>
      </c>
      <c r="C40" s="316">
        <v>116.64</v>
      </c>
      <c r="D40" s="318">
        <v>119.28</v>
      </c>
      <c r="E40" s="316">
        <v>120.06</v>
      </c>
      <c r="F40" s="318">
        <v>132.79</v>
      </c>
      <c r="G40" s="316">
        <v>132.38</v>
      </c>
      <c r="H40" s="317">
        <v>2.93</v>
      </c>
      <c r="I40" s="316">
        <v>0.66</v>
      </c>
      <c r="J40" s="317">
        <v>10.26</v>
      </c>
      <c r="K40" s="339">
        <v>-0.31</v>
      </c>
    </row>
    <row r="41" spans="1:11">
      <c r="A41" s="338" t="s">
        <v>339</v>
      </c>
      <c r="B41" s="337">
        <v>60.23</v>
      </c>
      <c r="C41" s="335">
        <v>118.23</v>
      </c>
      <c r="D41" s="336">
        <v>126.08</v>
      </c>
      <c r="E41" s="335">
        <v>126.08</v>
      </c>
      <c r="F41" s="336">
        <v>132.65</v>
      </c>
      <c r="G41" s="335">
        <v>132.76</v>
      </c>
      <c r="H41" s="334">
        <v>6.63</v>
      </c>
      <c r="I41" s="335">
        <v>0</v>
      </c>
      <c r="J41" s="334">
        <v>5.3</v>
      </c>
      <c r="K41" s="333">
        <v>0.08</v>
      </c>
    </row>
    <row r="42" spans="1:11">
      <c r="A42" s="332"/>
      <c r="B42" s="331"/>
      <c r="C42" s="331"/>
      <c r="D42" s="331"/>
      <c r="E42" s="331"/>
      <c r="F42" s="331"/>
      <c r="G42" s="331"/>
      <c r="H42" s="331"/>
      <c r="I42" s="331"/>
      <c r="J42" s="331"/>
      <c r="K42" s="330"/>
    </row>
    <row r="43" spans="1:11">
      <c r="A43" s="329" t="s">
        <v>343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7"/>
    </row>
    <row r="44" spans="1:11">
      <c r="A44" s="326" t="s">
        <v>260</v>
      </c>
      <c r="B44" s="344">
        <v>100</v>
      </c>
      <c r="C44" s="322">
        <v>116.94</v>
      </c>
      <c r="D44" s="343">
        <v>122.9</v>
      </c>
      <c r="E44" s="322">
        <v>121.63</v>
      </c>
      <c r="F44" s="343">
        <v>131.09</v>
      </c>
      <c r="G44" s="322">
        <v>130.69999999999999</v>
      </c>
      <c r="H44" s="322">
        <v>4.0199999999999996</v>
      </c>
      <c r="I44" s="322">
        <v>-1.03</v>
      </c>
      <c r="J44" s="322">
        <v>7.46</v>
      </c>
      <c r="K44" s="340">
        <v>-0.3</v>
      </c>
    </row>
    <row r="45" spans="1:11">
      <c r="A45" s="320" t="s">
        <v>340</v>
      </c>
      <c r="B45" s="348">
        <v>44.14</v>
      </c>
      <c r="C45" s="349">
        <v>111.67</v>
      </c>
      <c r="D45" s="348">
        <v>115.98</v>
      </c>
      <c r="E45" s="317">
        <v>113.39</v>
      </c>
      <c r="F45" s="348">
        <v>127.5</v>
      </c>
      <c r="G45" s="317">
        <v>126.45</v>
      </c>
      <c r="H45" s="316">
        <v>1.54</v>
      </c>
      <c r="I45" s="317">
        <v>-2.2400000000000002</v>
      </c>
      <c r="J45" s="316">
        <v>11.52</v>
      </c>
      <c r="K45" s="315">
        <v>-0.83</v>
      </c>
    </row>
    <row r="46" spans="1:11">
      <c r="A46" s="338" t="s">
        <v>339</v>
      </c>
      <c r="B46" s="346">
        <v>55.86</v>
      </c>
      <c r="C46" s="347">
        <v>121.28</v>
      </c>
      <c r="D46" s="346">
        <v>128.66</v>
      </c>
      <c r="E46" s="334">
        <v>128.57</v>
      </c>
      <c r="F46" s="346">
        <v>134</v>
      </c>
      <c r="G46" s="334">
        <v>134.16999999999999</v>
      </c>
      <c r="H46" s="335">
        <v>6.02</v>
      </c>
      <c r="I46" s="334">
        <v>-7.0000000000000007E-2</v>
      </c>
      <c r="J46" s="335">
        <v>4.3499999999999996</v>
      </c>
      <c r="K46" s="345">
        <v>0.13</v>
      </c>
    </row>
    <row r="47" spans="1:11">
      <c r="A47" s="332"/>
      <c r="B47" s="331"/>
      <c r="C47" s="331"/>
      <c r="D47" s="331"/>
      <c r="E47" s="331"/>
      <c r="F47" s="331"/>
      <c r="G47" s="331"/>
      <c r="H47" s="331"/>
      <c r="I47" s="331"/>
      <c r="J47" s="331"/>
      <c r="K47" s="330"/>
    </row>
    <row r="48" spans="1:11">
      <c r="A48" s="329" t="s">
        <v>342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7"/>
    </row>
    <row r="49" spans="1:11">
      <c r="A49" s="326" t="s">
        <v>260</v>
      </c>
      <c r="B49" s="344">
        <v>100</v>
      </c>
      <c r="C49" s="322">
        <v>122.26</v>
      </c>
      <c r="D49" s="343">
        <v>128.21</v>
      </c>
      <c r="E49" s="322">
        <v>128.28</v>
      </c>
      <c r="F49" s="343">
        <v>134.97</v>
      </c>
      <c r="G49" s="322">
        <v>135.19</v>
      </c>
      <c r="H49" s="342">
        <v>4.92</v>
      </c>
      <c r="I49" s="322">
        <v>0.05</v>
      </c>
      <c r="J49" s="341">
        <v>5.39</v>
      </c>
      <c r="K49" s="340">
        <v>0.16</v>
      </c>
    </row>
    <row r="50" spans="1:11">
      <c r="A50" s="320" t="s">
        <v>340</v>
      </c>
      <c r="B50" s="319">
        <v>46.88</v>
      </c>
      <c r="C50" s="316">
        <v>115.53</v>
      </c>
      <c r="D50" s="318">
        <v>120.39</v>
      </c>
      <c r="E50" s="316">
        <v>120.57</v>
      </c>
      <c r="F50" s="318">
        <v>130.49</v>
      </c>
      <c r="G50" s="316">
        <v>130.74</v>
      </c>
      <c r="H50" s="317">
        <v>4.3600000000000003</v>
      </c>
      <c r="I50" s="316">
        <v>0.16</v>
      </c>
      <c r="J50" s="317">
        <v>8.44</v>
      </c>
      <c r="K50" s="339">
        <v>0.2</v>
      </c>
    </row>
    <row r="51" spans="1:11">
      <c r="A51" s="338" t="s">
        <v>339</v>
      </c>
      <c r="B51" s="337">
        <v>53.12</v>
      </c>
      <c r="C51" s="335">
        <v>128.52000000000001</v>
      </c>
      <c r="D51" s="336">
        <v>135.54</v>
      </c>
      <c r="E51" s="335">
        <v>135.49</v>
      </c>
      <c r="F51" s="336">
        <v>139.06</v>
      </c>
      <c r="G51" s="335">
        <v>139.24</v>
      </c>
      <c r="H51" s="334">
        <v>5.42</v>
      </c>
      <c r="I51" s="335">
        <v>-0.04</v>
      </c>
      <c r="J51" s="334">
        <v>2.77</v>
      </c>
      <c r="K51" s="333">
        <v>0.13</v>
      </c>
    </row>
    <row r="52" spans="1:11">
      <c r="A52" s="332"/>
      <c r="B52" s="331"/>
      <c r="C52" s="331"/>
      <c r="D52" s="331"/>
      <c r="E52" s="331"/>
      <c r="F52" s="331"/>
      <c r="G52" s="331"/>
      <c r="H52" s="331"/>
      <c r="I52" s="331"/>
      <c r="J52" s="331"/>
      <c r="K52" s="330"/>
    </row>
    <row r="53" spans="1:11">
      <c r="A53" s="329" t="s">
        <v>341</v>
      </c>
      <c r="B53" s="328"/>
      <c r="C53" s="328"/>
      <c r="D53" s="328"/>
      <c r="E53" s="328"/>
      <c r="F53" s="328"/>
      <c r="G53" s="328"/>
      <c r="H53" s="328"/>
      <c r="I53" s="328"/>
      <c r="J53" s="328"/>
      <c r="K53" s="327"/>
    </row>
    <row r="54" spans="1:11">
      <c r="A54" s="326" t="s">
        <v>260</v>
      </c>
      <c r="B54" s="325">
        <v>100</v>
      </c>
      <c r="C54" s="322">
        <v>120.08</v>
      </c>
      <c r="D54" s="324">
        <v>125.13</v>
      </c>
      <c r="E54" s="322">
        <v>125.46</v>
      </c>
      <c r="F54" s="324">
        <v>131.18</v>
      </c>
      <c r="G54" s="322">
        <v>131.74</v>
      </c>
      <c r="H54" s="323">
        <v>4.4800000000000004</v>
      </c>
      <c r="I54" s="322">
        <v>0.26</v>
      </c>
      <c r="J54" s="322">
        <v>5.01</v>
      </c>
      <c r="K54" s="321">
        <v>0.43</v>
      </c>
    </row>
    <row r="55" spans="1:11">
      <c r="A55" s="320" t="s">
        <v>340</v>
      </c>
      <c r="B55" s="319">
        <v>59.53</v>
      </c>
      <c r="C55" s="316">
        <v>117.55</v>
      </c>
      <c r="D55" s="318">
        <v>119.67</v>
      </c>
      <c r="E55" s="316">
        <v>119.7</v>
      </c>
      <c r="F55" s="318">
        <v>126.75</v>
      </c>
      <c r="G55" s="316">
        <v>127.53</v>
      </c>
      <c r="H55" s="317">
        <v>1.83</v>
      </c>
      <c r="I55" s="316">
        <v>0.03</v>
      </c>
      <c r="J55" s="316">
        <v>6.54</v>
      </c>
      <c r="K55" s="315">
        <v>0.62</v>
      </c>
    </row>
    <row r="56" spans="1:11" ht="15.75" thickBot="1">
      <c r="A56" s="314" t="s">
        <v>339</v>
      </c>
      <c r="B56" s="313">
        <v>40.47</v>
      </c>
      <c r="C56" s="310">
        <v>123.92</v>
      </c>
      <c r="D56" s="312">
        <v>133.63</v>
      </c>
      <c r="E56" s="310">
        <v>134.44</v>
      </c>
      <c r="F56" s="312">
        <v>137.99</v>
      </c>
      <c r="G56" s="310">
        <v>138.18</v>
      </c>
      <c r="H56" s="311">
        <v>8.49</v>
      </c>
      <c r="I56" s="310">
        <v>0.6</v>
      </c>
      <c r="J56" s="310">
        <v>2.79</v>
      </c>
      <c r="K56" s="309">
        <v>0.14000000000000001</v>
      </c>
    </row>
    <row r="57" spans="1:11" ht="15.75" thickTop="1"/>
    <row r="58" spans="1:11">
      <c r="A58" s="308" t="s">
        <v>338</v>
      </c>
    </row>
  </sheetData>
  <mergeCells count="18">
    <mergeCell ref="A3:K3"/>
    <mergeCell ref="A1:K1"/>
    <mergeCell ref="A2:K2"/>
    <mergeCell ref="K8:K9"/>
    <mergeCell ref="A11:K11"/>
    <mergeCell ref="A6:K6"/>
    <mergeCell ref="D7:E7"/>
    <mergeCell ref="F7:G7"/>
    <mergeCell ref="A5:K5"/>
    <mergeCell ref="A4:K4"/>
    <mergeCell ref="A26:K26"/>
    <mergeCell ref="A38:E38"/>
    <mergeCell ref="A7:A9"/>
    <mergeCell ref="B7:B9"/>
    <mergeCell ref="H8:H9"/>
    <mergeCell ref="I8:I9"/>
    <mergeCell ref="J8:J9"/>
    <mergeCell ref="H7:K7"/>
  </mergeCell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SheetLayoutView="100" workbookViewId="0">
      <selection activeCell="B7" sqref="B7:B9"/>
    </sheetView>
  </sheetViews>
  <sheetFormatPr defaultRowHeight="15.75"/>
  <cols>
    <col min="1" max="1" width="12.5703125" style="375" bestFit="1" customWidth="1"/>
    <col min="2" max="2" width="12.7109375" style="376" customWidth="1"/>
    <col min="3" max="3" width="16.28515625" style="375" bestFit="1" customWidth="1"/>
    <col min="4" max="4" width="12.7109375" style="375" customWidth="1"/>
    <col min="5" max="5" width="16.28515625" style="375" bestFit="1" customWidth="1"/>
    <col min="6" max="6" width="10.28515625" style="375" customWidth="1"/>
    <col min="7" max="7" width="16.28515625" style="375" bestFit="1" customWidth="1"/>
    <col min="8" max="243" width="9.140625" style="375"/>
    <col min="244" max="244" width="11.42578125" style="375" customWidth="1"/>
    <col min="245" max="246" width="0" style="375" hidden="1" customWidth="1"/>
    <col min="247" max="247" width="12.7109375" style="375" customWidth="1"/>
    <col min="248" max="248" width="13.7109375" style="375" bestFit="1" customWidth="1"/>
    <col min="249" max="249" width="12.7109375" style="375" customWidth="1"/>
    <col min="250" max="250" width="13.7109375" style="375" bestFit="1" customWidth="1"/>
    <col min="251" max="251" width="10.28515625" style="375" customWidth="1"/>
    <col min="252" max="252" width="14.85546875" style="375" customWidth="1"/>
    <col min="253" max="253" width="13.7109375" style="375" bestFit="1" customWidth="1"/>
    <col min="254" max="499" width="9.140625" style="375"/>
    <col min="500" max="500" width="11.42578125" style="375" customWidth="1"/>
    <col min="501" max="502" width="0" style="375" hidden="1" customWidth="1"/>
    <col min="503" max="503" width="12.7109375" style="375" customWidth="1"/>
    <col min="504" max="504" width="13.7109375" style="375" bestFit="1" customWidth="1"/>
    <col min="505" max="505" width="12.7109375" style="375" customWidth="1"/>
    <col min="506" max="506" width="13.7109375" style="375" bestFit="1" customWidth="1"/>
    <col min="507" max="507" width="10.28515625" style="375" customWidth="1"/>
    <col min="508" max="508" width="14.85546875" style="375" customWidth="1"/>
    <col min="509" max="509" width="13.7109375" style="375" bestFit="1" customWidth="1"/>
    <col min="510" max="755" width="9.140625" style="375"/>
    <col min="756" max="756" width="11.42578125" style="375" customWidth="1"/>
    <col min="757" max="758" width="0" style="375" hidden="1" customWidth="1"/>
    <col min="759" max="759" width="12.7109375" style="375" customWidth="1"/>
    <col min="760" max="760" width="13.7109375" style="375" bestFit="1" customWidth="1"/>
    <col min="761" max="761" width="12.7109375" style="375" customWidth="1"/>
    <col min="762" max="762" width="13.7109375" style="375" bestFit="1" customWidth="1"/>
    <col min="763" max="763" width="10.28515625" style="375" customWidth="1"/>
    <col min="764" max="764" width="14.85546875" style="375" customWidth="1"/>
    <col min="765" max="765" width="13.7109375" style="375" bestFit="1" customWidth="1"/>
    <col min="766" max="1011" width="9.140625" style="375"/>
    <col min="1012" max="1012" width="11.42578125" style="375" customWidth="1"/>
    <col min="1013" max="1014" width="0" style="375" hidden="1" customWidth="1"/>
    <col min="1015" max="1015" width="12.7109375" style="375" customWidth="1"/>
    <col min="1016" max="1016" width="13.7109375" style="375" bestFit="1" customWidth="1"/>
    <col min="1017" max="1017" width="12.7109375" style="375" customWidth="1"/>
    <col min="1018" max="1018" width="13.7109375" style="375" bestFit="1" customWidth="1"/>
    <col min="1019" max="1019" width="10.28515625" style="375" customWidth="1"/>
    <col min="1020" max="1020" width="14.85546875" style="375" customWidth="1"/>
    <col min="1021" max="1021" width="13.7109375" style="375" bestFit="1" customWidth="1"/>
    <col min="1022" max="1267" width="9.140625" style="375"/>
    <col min="1268" max="1268" width="11.42578125" style="375" customWidth="1"/>
    <col min="1269" max="1270" width="0" style="375" hidden="1" customWidth="1"/>
    <col min="1271" max="1271" width="12.7109375" style="375" customWidth="1"/>
    <col min="1272" max="1272" width="13.7109375" style="375" bestFit="1" customWidth="1"/>
    <col min="1273" max="1273" width="12.7109375" style="375" customWidth="1"/>
    <col min="1274" max="1274" width="13.7109375" style="375" bestFit="1" customWidth="1"/>
    <col min="1275" max="1275" width="10.28515625" style="375" customWidth="1"/>
    <col min="1276" max="1276" width="14.85546875" style="375" customWidth="1"/>
    <col min="1277" max="1277" width="13.7109375" style="375" bestFit="1" customWidth="1"/>
    <col min="1278" max="1523" width="9.140625" style="375"/>
    <col min="1524" max="1524" width="11.42578125" style="375" customWidth="1"/>
    <col min="1525" max="1526" width="0" style="375" hidden="1" customWidth="1"/>
    <col min="1527" max="1527" width="12.7109375" style="375" customWidth="1"/>
    <col min="1528" max="1528" width="13.7109375" style="375" bestFit="1" customWidth="1"/>
    <col min="1529" max="1529" width="12.7109375" style="375" customWidth="1"/>
    <col min="1530" max="1530" width="13.7109375" style="375" bestFit="1" customWidth="1"/>
    <col min="1531" max="1531" width="10.28515625" style="375" customWidth="1"/>
    <col min="1532" max="1532" width="14.85546875" style="375" customWidth="1"/>
    <col min="1533" max="1533" width="13.7109375" style="375" bestFit="1" customWidth="1"/>
    <col min="1534" max="1779" width="9.140625" style="375"/>
    <col min="1780" max="1780" width="11.42578125" style="375" customWidth="1"/>
    <col min="1781" max="1782" width="0" style="375" hidden="1" customWidth="1"/>
    <col min="1783" max="1783" width="12.7109375" style="375" customWidth="1"/>
    <col min="1784" max="1784" width="13.7109375" style="375" bestFit="1" customWidth="1"/>
    <col min="1785" max="1785" width="12.7109375" style="375" customWidth="1"/>
    <col min="1786" max="1786" width="13.7109375" style="375" bestFit="1" customWidth="1"/>
    <col min="1787" max="1787" width="10.28515625" style="375" customWidth="1"/>
    <col min="1788" max="1788" width="14.85546875" style="375" customWidth="1"/>
    <col min="1789" max="1789" width="13.7109375" style="375" bestFit="1" customWidth="1"/>
    <col min="1790" max="2035" width="9.140625" style="375"/>
    <col min="2036" max="2036" width="11.42578125" style="375" customWidth="1"/>
    <col min="2037" max="2038" width="0" style="375" hidden="1" customWidth="1"/>
    <col min="2039" max="2039" width="12.7109375" style="375" customWidth="1"/>
    <col min="2040" max="2040" width="13.7109375" style="375" bestFit="1" customWidth="1"/>
    <col min="2041" max="2041" width="12.7109375" style="375" customWidth="1"/>
    <col min="2042" max="2042" width="13.7109375" style="375" bestFit="1" customWidth="1"/>
    <col min="2043" max="2043" width="10.28515625" style="375" customWidth="1"/>
    <col min="2044" max="2044" width="14.85546875" style="375" customWidth="1"/>
    <col min="2045" max="2045" width="13.7109375" style="375" bestFit="1" customWidth="1"/>
    <col min="2046" max="2291" width="9.140625" style="375"/>
    <col min="2292" max="2292" width="11.42578125" style="375" customWidth="1"/>
    <col min="2293" max="2294" width="0" style="375" hidden="1" customWidth="1"/>
    <col min="2295" max="2295" width="12.7109375" style="375" customWidth="1"/>
    <col min="2296" max="2296" width="13.7109375" style="375" bestFit="1" customWidth="1"/>
    <col min="2297" max="2297" width="12.7109375" style="375" customWidth="1"/>
    <col min="2298" max="2298" width="13.7109375" style="375" bestFit="1" customWidth="1"/>
    <col min="2299" max="2299" width="10.28515625" style="375" customWidth="1"/>
    <col min="2300" max="2300" width="14.85546875" style="375" customWidth="1"/>
    <col min="2301" max="2301" width="13.7109375" style="375" bestFit="1" customWidth="1"/>
    <col min="2302" max="2547" width="9.140625" style="375"/>
    <col min="2548" max="2548" width="11.42578125" style="375" customWidth="1"/>
    <col min="2549" max="2550" width="0" style="375" hidden="1" customWidth="1"/>
    <col min="2551" max="2551" width="12.7109375" style="375" customWidth="1"/>
    <col min="2552" max="2552" width="13.7109375" style="375" bestFit="1" customWidth="1"/>
    <col min="2553" max="2553" width="12.7109375" style="375" customWidth="1"/>
    <col min="2554" max="2554" width="13.7109375" style="375" bestFit="1" customWidth="1"/>
    <col min="2555" max="2555" width="10.28515625" style="375" customWidth="1"/>
    <col min="2556" max="2556" width="14.85546875" style="375" customWidth="1"/>
    <col min="2557" max="2557" width="13.7109375" style="375" bestFit="1" customWidth="1"/>
    <col min="2558" max="2803" width="9.140625" style="375"/>
    <col min="2804" max="2804" width="11.42578125" style="375" customWidth="1"/>
    <col min="2805" max="2806" width="0" style="375" hidden="1" customWidth="1"/>
    <col min="2807" max="2807" width="12.7109375" style="375" customWidth="1"/>
    <col min="2808" max="2808" width="13.7109375" style="375" bestFit="1" customWidth="1"/>
    <col min="2809" max="2809" width="12.7109375" style="375" customWidth="1"/>
    <col min="2810" max="2810" width="13.7109375" style="375" bestFit="1" customWidth="1"/>
    <col min="2811" max="2811" width="10.28515625" style="375" customWidth="1"/>
    <col min="2812" max="2812" width="14.85546875" style="375" customWidth="1"/>
    <col min="2813" max="2813" width="13.7109375" style="375" bestFit="1" customWidth="1"/>
    <col min="2814" max="3059" width="9.140625" style="375"/>
    <col min="3060" max="3060" width="11.42578125" style="375" customWidth="1"/>
    <col min="3061" max="3062" width="0" style="375" hidden="1" customWidth="1"/>
    <col min="3063" max="3063" width="12.7109375" style="375" customWidth="1"/>
    <col min="3064" max="3064" width="13.7109375" style="375" bestFit="1" customWidth="1"/>
    <col min="3065" max="3065" width="12.7109375" style="375" customWidth="1"/>
    <col min="3066" max="3066" width="13.7109375" style="375" bestFit="1" customWidth="1"/>
    <col min="3067" max="3067" width="10.28515625" style="375" customWidth="1"/>
    <col min="3068" max="3068" width="14.85546875" style="375" customWidth="1"/>
    <col min="3069" max="3069" width="13.7109375" style="375" bestFit="1" customWidth="1"/>
    <col min="3070" max="3315" width="9.140625" style="375"/>
    <col min="3316" max="3316" width="11.42578125" style="375" customWidth="1"/>
    <col min="3317" max="3318" width="0" style="375" hidden="1" customWidth="1"/>
    <col min="3319" max="3319" width="12.7109375" style="375" customWidth="1"/>
    <col min="3320" max="3320" width="13.7109375" style="375" bestFit="1" customWidth="1"/>
    <col min="3321" max="3321" width="12.7109375" style="375" customWidth="1"/>
    <col min="3322" max="3322" width="13.7109375" style="375" bestFit="1" customWidth="1"/>
    <col min="3323" max="3323" width="10.28515625" style="375" customWidth="1"/>
    <col min="3324" max="3324" width="14.85546875" style="375" customWidth="1"/>
    <col min="3325" max="3325" width="13.7109375" style="375" bestFit="1" customWidth="1"/>
    <col min="3326" max="3571" width="9.140625" style="375"/>
    <col min="3572" max="3572" width="11.42578125" style="375" customWidth="1"/>
    <col min="3573" max="3574" width="0" style="375" hidden="1" customWidth="1"/>
    <col min="3575" max="3575" width="12.7109375" style="375" customWidth="1"/>
    <col min="3576" max="3576" width="13.7109375" style="375" bestFit="1" customWidth="1"/>
    <col min="3577" max="3577" width="12.7109375" style="375" customWidth="1"/>
    <col min="3578" max="3578" width="13.7109375" style="375" bestFit="1" customWidth="1"/>
    <col min="3579" max="3579" width="10.28515625" style="375" customWidth="1"/>
    <col min="3580" max="3580" width="14.85546875" style="375" customWidth="1"/>
    <col min="3581" max="3581" width="13.7109375" style="375" bestFit="1" customWidth="1"/>
    <col min="3582" max="3827" width="9.140625" style="375"/>
    <col min="3828" max="3828" width="11.42578125" style="375" customWidth="1"/>
    <col min="3829" max="3830" width="0" style="375" hidden="1" customWidth="1"/>
    <col min="3831" max="3831" width="12.7109375" style="375" customWidth="1"/>
    <col min="3832" max="3832" width="13.7109375" style="375" bestFit="1" customWidth="1"/>
    <col min="3833" max="3833" width="12.7109375" style="375" customWidth="1"/>
    <col min="3834" max="3834" width="13.7109375" style="375" bestFit="1" customWidth="1"/>
    <col min="3835" max="3835" width="10.28515625" style="375" customWidth="1"/>
    <col min="3836" max="3836" width="14.85546875" style="375" customWidth="1"/>
    <col min="3837" max="3837" width="13.7109375" style="375" bestFit="1" customWidth="1"/>
    <col min="3838" max="4083" width="9.140625" style="375"/>
    <col min="4084" max="4084" width="11.42578125" style="375" customWidth="1"/>
    <col min="4085" max="4086" width="0" style="375" hidden="1" customWidth="1"/>
    <col min="4087" max="4087" width="12.7109375" style="375" customWidth="1"/>
    <col min="4088" max="4088" width="13.7109375" style="375" bestFit="1" customWidth="1"/>
    <col min="4089" max="4089" width="12.7109375" style="375" customWidth="1"/>
    <col min="4090" max="4090" width="13.7109375" style="375" bestFit="1" customWidth="1"/>
    <col min="4091" max="4091" width="10.28515625" style="375" customWidth="1"/>
    <col min="4092" max="4092" width="14.85546875" style="375" customWidth="1"/>
    <col min="4093" max="4093" width="13.7109375" style="375" bestFit="1" customWidth="1"/>
    <col min="4094" max="4339" width="9.140625" style="375"/>
    <col min="4340" max="4340" width="11.42578125" style="375" customWidth="1"/>
    <col min="4341" max="4342" width="0" style="375" hidden="1" customWidth="1"/>
    <col min="4343" max="4343" width="12.7109375" style="375" customWidth="1"/>
    <col min="4344" max="4344" width="13.7109375" style="375" bestFit="1" customWidth="1"/>
    <col min="4345" max="4345" width="12.7109375" style="375" customWidth="1"/>
    <col min="4346" max="4346" width="13.7109375" style="375" bestFit="1" customWidth="1"/>
    <col min="4347" max="4347" width="10.28515625" style="375" customWidth="1"/>
    <col min="4348" max="4348" width="14.85546875" style="375" customWidth="1"/>
    <col min="4349" max="4349" width="13.7109375" style="375" bestFit="1" customWidth="1"/>
    <col min="4350" max="4595" width="9.140625" style="375"/>
    <col min="4596" max="4596" width="11.42578125" style="375" customWidth="1"/>
    <col min="4597" max="4598" width="0" style="375" hidden="1" customWidth="1"/>
    <col min="4599" max="4599" width="12.7109375" style="375" customWidth="1"/>
    <col min="4600" max="4600" width="13.7109375" style="375" bestFit="1" customWidth="1"/>
    <col min="4601" max="4601" width="12.7109375" style="375" customWidth="1"/>
    <col min="4602" max="4602" width="13.7109375" style="375" bestFit="1" customWidth="1"/>
    <col min="4603" max="4603" width="10.28515625" style="375" customWidth="1"/>
    <col min="4604" max="4604" width="14.85546875" style="375" customWidth="1"/>
    <col min="4605" max="4605" width="13.7109375" style="375" bestFit="1" customWidth="1"/>
    <col min="4606" max="4851" width="9.140625" style="375"/>
    <col min="4852" max="4852" width="11.42578125" style="375" customWidth="1"/>
    <col min="4853" max="4854" width="0" style="375" hidden="1" customWidth="1"/>
    <col min="4855" max="4855" width="12.7109375" style="375" customWidth="1"/>
    <col min="4856" max="4856" width="13.7109375" style="375" bestFit="1" customWidth="1"/>
    <col min="4857" max="4857" width="12.7109375" style="375" customWidth="1"/>
    <col min="4858" max="4858" width="13.7109375" style="375" bestFit="1" customWidth="1"/>
    <col min="4859" max="4859" width="10.28515625" style="375" customWidth="1"/>
    <col min="4860" max="4860" width="14.85546875" style="375" customWidth="1"/>
    <col min="4861" max="4861" width="13.7109375" style="375" bestFit="1" customWidth="1"/>
    <col min="4862" max="5107" width="9.140625" style="375"/>
    <col min="5108" max="5108" width="11.42578125" style="375" customWidth="1"/>
    <col min="5109" max="5110" width="0" style="375" hidden="1" customWidth="1"/>
    <col min="5111" max="5111" width="12.7109375" style="375" customWidth="1"/>
    <col min="5112" max="5112" width="13.7109375" style="375" bestFit="1" customWidth="1"/>
    <col min="5113" max="5113" width="12.7109375" style="375" customWidth="1"/>
    <col min="5114" max="5114" width="13.7109375" style="375" bestFit="1" customWidth="1"/>
    <col min="5115" max="5115" width="10.28515625" style="375" customWidth="1"/>
    <col min="5116" max="5116" width="14.85546875" style="375" customWidth="1"/>
    <col min="5117" max="5117" width="13.7109375" style="375" bestFit="1" customWidth="1"/>
    <col min="5118" max="5363" width="9.140625" style="375"/>
    <col min="5364" max="5364" width="11.42578125" style="375" customWidth="1"/>
    <col min="5365" max="5366" width="0" style="375" hidden="1" customWidth="1"/>
    <col min="5367" max="5367" width="12.7109375" style="375" customWidth="1"/>
    <col min="5368" max="5368" width="13.7109375" style="375" bestFit="1" customWidth="1"/>
    <col min="5369" max="5369" width="12.7109375" style="375" customWidth="1"/>
    <col min="5370" max="5370" width="13.7109375" style="375" bestFit="1" customWidth="1"/>
    <col min="5371" max="5371" width="10.28515625" style="375" customWidth="1"/>
    <col min="5372" max="5372" width="14.85546875" style="375" customWidth="1"/>
    <col min="5373" max="5373" width="13.7109375" style="375" bestFit="1" customWidth="1"/>
    <col min="5374" max="5619" width="9.140625" style="375"/>
    <col min="5620" max="5620" width="11.42578125" style="375" customWidth="1"/>
    <col min="5621" max="5622" width="0" style="375" hidden="1" customWidth="1"/>
    <col min="5623" max="5623" width="12.7109375" style="375" customWidth="1"/>
    <col min="5624" max="5624" width="13.7109375" style="375" bestFit="1" customWidth="1"/>
    <col min="5625" max="5625" width="12.7109375" style="375" customWidth="1"/>
    <col min="5626" max="5626" width="13.7109375" style="375" bestFit="1" customWidth="1"/>
    <col min="5627" max="5627" width="10.28515625" style="375" customWidth="1"/>
    <col min="5628" max="5628" width="14.85546875" style="375" customWidth="1"/>
    <col min="5629" max="5629" width="13.7109375" style="375" bestFit="1" customWidth="1"/>
    <col min="5630" max="5875" width="9.140625" style="375"/>
    <col min="5876" max="5876" width="11.42578125" style="375" customWidth="1"/>
    <col min="5877" max="5878" width="0" style="375" hidden="1" customWidth="1"/>
    <col min="5879" max="5879" width="12.7109375" style="375" customWidth="1"/>
    <col min="5880" max="5880" width="13.7109375" style="375" bestFit="1" customWidth="1"/>
    <col min="5881" max="5881" width="12.7109375" style="375" customWidth="1"/>
    <col min="5882" max="5882" width="13.7109375" style="375" bestFit="1" customWidth="1"/>
    <col min="5883" max="5883" width="10.28515625" style="375" customWidth="1"/>
    <col min="5884" max="5884" width="14.85546875" style="375" customWidth="1"/>
    <col min="5885" max="5885" width="13.7109375" style="375" bestFit="1" customWidth="1"/>
    <col min="5886" max="6131" width="9.140625" style="375"/>
    <col min="6132" max="6132" width="11.42578125" style="375" customWidth="1"/>
    <col min="6133" max="6134" width="0" style="375" hidden="1" customWidth="1"/>
    <col min="6135" max="6135" width="12.7109375" style="375" customWidth="1"/>
    <col min="6136" max="6136" width="13.7109375" style="375" bestFit="1" customWidth="1"/>
    <col min="6137" max="6137" width="12.7109375" style="375" customWidth="1"/>
    <col min="6138" max="6138" width="13.7109375" style="375" bestFit="1" customWidth="1"/>
    <col min="6139" max="6139" width="10.28515625" style="375" customWidth="1"/>
    <col min="6140" max="6140" width="14.85546875" style="375" customWidth="1"/>
    <col min="6141" max="6141" width="13.7109375" style="375" bestFit="1" customWidth="1"/>
    <col min="6142" max="6387" width="9.140625" style="375"/>
    <col min="6388" max="6388" width="11.42578125" style="375" customWidth="1"/>
    <col min="6389" max="6390" width="0" style="375" hidden="1" customWidth="1"/>
    <col min="6391" max="6391" width="12.7109375" style="375" customWidth="1"/>
    <col min="6392" max="6392" width="13.7109375" style="375" bestFit="1" customWidth="1"/>
    <col min="6393" max="6393" width="12.7109375" style="375" customWidth="1"/>
    <col min="6394" max="6394" width="13.7109375" style="375" bestFit="1" customWidth="1"/>
    <col min="6395" max="6395" width="10.28515625" style="375" customWidth="1"/>
    <col min="6396" max="6396" width="14.85546875" style="375" customWidth="1"/>
    <col min="6397" max="6397" width="13.7109375" style="375" bestFit="1" customWidth="1"/>
    <col min="6398" max="6643" width="9.140625" style="375"/>
    <col min="6644" max="6644" width="11.42578125" style="375" customWidth="1"/>
    <col min="6645" max="6646" width="0" style="375" hidden="1" customWidth="1"/>
    <col min="6647" max="6647" width="12.7109375" style="375" customWidth="1"/>
    <col min="6648" max="6648" width="13.7109375" style="375" bestFit="1" customWidth="1"/>
    <col min="6649" max="6649" width="12.7109375" style="375" customWidth="1"/>
    <col min="6650" max="6650" width="13.7109375" style="375" bestFit="1" customWidth="1"/>
    <col min="6651" max="6651" width="10.28515625" style="375" customWidth="1"/>
    <col min="6652" max="6652" width="14.85546875" style="375" customWidth="1"/>
    <col min="6653" max="6653" width="13.7109375" style="375" bestFit="1" customWidth="1"/>
    <col min="6654" max="6899" width="9.140625" style="375"/>
    <col min="6900" max="6900" width="11.42578125" style="375" customWidth="1"/>
    <col min="6901" max="6902" width="0" style="375" hidden="1" customWidth="1"/>
    <col min="6903" max="6903" width="12.7109375" style="375" customWidth="1"/>
    <col min="6904" max="6904" width="13.7109375" style="375" bestFit="1" customWidth="1"/>
    <col min="6905" max="6905" width="12.7109375" style="375" customWidth="1"/>
    <col min="6906" max="6906" width="13.7109375" style="375" bestFit="1" customWidth="1"/>
    <col min="6907" max="6907" width="10.28515625" style="375" customWidth="1"/>
    <col min="6908" max="6908" width="14.85546875" style="375" customWidth="1"/>
    <col min="6909" max="6909" width="13.7109375" style="375" bestFit="1" customWidth="1"/>
    <col min="6910" max="7155" width="9.140625" style="375"/>
    <col min="7156" max="7156" width="11.42578125" style="375" customWidth="1"/>
    <col min="7157" max="7158" width="0" style="375" hidden="1" customWidth="1"/>
    <col min="7159" max="7159" width="12.7109375" style="375" customWidth="1"/>
    <col min="7160" max="7160" width="13.7109375" style="375" bestFit="1" customWidth="1"/>
    <col min="7161" max="7161" width="12.7109375" style="375" customWidth="1"/>
    <col min="7162" max="7162" width="13.7109375" style="375" bestFit="1" customWidth="1"/>
    <col min="7163" max="7163" width="10.28515625" style="375" customWidth="1"/>
    <col min="7164" max="7164" width="14.85546875" style="375" customWidth="1"/>
    <col min="7165" max="7165" width="13.7109375" style="375" bestFit="1" customWidth="1"/>
    <col min="7166" max="7411" width="9.140625" style="375"/>
    <col min="7412" max="7412" width="11.42578125" style="375" customWidth="1"/>
    <col min="7413" max="7414" width="0" style="375" hidden="1" customWidth="1"/>
    <col min="7415" max="7415" width="12.7109375" style="375" customWidth="1"/>
    <col min="7416" max="7416" width="13.7109375" style="375" bestFit="1" customWidth="1"/>
    <col min="7417" max="7417" width="12.7109375" style="375" customWidth="1"/>
    <col min="7418" max="7418" width="13.7109375" style="375" bestFit="1" customWidth="1"/>
    <col min="7419" max="7419" width="10.28515625" style="375" customWidth="1"/>
    <col min="7420" max="7420" width="14.85546875" style="375" customWidth="1"/>
    <col min="7421" max="7421" width="13.7109375" style="375" bestFit="1" customWidth="1"/>
    <col min="7422" max="7667" width="9.140625" style="375"/>
    <col min="7668" max="7668" width="11.42578125" style="375" customWidth="1"/>
    <col min="7669" max="7670" width="0" style="375" hidden="1" customWidth="1"/>
    <col min="7671" max="7671" width="12.7109375" style="375" customWidth="1"/>
    <col min="7672" max="7672" width="13.7109375" style="375" bestFit="1" customWidth="1"/>
    <col min="7673" max="7673" width="12.7109375" style="375" customWidth="1"/>
    <col min="7674" max="7674" width="13.7109375" style="375" bestFit="1" customWidth="1"/>
    <col min="7675" max="7675" width="10.28515625" style="375" customWidth="1"/>
    <col min="7676" max="7676" width="14.85546875" style="375" customWidth="1"/>
    <col min="7677" max="7677" width="13.7109375" style="375" bestFit="1" customWidth="1"/>
    <col min="7678" max="7923" width="9.140625" style="375"/>
    <col min="7924" max="7924" width="11.42578125" style="375" customWidth="1"/>
    <col min="7925" max="7926" width="0" style="375" hidden="1" customWidth="1"/>
    <col min="7927" max="7927" width="12.7109375" style="375" customWidth="1"/>
    <col min="7928" max="7928" width="13.7109375" style="375" bestFit="1" customWidth="1"/>
    <col min="7929" max="7929" width="12.7109375" style="375" customWidth="1"/>
    <col min="7930" max="7930" width="13.7109375" style="375" bestFit="1" customWidth="1"/>
    <col min="7931" max="7931" width="10.28515625" style="375" customWidth="1"/>
    <col min="7932" max="7932" width="14.85546875" style="375" customWidth="1"/>
    <col min="7933" max="7933" width="13.7109375" style="375" bestFit="1" customWidth="1"/>
    <col min="7934" max="8179" width="9.140625" style="375"/>
    <col min="8180" max="8180" width="11.42578125" style="375" customWidth="1"/>
    <col min="8181" max="8182" width="0" style="375" hidden="1" customWidth="1"/>
    <col min="8183" max="8183" width="12.7109375" style="375" customWidth="1"/>
    <col min="8184" max="8184" width="13.7109375" style="375" bestFit="1" customWidth="1"/>
    <col min="8185" max="8185" width="12.7109375" style="375" customWidth="1"/>
    <col min="8186" max="8186" width="13.7109375" style="375" bestFit="1" customWidth="1"/>
    <col min="8187" max="8187" width="10.28515625" style="375" customWidth="1"/>
    <col min="8188" max="8188" width="14.85546875" style="375" customWidth="1"/>
    <col min="8189" max="8189" width="13.7109375" style="375" bestFit="1" customWidth="1"/>
    <col min="8190" max="8435" width="9.140625" style="375"/>
    <col min="8436" max="8436" width="11.42578125" style="375" customWidth="1"/>
    <col min="8437" max="8438" width="0" style="375" hidden="1" customWidth="1"/>
    <col min="8439" max="8439" width="12.7109375" style="375" customWidth="1"/>
    <col min="8440" max="8440" width="13.7109375" style="375" bestFit="1" customWidth="1"/>
    <col min="8441" max="8441" width="12.7109375" style="375" customWidth="1"/>
    <col min="8442" max="8442" width="13.7109375" style="375" bestFit="1" customWidth="1"/>
    <col min="8443" max="8443" width="10.28515625" style="375" customWidth="1"/>
    <col min="8444" max="8444" width="14.85546875" style="375" customWidth="1"/>
    <col min="8445" max="8445" width="13.7109375" style="375" bestFit="1" customWidth="1"/>
    <col min="8446" max="8691" width="9.140625" style="375"/>
    <col min="8692" max="8692" width="11.42578125" style="375" customWidth="1"/>
    <col min="8693" max="8694" width="0" style="375" hidden="1" customWidth="1"/>
    <col min="8695" max="8695" width="12.7109375" style="375" customWidth="1"/>
    <col min="8696" max="8696" width="13.7109375" style="375" bestFit="1" customWidth="1"/>
    <col min="8697" max="8697" width="12.7109375" style="375" customWidth="1"/>
    <col min="8698" max="8698" width="13.7109375" style="375" bestFit="1" customWidth="1"/>
    <col min="8699" max="8699" width="10.28515625" style="375" customWidth="1"/>
    <col min="8700" max="8700" width="14.85546875" style="375" customWidth="1"/>
    <col min="8701" max="8701" width="13.7109375" style="375" bestFit="1" customWidth="1"/>
    <col min="8702" max="8947" width="9.140625" style="375"/>
    <col min="8948" max="8948" width="11.42578125" style="375" customWidth="1"/>
    <col min="8949" max="8950" width="0" style="375" hidden="1" customWidth="1"/>
    <col min="8951" max="8951" width="12.7109375" style="375" customWidth="1"/>
    <col min="8952" max="8952" width="13.7109375" style="375" bestFit="1" customWidth="1"/>
    <col min="8953" max="8953" width="12.7109375" style="375" customWidth="1"/>
    <col min="8954" max="8954" width="13.7109375" style="375" bestFit="1" customWidth="1"/>
    <col min="8955" max="8955" width="10.28515625" style="375" customWidth="1"/>
    <col min="8956" max="8956" width="14.85546875" style="375" customWidth="1"/>
    <col min="8957" max="8957" width="13.7109375" style="375" bestFit="1" customWidth="1"/>
    <col min="8958" max="9203" width="9.140625" style="375"/>
    <col min="9204" max="9204" width="11.42578125" style="375" customWidth="1"/>
    <col min="9205" max="9206" width="0" style="375" hidden="1" customWidth="1"/>
    <col min="9207" max="9207" width="12.7109375" style="375" customWidth="1"/>
    <col min="9208" max="9208" width="13.7109375" style="375" bestFit="1" customWidth="1"/>
    <col min="9209" max="9209" width="12.7109375" style="375" customWidth="1"/>
    <col min="9210" max="9210" width="13.7109375" style="375" bestFit="1" customWidth="1"/>
    <col min="9211" max="9211" width="10.28515625" style="375" customWidth="1"/>
    <col min="9212" max="9212" width="14.85546875" style="375" customWidth="1"/>
    <col min="9213" max="9213" width="13.7109375" style="375" bestFit="1" customWidth="1"/>
    <col min="9214" max="9459" width="9.140625" style="375"/>
    <col min="9460" max="9460" width="11.42578125" style="375" customWidth="1"/>
    <col min="9461" max="9462" width="0" style="375" hidden="1" customWidth="1"/>
    <col min="9463" max="9463" width="12.7109375" style="375" customWidth="1"/>
    <col min="9464" max="9464" width="13.7109375" style="375" bestFit="1" customWidth="1"/>
    <col min="9465" max="9465" width="12.7109375" style="375" customWidth="1"/>
    <col min="9466" max="9466" width="13.7109375" style="375" bestFit="1" customWidth="1"/>
    <col min="9467" max="9467" width="10.28515625" style="375" customWidth="1"/>
    <col min="9468" max="9468" width="14.85546875" style="375" customWidth="1"/>
    <col min="9469" max="9469" width="13.7109375" style="375" bestFit="1" customWidth="1"/>
    <col min="9470" max="9715" width="9.140625" style="375"/>
    <col min="9716" max="9716" width="11.42578125" style="375" customWidth="1"/>
    <col min="9717" max="9718" width="0" style="375" hidden="1" customWidth="1"/>
    <col min="9719" max="9719" width="12.7109375" style="375" customWidth="1"/>
    <col min="9720" max="9720" width="13.7109375" style="375" bestFit="1" customWidth="1"/>
    <col min="9721" max="9721" width="12.7109375" style="375" customWidth="1"/>
    <col min="9722" max="9722" width="13.7109375" style="375" bestFit="1" customWidth="1"/>
    <col min="9723" max="9723" width="10.28515625" style="375" customWidth="1"/>
    <col min="9724" max="9724" width="14.85546875" style="375" customWidth="1"/>
    <col min="9725" max="9725" width="13.7109375" style="375" bestFit="1" customWidth="1"/>
    <col min="9726" max="9971" width="9.140625" style="375"/>
    <col min="9972" max="9972" width="11.42578125" style="375" customWidth="1"/>
    <col min="9973" max="9974" width="0" style="375" hidden="1" customWidth="1"/>
    <col min="9975" max="9975" width="12.7109375" style="375" customWidth="1"/>
    <col min="9976" max="9976" width="13.7109375" style="375" bestFit="1" customWidth="1"/>
    <col min="9977" max="9977" width="12.7109375" style="375" customWidth="1"/>
    <col min="9978" max="9978" width="13.7109375" style="375" bestFit="1" customWidth="1"/>
    <col min="9979" max="9979" width="10.28515625" style="375" customWidth="1"/>
    <col min="9980" max="9980" width="14.85546875" style="375" customWidth="1"/>
    <col min="9981" max="9981" width="13.7109375" style="375" bestFit="1" customWidth="1"/>
    <col min="9982" max="10227" width="9.140625" style="375"/>
    <col min="10228" max="10228" width="11.42578125" style="375" customWidth="1"/>
    <col min="10229" max="10230" width="0" style="375" hidden="1" customWidth="1"/>
    <col min="10231" max="10231" width="12.7109375" style="375" customWidth="1"/>
    <col min="10232" max="10232" width="13.7109375" style="375" bestFit="1" customWidth="1"/>
    <col min="10233" max="10233" width="12.7109375" style="375" customWidth="1"/>
    <col min="10234" max="10234" width="13.7109375" style="375" bestFit="1" customWidth="1"/>
    <col min="10235" max="10235" width="10.28515625" style="375" customWidth="1"/>
    <col min="10236" max="10236" width="14.85546875" style="375" customWidth="1"/>
    <col min="10237" max="10237" width="13.7109375" style="375" bestFit="1" customWidth="1"/>
    <col min="10238" max="10483" width="9.140625" style="375"/>
    <col min="10484" max="10484" width="11.42578125" style="375" customWidth="1"/>
    <col min="10485" max="10486" width="0" style="375" hidden="1" customWidth="1"/>
    <col min="10487" max="10487" width="12.7109375" style="375" customWidth="1"/>
    <col min="10488" max="10488" width="13.7109375" style="375" bestFit="1" customWidth="1"/>
    <col min="10489" max="10489" width="12.7109375" style="375" customWidth="1"/>
    <col min="10490" max="10490" width="13.7109375" style="375" bestFit="1" customWidth="1"/>
    <col min="10491" max="10491" width="10.28515625" style="375" customWidth="1"/>
    <col min="10492" max="10492" width="14.85546875" style="375" customWidth="1"/>
    <col min="10493" max="10493" width="13.7109375" style="375" bestFit="1" customWidth="1"/>
    <col min="10494" max="10739" width="9.140625" style="375"/>
    <col min="10740" max="10740" width="11.42578125" style="375" customWidth="1"/>
    <col min="10741" max="10742" width="0" style="375" hidden="1" customWidth="1"/>
    <col min="10743" max="10743" width="12.7109375" style="375" customWidth="1"/>
    <col min="10744" max="10744" width="13.7109375" style="375" bestFit="1" customWidth="1"/>
    <col min="10745" max="10745" width="12.7109375" style="375" customWidth="1"/>
    <col min="10746" max="10746" width="13.7109375" style="375" bestFit="1" customWidth="1"/>
    <col min="10747" max="10747" width="10.28515625" style="375" customWidth="1"/>
    <col min="10748" max="10748" width="14.85546875" style="375" customWidth="1"/>
    <col min="10749" max="10749" width="13.7109375" style="375" bestFit="1" customWidth="1"/>
    <col min="10750" max="10995" width="9.140625" style="375"/>
    <col min="10996" max="10996" width="11.42578125" style="375" customWidth="1"/>
    <col min="10997" max="10998" width="0" style="375" hidden="1" customWidth="1"/>
    <col min="10999" max="10999" width="12.7109375" style="375" customWidth="1"/>
    <col min="11000" max="11000" width="13.7109375" style="375" bestFit="1" customWidth="1"/>
    <col min="11001" max="11001" width="12.7109375" style="375" customWidth="1"/>
    <col min="11002" max="11002" width="13.7109375" style="375" bestFit="1" customWidth="1"/>
    <col min="11003" max="11003" width="10.28515625" style="375" customWidth="1"/>
    <col min="11004" max="11004" width="14.85546875" style="375" customWidth="1"/>
    <col min="11005" max="11005" width="13.7109375" style="375" bestFit="1" customWidth="1"/>
    <col min="11006" max="11251" width="9.140625" style="375"/>
    <col min="11252" max="11252" width="11.42578125" style="375" customWidth="1"/>
    <col min="11253" max="11254" width="0" style="375" hidden="1" customWidth="1"/>
    <col min="11255" max="11255" width="12.7109375" style="375" customWidth="1"/>
    <col min="11256" max="11256" width="13.7109375" style="375" bestFit="1" customWidth="1"/>
    <col min="11257" max="11257" width="12.7109375" style="375" customWidth="1"/>
    <col min="11258" max="11258" width="13.7109375" style="375" bestFit="1" customWidth="1"/>
    <col min="11259" max="11259" width="10.28515625" style="375" customWidth="1"/>
    <col min="11260" max="11260" width="14.85546875" style="375" customWidth="1"/>
    <col min="11261" max="11261" width="13.7109375" style="375" bestFit="1" customWidth="1"/>
    <col min="11262" max="11507" width="9.140625" style="375"/>
    <col min="11508" max="11508" width="11.42578125" style="375" customWidth="1"/>
    <col min="11509" max="11510" width="0" style="375" hidden="1" customWidth="1"/>
    <col min="11511" max="11511" width="12.7109375" style="375" customWidth="1"/>
    <col min="11512" max="11512" width="13.7109375" style="375" bestFit="1" customWidth="1"/>
    <col min="11513" max="11513" width="12.7109375" style="375" customWidth="1"/>
    <col min="11514" max="11514" width="13.7109375" style="375" bestFit="1" customWidth="1"/>
    <col min="11515" max="11515" width="10.28515625" style="375" customWidth="1"/>
    <col min="11516" max="11516" width="14.85546875" style="375" customWidth="1"/>
    <col min="11517" max="11517" width="13.7109375" style="375" bestFit="1" customWidth="1"/>
    <col min="11518" max="11763" width="9.140625" style="375"/>
    <col min="11764" max="11764" width="11.42578125" style="375" customWidth="1"/>
    <col min="11765" max="11766" width="0" style="375" hidden="1" customWidth="1"/>
    <col min="11767" max="11767" width="12.7109375" style="375" customWidth="1"/>
    <col min="11768" max="11768" width="13.7109375" style="375" bestFit="1" customWidth="1"/>
    <col min="11769" max="11769" width="12.7109375" style="375" customWidth="1"/>
    <col min="11770" max="11770" width="13.7109375" style="375" bestFit="1" customWidth="1"/>
    <col min="11771" max="11771" width="10.28515625" style="375" customWidth="1"/>
    <col min="11772" max="11772" width="14.85546875" style="375" customWidth="1"/>
    <col min="11773" max="11773" width="13.7109375" style="375" bestFit="1" customWidth="1"/>
    <col min="11774" max="12019" width="9.140625" style="375"/>
    <col min="12020" max="12020" width="11.42578125" style="375" customWidth="1"/>
    <col min="12021" max="12022" width="0" style="375" hidden="1" customWidth="1"/>
    <col min="12023" max="12023" width="12.7109375" style="375" customWidth="1"/>
    <col min="12024" max="12024" width="13.7109375" style="375" bestFit="1" customWidth="1"/>
    <col min="12025" max="12025" width="12.7109375" style="375" customWidth="1"/>
    <col min="12026" max="12026" width="13.7109375" style="375" bestFit="1" customWidth="1"/>
    <col min="12027" max="12027" width="10.28515625" style="375" customWidth="1"/>
    <col min="12028" max="12028" width="14.85546875" style="375" customWidth="1"/>
    <col min="12029" max="12029" width="13.7109375" style="375" bestFit="1" customWidth="1"/>
    <col min="12030" max="12275" width="9.140625" style="375"/>
    <col min="12276" max="12276" width="11.42578125" style="375" customWidth="1"/>
    <col min="12277" max="12278" width="0" style="375" hidden="1" customWidth="1"/>
    <col min="12279" max="12279" width="12.7109375" style="375" customWidth="1"/>
    <col min="12280" max="12280" width="13.7109375" style="375" bestFit="1" customWidth="1"/>
    <col min="12281" max="12281" width="12.7109375" style="375" customWidth="1"/>
    <col min="12282" max="12282" width="13.7109375" style="375" bestFit="1" customWidth="1"/>
    <col min="12283" max="12283" width="10.28515625" style="375" customWidth="1"/>
    <col min="12284" max="12284" width="14.85546875" style="375" customWidth="1"/>
    <col min="12285" max="12285" width="13.7109375" style="375" bestFit="1" customWidth="1"/>
    <col min="12286" max="12531" width="9.140625" style="375"/>
    <col min="12532" max="12532" width="11.42578125" style="375" customWidth="1"/>
    <col min="12533" max="12534" width="0" style="375" hidden="1" customWidth="1"/>
    <col min="12535" max="12535" width="12.7109375" style="375" customWidth="1"/>
    <col min="12536" max="12536" width="13.7109375" style="375" bestFit="1" customWidth="1"/>
    <col min="12537" max="12537" width="12.7109375" style="375" customWidth="1"/>
    <col min="12538" max="12538" width="13.7109375" style="375" bestFit="1" customWidth="1"/>
    <col min="12539" max="12539" width="10.28515625" style="375" customWidth="1"/>
    <col min="12540" max="12540" width="14.85546875" style="375" customWidth="1"/>
    <col min="12541" max="12541" width="13.7109375" style="375" bestFit="1" customWidth="1"/>
    <col min="12542" max="12787" width="9.140625" style="375"/>
    <col min="12788" max="12788" width="11.42578125" style="375" customWidth="1"/>
    <col min="12789" max="12790" width="0" style="375" hidden="1" customWidth="1"/>
    <col min="12791" max="12791" width="12.7109375" style="375" customWidth="1"/>
    <col min="12792" max="12792" width="13.7109375" style="375" bestFit="1" customWidth="1"/>
    <col min="12793" max="12793" width="12.7109375" style="375" customWidth="1"/>
    <col min="12794" max="12794" width="13.7109375" style="375" bestFit="1" customWidth="1"/>
    <col min="12795" max="12795" width="10.28515625" style="375" customWidth="1"/>
    <col min="12796" max="12796" width="14.85546875" style="375" customWidth="1"/>
    <col min="12797" max="12797" width="13.7109375" style="375" bestFit="1" customWidth="1"/>
    <col min="12798" max="13043" width="9.140625" style="375"/>
    <col min="13044" max="13044" width="11.42578125" style="375" customWidth="1"/>
    <col min="13045" max="13046" width="0" style="375" hidden="1" customWidth="1"/>
    <col min="13047" max="13047" width="12.7109375" style="375" customWidth="1"/>
    <col min="13048" max="13048" width="13.7109375" style="375" bestFit="1" customWidth="1"/>
    <col min="13049" max="13049" width="12.7109375" style="375" customWidth="1"/>
    <col min="13050" max="13050" width="13.7109375" style="375" bestFit="1" customWidth="1"/>
    <col min="13051" max="13051" width="10.28515625" style="375" customWidth="1"/>
    <col min="13052" max="13052" width="14.85546875" style="375" customWidth="1"/>
    <col min="13053" max="13053" width="13.7109375" style="375" bestFit="1" customWidth="1"/>
    <col min="13054" max="13299" width="9.140625" style="375"/>
    <col min="13300" max="13300" width="11.42578125" style="375" customWidth="1"/>
    <col min="13301" max="13302" width="0" style="375" hidden="1" customWidth="1"/>
    <col min="13303" max="13303" width="12.7109375" style="375" customWidth="1"/>
    <col min="13304" max="13304" width="13.7109375" style="375" bestFit="1" customWidth="1"/>
    <col min="13305" max="13305" width="12.7109375" style="375" customWidth="1"/>
    <col min="13306" max="13306" width="13.7109375" style="375" bestFit="1" customWidth="1"/>
    <col min="13307" max="13307" width="10.28515625" style="375" customWidth="1"/>
    <col min="13308" max="13308" width="14.85546875" style="375" customWidth="1"/>
    <col min="13309" max="13309" width="13.7109375" style="375" bestFit="1" customWidth="1"/>
    <col min="13310" max="13555" width="9.140625" style="375"/>
    <col min="13556" max="13556" width="11.42578125" style="375" customWidth="1"/>
    <col min="13557" max="13558" width="0" style="375" hidden="1" customWidth="1"/>
    <col min="13559" max="13559" width="12.7109375" style="375" customWidth="1"/>
    <col min="13560" max="13560" width="13.7109375" style="375" bestFit="1" customWidth="1"/>
    <col min="13561" max="13561" width="12.7109375" style="375" customWidth="1"/>
    <col min="13562" max="13562" width="13.7109375" style="375" bestFit="1" customWidth="1"/>
    <col min="13563" max="13563" width="10.28515625" style="375" customWidth="1"/>
    <col min="13564" max="13564" width="14.85546875" style="375" customWidth="1"/>
    <col min="13565" max="13565" width="13.7109375" style="375" bestFit="1" customWidth="1"/>
    <col min="13566" max="13811" width="9.140625" style="375"/>
    <col min="13812" max="13812" width="11.42578125" style="375" customWidth="1"/>
    <col min="13813" max="13814" width="0" style="375" hidden="1" customWidth="1"/>
    <col min="13815" max="13815" width="12.7109375" style="375" customWidth="1"/>
    <col min="13816" max="13816" width="13.7109375" style="375" bestFit="1" customWidth="1"/>
    <col min="13817" max="13817" width="12.7109375" style="375" customWidth="1"/>
    <col min="13818" max="13818" width="13.7109375" style="375" bestFit="1" customWidth="1"/>
    <col min="13819" max="13819" width="10.28515625" style="375" customWidth="1"/>
    <col min="13820" max="13820" width="14.85546875" style="375" customWidth="1"/>
    <col min="13821" max="13821" width="13.7109375" style="375" bestFit="1" customWidth="1"/>
    <col min="13822" max="14067" width="9.140625" style="375"/>
    <col min="14068" max="14068" width="11.42578125" style="375" customWidth="1"/>
    <col min="14069" max="14070" width="0" style="375" hidden="1" customWidth="1"/>
    <col min="14071" max="14071" width="12.7109375" style="375" customWidth="1"/>
    <col min="14072" max="14072" width="13.7109375" style="375" bestFit="1" customWidth="1"/>
    <col min="14073" max="14073" width="12.7109375" style="375" customWidth="1"/>
    <col min="14074" max="14074" width="13.7109375" style="375" bestFit="1" customWidth="1"/>
    <col min="14075" max="14075" width="10.28515625" style="375" customWidth="1"/>
    <col min="14076" max="14076" width="14.85546875" style="375" customWidth="1"/>
    <col min="14077" max="14077" width="13.7109375" style="375" bestFit="1" customWidth="1"/>
    <col min="14078" max="14323" width="9.140625" style="375"/>
    <col min="14324" max="14324" width="11.42578125" style="375" customWidth="1"/>
    <col min="14325" max="14326" width="0" style="375" hidden="1" customWidth="1"/>
    <col min="14327" max="14327" width="12.7109375" style="375" customWidth="1"/>
    <col min="14328" max="14328" width="13.7109375" style="375" bestFit="1" customWidth="1"/>
    <col min="14329" max="14329" width="12.7109375" style="375" customWidth="1"/>
    <col min="14330" max="14330" width="13.7109375" style="375" bestFit="1" customWidth="1"/>
    <col min="14331" max="14331" width="10.28515625" style="375" customWidth="1"/>
    <col min="14332" max="14332" width="14.85546875" style="375" customWidth="1"/>
    <col min="14333" max="14333" width="13.7109375" style="375" bestFit="1" customWidth="1"/>
    <col min="14334" max="14579" width="9.140625" style="375"/>
    <col min="14580" max="14580" width="11.42578125" style="375" customWidth="1"/>
    <col min="14581" max="14582" width="0" style="375" hidden="1" customWidth="1"/>
    <col min="14583" max="14583" width="12.7109375" style="375" customWidth="1"/>
    <col min="14584" max="14584" width="13.7109375" style="375" bestFit="1" customWidth="1"/>
    <col min="14585" max="14585" width="12.7109375" style="375" customWidth="1"/>
    <col min="14586" max="14586" width="13.7109375" style="375" bestFit="1" customWidth="1"/>
    <col min="14587" max="14587" width="10.28515625" style="375" customWidth="1"/>
    <col min="14588" max="14588" width="14.85546875" style="375" customWidth="1"/>
    <col min="14589" max="14589" width="13.7109375" style="375" bestFit="1" customWidth="1"/>
    <col min="14590" max="14835" width="9.140625" style="375"/>
    <col min="14836" max="14836" width="11.42578125" style="375" customWidth="1"/>
    <col min="14837" max="14838" width="0" style="375" hidden="1" customWidth="1"/>
    <col min="14839" max="14839" width="12.7109375" style="375" customWidth="1"/>
    <col min="14840" max="14840" width="13.7109375" style="375" bestFit="1" customWidth="1"/>
    <col min="14841" max="14841" width="12.7109375" style="375" customWidth="1"/>
    <col min="14842" max="14842" width="13.7109375" style="375" bestFit="1" customWidth="1"/>
    <col min="14843" max="14843" width="10.28515625" style="375" customWidth="1"/>
    <col min="14844" max="14844" width="14.85546875" style="375" customWidth="1"/>
    <col min="14845" max="14845" width="13.7109375" style="375" bestFit="1" customWidth="1"/>
    <col min="14846" max="15091" width="9.140625" style="375"/>
    <col min="15092" max="15092" width="11.42578125" style="375" customWidth="1"/>
    <col min="15093" max="15094" width="0" style="375" hidden="1" customWidth="1"/>
    <col min="15095" max="15095" width="12.7109375" style="375" customWidth="1"/>
    <col min="15096" max="15096" width="13.7109375" style="375" bestFit="1" customWidth="1"/>
    <col min="15097" max="15097" width="12.7109375" style="375" customWidth="1"/>
    <col min="15098" max="15098" width="13.7109375" style="375" bestFit="1" customWidth="1"/>
    <col min="15099" max="15099" width="10.28515625" style="375" customWidth="1"/>
    <col min="15100" max="15100" width="14.85546875" style="375" customWidth="1"/>
    <col min="15101" max="15101" width="13.7109375" style="375" bestFit="1" customWidth="1"/>
    <col min="15102" max="15347" width="9.140625" style="375"/>
    <col min="15348" max="15348" width="11.42578125" style="375" customWidth="1"/>
    <col min="15349" max="15350" width="0" style="375" hidden="1" customWidth="1"/>
    <col min="15351" max="15351" width="12.7109375" style="375" customWidth="1"/>
    <col min="15352" max="15352" width="13.7109375" style="375" bestFit="1" customWidth="1"/>
    <col min="15353" max="15353" width="12.7109375" style="375" customWidth="1"/>
    <col min="15354" max="15354" width="13.7109375" style="375" bestFit="1" customWidth="1"/>
    <col min="15355" max="15355" width="10.28515625" style="375" customWidth="1"/>
    <col min="15356" max="15356" width="14.85546875" style="375" customWidth="1"/>
    <col min="15357" max="15357" width="13.7109375" style="375" bestFit="1" customWidth="1"/>
    <col min="15358" max="15603" width="9.140625" style="375"/>
    <col min="15604" max="15604" width="11.42578125" style="375" customWidth="1"/>
    <col min="15605" max="15606" width="0" style="375" hidden="1" customWidth="1"/>
    <col min="15607" max="15607" width="12.7109375" style="375" customWidth="1"/>
    <col min="15608" max="15608" width="13.7109375" style="375" bestFit="1" customWidth="1"/>
    <col min="15609" max="15609" width="12.7109375" style="375" customWidth="1"/>
    <col min="15610" max="15610" width="13.7109375" style="375" bestFit="1" customWidth="1"/>
    <col min="15611" max="15611" width="10.28515625" style="375" customWidth="1"/>
    <col min="15612" max="15612" width="14.85546875" style="375" customWidth="1"/>
    <col min="15613" max="15613" width="13.7109375" style="375" bestFit="1" customWidth="1"/>
    <col min="15614" max="15859" width="9.140625" style="375"/>
    <col min="15860" max="15860" width="11.42578125" style="375" customWidth="1"/>
    <col min="15861" max="15862" width="0" style="375" hidden="1" customWidth="1"/>
    <col min="15863" max="15863" width="12.7109375" style="375" customWidth="1"/>
    <col min="15864" max="15864" width="13.7109375" style="375" bestFit="1" customWidth="1"/>
    <col min="15865" max="15865" width="12.7109375" style="375" customWidth="1"/>
    <col min="15866" max="15866" width="13.7109375" style="375" bestFit="1" customWidth="1"/>
    <col min="15867" max="15867" width="10.28515625" style="375" customWidth="1"/>
    <col min="15868" max="15868" width="14.85546875" style="375" customWidth="1"/>
    <col min="15869" max="15869" width="13.7109375" style="375" bestFit="1" customWidth="1"/>
    <col min="15870" max="16115" width="9.140625" style="375"/>
    <col min="16116" max="16116" width="11.42578125" style="375" customWidth="1"/>
    <col min="16117" max="16118" width="0" style="375" hidden="1" customWidth="1"/>
    <col min="16119" max="16119" width="12.7109375" style="375" customWidth="1"/>
    <col min="16120" max="16120" width="13.7109375" style="375" bestFit="1" customWidth="1"/>
    <col min="16121" max="16121" width="12.7109375" style="375" customWidth="1"/>
    <col min="16122" max="16122" width="13.7109375" style="375" bestFit="1" customWidth="1"/>
    <col min="16123" max="16123" width="10.28515625" style="375" customWidth="1"/>
    <col min="16124" max="16124" width="14.85546875" style="375" customWidth="1"/>
    <col min="16125" max="16125" width="13.7109375" style="375" bestFit="1" customWidth="1"/>
    <col min="16126" max="16376" width="9.140625" style="375"/>
    <col min="16377" max="16384" width="10.28515625" style="375" customWidth="1"/>
  </cols>
  <sheetData>
    <row r="1" spans="1:11">
      <c r="A1" s="2252" t="s">
        <v>398</v>
      </c>
      <c r="B1" s="2252"/>
      <c r="C1" s="2252"/>
      <c r="D1" s="2252"/>
      <c r="E1" s="2252"/>
      <c r="F1" s="2252"/>
      <c r="G1" s="2252"/>
    </row>
    <row r="2" spans="1:11">
      <c r="A2" s="2253" t="s">
        <v>71</v>
      </c>
      <c r="B2" s="2253"/>
      <c r="C2" s="2253"/>
      <c r="D2" s="2253"/>
      <c r="E2" s="2253"/>
      <c r="F2" s="2253"/>
      <c r="G2" s="2253"/>
    </row>
    <row r="3" spans="1:11">
      <c r="A3" s="2253" t="s">
        <v>397</v>
      </c>
      <c r="B3" s="2253"/>
      <c r="C3" s="2253"/>
      <c r="D3" s="2253"/>
      <c r="E3" s="2253"/>
      <c r="F3" s="2253"/>
      <c r="G3" s="2253"/>
    </row>
    <row r="4" spans="1:11">
      <c r="A4" s="2254" t="s">
        <v>396</v>
      </c>
      <c r="B4" s="2254"/>
      <c r="C4" s="2254"/>
      <c r="D4" s="2254"/>
      <c r="E4" s="2254"/>
      <c r="F4" s="2254"/>
      <c r="G4" s="2254"/>
    </row>
    <row r="5" spans="1:11" ht="16.5" thickBot="1">
      <c r="A5" s="2254"/>
      <c r="B5" s="2254"/>
      <c r="C5" s="2254"/>
      <c r="D5" s="2254"/>
      <c r="E5" s="2254"/>
      <c r="F5" s="2254"/>
      <c r="G5" s="2254"/>
    </row>
    <row r="6" spans="1:11" ht="20.100000000000001" customHeight="1" thickTop="1">
      <c r="A6" s="2248" t="s">
        <v>244</v>
      </c>
      <c r="B6" s="2250" t="s">
        <v>45</v>
      </c>
      <c r="C6" s="2250"/>
      <c r="D6" s="2250" t="s">
        <v>44</v>
      </c>
      <c r="E6" s="2250"/>
      <c r="F6" s="2250" t="s">
        <v>55</v>
      </c>
      <c r="G6" s="2251"/>
    </row>
    <row r="7" spans="1:11" ht="20.100000000000001" customHeight="1">
      <c r="A7" s="2249"/>
      <c r="B7" s="400" t="s">
        <v>395</v>
      </c>
      <c r="C7" s="400" t="s">
        <v>394</v>
      </c>
      <c r="D7" s="400" t="s">
        <v>395</v>
      </c>
      <c r="E7" s="400" t="s">
        <v>394</v>
      </c>
      <c r="F7" s="400" t="s">
        <v>395</v>
      </c>
      <c r="G7" s="399" t="s">
        <v>394</v>
      </c>
    </row>
    <row r="8" spans="1:11" ht="20.100000000000001" customHeight="1">
      <c r="A8" s="398" t="s">
        <v>393</v>
      </c>
      <c r="B8" s="397">
        <v>118.34</v>
      </c>
      <c r="C8" s="384">
        <v>2.2817631806396008</v>
      </c>
      <c r="D8" s="397">
        <v>123.3</v>
      </c>
      <c r="E8" s="397">
        <v>4.1913131654554698</v>
      </c>
      <c r="F8" s="396">
        <v>131.87</v>
      </c>
      <c r="G8" s="395">
        <v>6.95</v>
      </c>
      <c r="I8" s="380"/>
    </row>
    <row r="9" spans="1:11" ht="24.95" customHeight="1">
      <c r="A9" s="389" t="s">
        <v>392</v>
      </c>
      <c r="B9" s="394">
        <v>119.41</v>
      </c>
      <c r="C9" s="384">
        <v>3.3852813852813739</v>
      </c>
      <c r="D9" s="394">
        <v>124.03</v>
      </c>
      <c r="E9" s="394">
        <v>3.8690226949166657</v>
      </c>
      <c r="F9" s="391">
        <v>131.66999999999999</v>
      </c>
      <c r="G9" s="390">
        <v>6.16</v>
      </c>
      <c r="I9" s="380"/>
    </row>
    <row r="10" spans="1:11" ht="24.95" customHeight="1">
      <c r="A10" s="389" t="s">
        <v>391</v>
      </c>
      <c r="B10" s="384">
        <v>119.24</v>
      </c>
      <c r="C10" s="384">
        <v>3.0952792668165188</v>
      </c>
      <c r="D10" s="384">
        <v>124.82</v>
      </c>
      <c r="E10" s="392">
        <v>4.6796377054679539</v>
      </c>
      <c r="F10" s="391">
        <v>132.56</v>
      </c>
      <c r="G10" s="390">
        <v>6.21</v>
      </c>
      <c r="I10" s="380"/>
    </row>
    <row r="11" spans="1:11" ht="24.95" customHeight="1">
      <c r="A11" s="389" t="s">
        <v>390</v>
      </c>
      <c r="B11" s="384">
        <v>120.59</v>
      </c>
      <c r="C11" s="384">
        <v>3.8494660695831868</v>
      </c>
      <c r="D11" s="384">
        <v>125.59</v>
      </c>
      <c r="E11" s="392">
        <v>4.1459999999999999</v>
      </c>
      <c r="F11" s="393">
        <v>132.82</v>
      </c>
      <c r="G11" s="390">
        <v>5.76</v>
      </c>
      <c r="I11" s="380"/>
    </row>
    <row r="12" spans="1:11" ht="24.95" customHeight="1">
      <c r="A12" s="389" t="s">
        <v>389</v>
      </c>
      <c r="B12" s="384">
        <v>119.92</v>
      </c>
      <c r="C12" s="384">
        <v>4.1876629018245097</v>
      </c>
      <c r="D12" s="384">
        <v>124.37</v>
      </c>
      <c r="E12" s="392">
        <v>3.710807204803217</v>
      </c>
      <c r="F12" s="391">
        <v>132.51</v>
      </c>
      <c r="G12" s="390">
        <v>6.55</v>
      </c>
      <c r="I12" s="380"/>
    </row>
    <row r="13" spans="1:11" ht="24.95" customHeight="1">
      <c r="A13" s="389" t="s">
        <v>388</v>
      </c>
      <c r="B13" s="384">
        <v>118.5</v>
      </c>
      <c r="C13" s="384">
        <v>3.9838539838539901</v>
      </c>
      <c r="D13" s="384">
        <v>123.92</v>
      </c>
      <c r="E13" s="384">
        <v>4.58</v>
      </c>
      <c r="F13" s="391">
        <v>132.38</v>
      </c>
      <c r="G13" s="390">
        <v>6.82</v>
      </c>
      <c r="I13" s="380"/>
    </row>
    <row r="14" spans="1:11" ht="24.95" customHeight="1">
      <c r="A14" s="389" t="s">
        <v>387</v>
      </c>
      <c r="B14" s="384">
        <v>119.04</v>
      </c>
      <c r="C14" s="384">
        <v>4.9920620920797347</v>
      </c>
      <c r="D14" s="384">
        <v>124.22</v>
      </c>
      <c r="E14" s="384">
        <v>4.3514784946236489</v>
      </c>
      <c r="F14" s="388"/>
      <c r="G14" s="387"/>
      <c r="I14" s="380"/>
    </row>
    <row r="15" spans="1:11" ht="24.95" customHeight="1">
      <c r="A15" s="389" t="s">
        <v>386</v>
      </c>
      <c r="B15" s="384">
        <v>119.09</v>
      </c>
      <c r="C15" s="384">
        <v>5.9519572953736599</v>
      </c>
      <c r="D15" s="384">
        <v>124.09</v>
      </c>
      <c r="E15" s="384">
        <v>4.1985053321017745</v>
      </c>
      <c r="F15" s="388"/>
      <c r="G15" s="387"/>
      <c r="I15" s="380"/>
      <c r="K15" s="380"/>
    </row>
    <row r="16" spans="1:11" ht="24.95" customHeight="1">
      <c r="A16" s="389" t="s">
        <v>385</v>
      </c>
      <c r="B16" s="384">
        <v>119.51</v>
      </c>
      <c r="C16" s="384">
        <v>5.2951541850220281</v>
      </c>
      <c r="D16" s="384">
        <v>124.81</v>
      </c>
      <c r="E16" s="384">
        <v>4.4347753326081403</v>
      </c>
      <c r="F16" s="388"/>
      <c r="G16" s="387"/>
      <c r="I16" s="380"/>
      <c r="K16" s="380"/>
    </row>
    <row r="17" spans="1:11" ht="24.95" customHeight="1">
      <c r="A17" s="389" t="s">
        <v>384</v>
      </c>
      <c r="B17" s="384">
        <v>120</v>
      </c>
      <c r="C17" s="384">
        <v>4.1485853150494734</v>
      </c>
      <c r="D17" s="384">
        <v>126.3</v>
      </c>
      <c r="E17" s="384">
        <v>5.25</v>
      </c>
      <c r="F17" s="388"/>
      <c r="G17" s="387"/>
      <c r="I17" s="380"/>
      <c r="K17" s="380"/>
    </row>
    <row r="18" spans="1:11" ht="24.95" customHeight="1">
      <c r="A18" s="389" t="s">
        <v>383</v>
      </c>
      <c r="B18" s="384">
        <v>120.32</v>
      </c>
      <c r="C18" s="384">
        <v>4.1100631651812733</v>
      </c>
      <c r="D18" s="384">
        <v>127.74</v>
      </c>
      <c r="E18" s="384">
        <v>6.1668882978723474</v>
      </c>
      <c r="F18" s="388"/>
      <c r="G18" s="387"/>
      <c r="I18" s="380"/>
      <c r="K18" s="380"/>
    </row>
    <row r="19" spans="1:11" ht="24.95" customHeight="1">
      <c r="A19" s="386" t="s">
        <v>382</v>
      </c>
      <c r="B19" s="385">
        <v>121.25</v>
      </c>
      <c r="C19" s="384">
        <v>4.58</v>
      </c>
      <c r="D19" s="383">
        <v>128.55000000000001</v>
      </c>
      <c r="E19" s="383">
        <v>6.020618556701038</v>
      </c>
      <c r="F19" s="382"/>
      <c r="G19" s="381"/>
      <c r="I19" s="380"/>
      <c r="K19" s="380"/>
    </row>
    <row r="20" spans="1:11" ht="24.95" customHeight="1" thickBot="1">
      <c r="A20" s="379" t="s">
        <v>381</v>
      </c>
      <c r="B20" s="378">
        <f t="shared" ref="B20:G20" si="0">AVERAGE(B8:B19)</f>
        <v>119.60083333333334</v>
      </c>
      <c r="C20" s="378">
        <f t="shared" si="0"/>
        <v>4.1550940700587793</v>
      </c>
      <c r="D20" s="378">
        <f t="shared" si="0"/>
        <v>125.145</v>
      </c>
      <c r="E20" s="378">
        <f t="shared" si="0"/>
        <v>4.6332538987125211</v>
      </c>
      <c r="F20" s="378">
        <f t="shared" si="0"/>
        <v>132.30166666666665</v>
      </c>
      <c r="G20" s="377">
        <f t="shared" si="0"/>
        <v>6.4083333333333341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SheetLayoutView="100" workbookViewId="0">
      <selection activeCell="J13" sqref="J13"/>
    </sheetView>
  </sheetViews>
  <sheetFormatPr defaultRowHeight="15"/>
  <cols>
    <col min="1" max="1" width="11.7109375" style="401" bestFit="1" customWidth="1"/>
    <col min="2" max="3" width="9.140625" style="401" customWidth="1"/>
    <col min="4" max="4" width="12.140625" style="401" customWidth="1"/>
    <col min="5" max="5" width="9.7109375" style="401" customWidth="1"/>
    <col min="6" max="6" width="9.140625" style="401" customWidth="1"/>
    <col min="7" max="7" width="12.140625" style="401" customWidth="1"/>
    <col min="8" max="8" width="9.28515625" style="401" bestFit="1" customWidth="1"/>
    <col min="9" max="9" width="10.85546875" style="401" bestFit="1" customWidth="1"/>
    <col min="10" max="10" width="12.85546875" style="401" customWidth="1"/>
    <col min="11" max="244" width="9.140625" style="401"/>
    <col min="245" max="245" width="11.7109375" style="401" bestFit="1" customWidth="1"/>
    <col min="246" max="248" width="0" style="401" hidden="1" customWidth="1"/>
    <col min="249" max="251" width="9.140625" style="401" customWidth="1"/>
    <col min="252" max="252" width="9.7109375" style="401" customWidth="1"/>
    <col min="253" max="253" width="9.140625" style="401" customWidth="1"/>
    <col min="254" max="255" width="9.28515625" style="401" bestFit="1" customWidth="1"/>
    <col min="256" max="256" width="10.85546875" style="401" bestFit="1" customWidth="1"/>
    <col min="257" max="257" width="9.28515625" style="401" customWidth="1"/>
    <col min="258" max="500" width="9.140625" style="401"/>
    <col min="501" max="501" width="11.7109375" style="401" bestFit="1" customWidth="1"/>
    <col min="502" max="504" width="0" style="401" hidden="1" customWidth="1"/>
    <col min="505" max="507" width="9.140625" style="401" customWidth="1"/>
    <col min="508" max="508" width="9.7109375" style="401" customWidth="1"/>
    <col min="509" max="509" width="9.140625" style="401" customWidth="1"/>
    <col min="510" max="511" width="9.28515625" style="401" bestFit="1" customWidth="1"/>
    <col min="512" max="512" width="10.85546875" style="401" bestFit="1" customWidth="1"/>
    <col min="513" max="513" width="9.28515625" style="401" customWidth="1"/>
    <col min="514" max="756" width="9.140625" style="401"/>
    <col min="757" max="757" width="11.7109375" style="401" bestFit="1" customWidth="1"/>
    <col min="758" max="760" width="0" style="401" hidden="1" customWidth="1"/>
    <col min="761" max="763" width="9.140625" style="401" customWidth="1"/>
    <col min="764" max="764" width="9.7109375" style="401" customWidth="1"/>
    <col min="765" max="765" width="9.140625" style="401" customWidth="1"/>
    <col min="766" max="767" width="9.28515625" style="401" bestFit="1" customWidth="1"/>
    <col min="768" max="768" width="10.85546875" style="401" bestFit="1" customWidth="1"/>
    <col min="769" max="769" width="9.28515625" style="401" customWidth="1"/>
    <col min="770" max="1012" width="9.140625" style="401"/>
    <col min="1013" max="1013" width="11.7109375" style="401" bestFit="1" customWidth="1"/>
    <col min="1014" max="1016" width="0" style="401" hidden="1" customWidth="1"/>
    <col min="1017" max="1019" width="9.140625" style="401" customWidth="1"/>
    <col min="1020" max="1020" width="9.7109375" style="401" customWidth="1"/>
    <col min="1021" max="1021" width="9.140625" style="401" customWidth="1"/>
    <col min="1022" max="1023" width="9.28515625" style="401" bestFit="1" customWidth="1"/>
    <col min="1024" max="1024" width="10.85546875" style="401" bestFit="1" customWidth="1"/>
    <col min="1025" max="1025" width="9.28515625" style="401" customWidth="1"/>
    <col min="1026" max="1268" width="9.140625" style="401"/>
    <col min="1269" max="1269" width="11.7109375" style="401" bestFit="1" customWidth="1"/>
    <col min="1270" max="1272" width="0" style="401" hidden="1" customWidth="1"/>
    <col min="1273" max="1275" width="9.140625" style="401" customWidth="1"/>
    <col min="1276" max="1276" width="9.7109375" style="401" customWidth="1"/>
    <col min="1277" max="1277" width="9.140625" style="401" customWidth="1"/>
    <col min="1278" max="1279" width="9.28515625" style="401" bestFit="1" customWidth="1"/>
    <col min="1280" max="1280" width="10.85546875" style="401" bestFit="1" customWidth="1"/>
    <col min="1281" max="1281" width="9.28515625" style="401" customWidth="1"/>
    <col min="1282" max="1524" width="9.140625" style="401"/>
    <col min="1525" max="1525" width="11.7109375" style="401" bestFit="1" customWidth="1"/>
    <col min="1526" max="1528" width="0" style="401" hidden="1" customWidth="1"/>
    <col min="1529" max="1531" width="9.140625" style="401" customWidth="1"/>
    <col min="1532" max="1532" width="9.7109375" style="401" customWidth="1"/>
    <col min="1533" max="1533" width="9.140625" style="401" customWidth="1"/>
    <col min="1534" max="1535" width="9.28515625" style="401" bestFit="1" customWidth="1"/>
    <col min="1536" max="1536" width="10.85546875" style="401" bestFit="1" customWidth="1"/>
    <col min="1537" max="1537" width="9.28515625" style="401" customWidth="1"/>
    <col min="1538" max="1780" width="9.140625" style="401"/>
    <col min="1781" max="1781" width="11.7109375" style="401" bestFit="1" customWidth="1"/>
    <col min="1782" max="1784" width="0" style="401" hidden="1" customWidth="1"/>
    <col min="1785" max="1787" width="9.140625" style="401" customWidth="1"/>
    <col min="1788" max="1788" width="9.7109375" style="401" customWidth="1"/>
    <col min="1789" max="1789" width="9.140625" style="401" customWidth="1"/>
    <col min="1790" max="1791" width="9.28515625" style="401" bestFit="1" customWidth="1"/>
    <col min="1792" max="1792" width="10.85546875" style="401" bestFit="1" customWidth="1"/>
    <col min="1793" max="1793" width="9.28515625" style="401" customWidth="1"/>
    <col min="1794" max="2036" width="9.140625" style="401"/>
    <col min="2037" max="2037" width="11.7109375" style="401" bestFit="1" customWidth="1"/>
    <col min="2038" max="2040" width="0" style="401" hidden="1" customWidth="1"/>
    <col min="2041" max="2043" width="9.140625" style="401" customWidth="1"/>
    <col min="2044" max="2044" width="9.7109375" style="401" customWidth="1"/>
    <col min="2045" max="2045" width="9.140625" style="401" customWidth="1"/>
    <col min="2046" max="2047" width="9.28515625" style="401" bestFit="1" customWidth="1"/>
    <col min="2048" max="2048" width="10.85546875" style="401" bestFit="1" customWidth="1"/>
    <col min="2049" max="2049" width="9.28515625" style="401" customWidth="1"/>
    <col min="2050" max="2292" width="9.140625" style="401"/>
    <col min="2293" max="2293" width="11.7109375" style="401" bestFit="1" customWidth="1"/>
    <col min="2294" max="2296" width="0" style="401" hidden="1" customWidth="1"/>
    <col min="2297" max="2299" width="9.140625" style="401" customWidth="1"/>
    <col min="2300" max="2300" width="9.7109375" style="401" customWidth="1"/>
    <col min="2301" max="2301" width="9.140625" style="401" customWidth="1"/>
    <col min="2302" max="2303" width="9.28515625" style="401" bestFit="1" customWidth="1"/>
    <col min="2304" max="2304" width="10.85546875" style="401" bestFit="1" customWidth="1"/>
    <col min="2305" max="2305" width="9.28515625" style="401" customWidth="1"/>
    <col min="2306" max="2548" width="9.140625" style="401"/>
    <col min="2549" max="2549" width="11.7109375" style="401" bestFit="1" customWidth="1"/>
    <col min="2550" max="2552" width="0" style="401" hidden="1" customWidth="1"/>
    <col min="2553" max="2555" width="9.140625" style="401" customWidth="1"/>
    <col min="2556" max="2556" width="9.7109375" style="401" customWidth="1"/>
    <col min="2557" max="2557" width="9.140625" style="401" customWidth="1"/>
    <col min="2558" max="2559" width="9.28515625" style="401" bestFit="1" customWidth="1"/>
    <col min="2560" max="2560" width="10.85546875" style="401" bestFit="1" customWidth="1"/>
    <col min="2561" max="2561" width="9.28515625" style="401" customWidth="1"/>
    <col min="2562" max="2804" width="9.140625" style="401"/>
    <col min="2805" max="2805" width="11.7109375" style="401" bestFit="1" customWidth="1"/>
    <col min="2806" max="2808" width="0" style="401" hidden="1" customWidth="1"/>
    <col min="2809" max="2811" width="9.140625" style="401" customWidth="1"/>
    <col min="2812" max="2812" width="9.7109375" style="401" customWidth="1"/>
    <col min="2813" max="2813" width="9.140625" style="401" customWidth="1"/>
    <col min="2814" max="2815" width="9.28515625" style="401" bestFit="1" customWidth="1"/>
    <col min="2816" max="2816" width="10.85546875" style="401" bestFit="1" customWidth="1"/>
    <col min="2817" max="2817" width="9.28515625" style="401" customWidth="1"/>
    <col min="2818" max="3060" width="9.140625" style="401"/>
    <col min="3061" max="3061" width="11.7109375" style="401" bestFit="1" customWidth="1"/>
    <col min="3062" max="3064" width="0" style="401" hidden="1" customWidth="1"/>
    <col min="3065" max="3067" width="9.140625" style="401" customWidth="1"/>
    <col min="3068" max="3068" width="9.7109375" style="401" customWidth="1"/>
    <col min="3069" max="3069" width="9.140625" style="401" customWidth="1"/>
    <col min="3070" max="3071" width="9.28515625" style="401" bestFit="1" customWidth="1"/>
    <col min="3072" max="3072" width="10.85546875" style="401" bestFit="1" customWidth="1"/>
    <col min="3073" max="3073" width="9.28515625" style="401" customWidth="1"/>
    <col min="3074" max="3316" width="9.140625" style="401"/>
    <col min="3317" max="3317" width="11.7109375" style="401" bestFit="1" customWidth="1"/>
    <col min="3318" max="3320" width="0" style="401" hidden="1" customWidth="1"/>
    <col min="3321" max="3323" width="9.140625" style="401" customWidth="1"/>
    <col min="3324" max="3324" width="9.7109375" style="401" customWidth="1"/>
    <col min="3325" max="3325" width="9.140625" style="401" customWidth="1"/>
    <col min="3326" max="3327" width="9.28515625" style="401" bestFit="1" customWidth="1"/>
    <col min="3328" max="3328" width="10.85546875" style="401" bestFit="1" customWidth="1"/>
    <col min="3329" max="3329" width="9.28515625" style="401" customWidth="1"/>
    <col min="3330" max="3572" width="9.140625" style="401"/>
    <col min="3573" max="3573" width="11.7109375" style="401" bestFit="1" customWidth="1"/>
    <col min="3574" max="3576" width="0" style="401" hidden="1" customWidth="1"/>
    <col min="3577" max="3579" width="9.140625" style="401" customWidth="1"/>
    <col min="3580" max="3580" width="9.7109375" style="401" customWidth="1"/>
    <col min="3581" max="3581" width="9.140625" style="401" customWidth="1"/>
    <col min="3582" max="3583" width="9.28515625" style="401" bestFit="1" customWidth="1"/>
    <col min="3584" max="3584" width="10.85546875" style="401" bestFit="1" customWidth="1"/>
    <col min="3585" max="3585" width="9.28515625" style="401" customWidth="1"/>
    <col min="3586" max="3828" width="9.140625" style="401"/>
    <col min="3829" max="3829" width="11.7109375" style="401" bestFit="1" customWidth="1"/>
    <col min="3830" max="3832" width="0" style="401" hidden="1" customWidth="1"/>
    <col min="3833" max="3835" width="9.140625" style="401" customWidth="1"/>
    <col min="3836" max="3836" width="9.7109375" style="401" customWidth="1"/>
    <col min="3837" max="3837" width="9.140625" style="401" customWidth="1"/>
    <col min="3838" max="3839" width="9.28515625" style="401" bestFit="1" customWidth="1"/>
    <col min="3840" max="3840" width="10.85546875" style="401" bestFit="1" customWidth="1"/>
    <col min="3841" max="3841" width="9.28515625" style="401" customWidth="1"/>
    <col min="3842" max="4084" width="9.140625" style="401"/>
    <col min="4085" max="4085" width="11.7109375" style="401" bestFit="1" customWidth="1"/>
    <col min="4086" max="4088" width="0" style="401" hidden="1" customWidth="1"/>
    <col min="4089" max="4091" width="9.140625" style="401" customWidth="1"/>
    <col min="4092" max="4092" width="9.7109375" style="401" customWidth="1"/>
    <col min="4093" max="4093" width="9.140625" style="401" customWidth="1"/>
    <col min="4094" max="4095" width="9.28515625" style="401" bestFit="1" customWidth="1"/>
    <col min="4096" max="4096" width="10.85546875" style="401" bestFit="1" customWidth="1"/>
    <col min="4097" max="4097" width="9.28515625" style="401" customWidth="1"/>
    <col min="4098" max="4340" width="9.140625" style="401"/>
    <col min="4341" max="4341" width="11.7109375" style="401" bestFit="1" customWidth="1"/>
    <col min="4342" max="4344" width="0" style="401" hidden="1" customWidth="1"/>
    <col min="4345" max="4347" width="9.140625" style="401" customWidth="1"/>
    <col min="4348" max="4348" width="9.7109375" style="401" customWidth="1"/>
    <col min="4349" max="4349" width="9.140625" style="401" customWidth="1"/>
    <col min="4350" max="4351" width="9.28515625" style="401" bestFit="1" customWidth="1"/>
    <col min="4352" max="4352" width="10.85546875" style="401" bestFit="1" customWidth="1"/>
    <col min="4353" max="4353" width="9.28515625" style="401" customWidth="1"/>
    <col min="4354" max="4596" width="9.140625" style="401"/>
    <col min="4597" max="4597" width="11.7109375" style="401" bestFit="1" customWidth="1"/>
    <col min="4598" max="4600" width="0" style="401" hidden="1" customWidth="1"/>
    <col min="4601" max="4603" width="9.140625" style="401" customWidth="1"/>
    <col min="4604" max="4604" width="9.7109375" style="401" customWidth="1"/>
    <col min="4605" max="4605" width="9.140625" style="401" customWidth="1"/>
    <col min="4606" max="4607" width="9.28515625" style="401" bestFit="1" customWidth="1"/>
    <col min="4608" max="4608" width="10.85546875" style="401" bestFit="1" customWidth="1"/>
    <col min="4609" max="4609" width="9.28515625" style="401" customWidth="1"/>
    <col min="4610" max="4852" width="9.140625" style="401"/>
    <col min="4853" max="4853" width="11.7109375" style="401" bestFit="1" customWidth="1"/>
    <col min="4854" max="4856" width="0" style="401" hidden="1" customWidth="1"/>
    <col min="4857" max="4859" width="9.140625" style="401" customWidth="1"/>
    <col min="4860" max="4860" width="9.7109375" style="401" customWidth="1"/>
    <col min="4861" max="4861" width="9.140625" style="401" customWidth="1"/>
    <col min="4862" max="4863" width="9.28515625" style="401" bestFit="1" customWidth="1"/>
    <col min="4864" max="4864" width="10.85546875" style="401" bestFit="1" customWidth="1"/>
    <col min="4865" max="4865" width="9.28515625" style="401" customWidth="1"/>
    <col min="4866" max="5108" width="9.140625" style="401"/>
    <col min="5109" max="5109" width="11.7109375" style="401" bestFit="1" customWidth="1"/>
    <col min="5110" max="5112" width="0" style="401" hidden="1" customWidth="1"/>
    <col min="5113" max="5115" width="9.140625" style="401" customWidth="1"/>
    <col min="5116" max="5116" width="9.7109375" style="401" customWidth="1"/>
    <col min="5117" max="5117" width="9.140625" style="401" customWidth="1"/>
    <col min="5118" max="5119" width="9.28515625" style="401" bestFit="1" customWidth="1"/>
    <col min="5120" max="5120" width="10.85546875" style="401" bestFit="1" customWidth="1"/>
    <col min="5121" max="5121" width="9.28515625" style="401" customWidth="1"/>
    <col min="5122" max="5364" width="9.140625" style="401"/>
    <col min="5365" max="5365" width="11.7109375" style="401" bestFit="1" customWidth="1"/>
    <col min="5366" max="5368" width="0" style="401" hidden="1" customWidth="1"/>
    <col min="5369" max="5371" width="9.140625" style="401" customWidth="1"/>
    <col min="5372" max="5372" width="9.7109375" style="401" customWidth="1"/>
    <col min="5373" max="5373" width="9.140625" style="401" customWidth="1"/>
    <col min="5374" max="5375" width="9.28515625" style="401" bestFit="1" customWidth="1"/>
    <col min="5376" max="5376" width="10.85546875" style="401" bestFit="1" customWidth="1"/>
    <col min="5377" max="5377" width="9.28515625" style="401" customWidth="1"/>
    <col min="5378" max="5620" width="9.140625" style="401"/>
    <col min="5621" max="5621" width="11.7109375" style="401" bestFit="1" customWidth="1"/>
    <col min="5622" max="5624" width="0" style="401" hidden="1" customWidth="1"/>
    <col min="5625" max="5627" width="9.140625" style="401" customWidth="1"/>
    <col min="5628" max="5628" width="9.7109375" style="401" customWidth="1"/>
    <col min="5629" max="5629" width="9.140625" style="401" customWidth="1"/>
    <col min="5630" max="5631" width="9.28515625" style="401" bestFit="1" customWidth="1"/>
    <col min="5632" max="5632" width="10.85546875" style="401" bestFit="1" customWidth="1"/>
    <col min="5633" max="5633" width="9.28515625" style="401" customWidth="1"/>
    <col min="5634" max="5876" width="9.140625" style="401"/>
    <col min="5877" max="5877" width="11.7109375" style="401" bestFit="1" customWidth="1"/>
    <col min="5878" max="5880" width="0" style="401" hidden="1" customWidth="1"/>
    <col min="5881" max="5883" width="9.140625" style="401" customWidth="1"/>
    <col min="5884" max="5884" width="9.7109375" style="401" customWidth="1"/>
    <col min="5885" max="5885" width="9.140625" style="401" customWidth="1"/>
    <col min="5886" max="5887" width="9.28515625" style="401" bestFit="1" customWidth="1"/>
    <col min="5888" max="5888" width="10.85546875" style="401" bestFit="1" customWidth="1"/>
    <col min="5889" max="5889" width="9.28515625" style="401" customWidth="1"/>
    <col min="5890" max="6132" width="9.140625" style="401"/>
    <col min="6133" max="6133" width="11.7109375" style="401" bestFit="1" customWidth="1"/>
    <col min="6134" max="6136" width="0" style="401" hidden="1" customWidth="1"/>
    <col min="6137" max="6139" width="9.140625" style="401" customWidth="1"/>
    <col min="6140" max="6140" width="9.7109375" style="401" customWidth="1"/>
    <col min="6141" max="6141" width="9.140625" style="401" customWidth="1"/>
    <col min="6142" max="6143" width="9.28515625" style="401" bestFit="1" customWidth="1"/>
    <col min="6144" max="6144" width="10.85546875" style="401" bestFit="1" customWidth="1"/>
    <col min="6145" max="6145" width="9.28515625" style="401" customWidth="1"/>
    <col min="6146" max="6388" width="9.140625" style="401"/>
    <col min="6389" max="6389" width="11.7109375" style="401" bestFit="1" customWidth="1"/>
    <col min="6390" max="6392" width="0" style="401" hidden="1" customWidth="1"/>
    <col min="6393" max="6395" width="9.140625" style="401" customWidth="1"/>
    <col min="6396" max="6396" width="9.7109375" style="401" customWidth="1"/>
    <col min="6397" max="6397" width="9.140625" style="401" customWidth="1"/>
    <col min="6398" max="6399" width="9.28515625" style="401" bestFit="1" customWidth="1"/>
    <col min="6400" max="6400" width="10.85546875" style="401" bestFit="1" customWidth="1"/>
    <col min="6401" max="6401" width="9.28515625" style="401" customWidth="1"/>
    <col min="6402" max="6644" width="9.140625" style="401"/>
    <col min="6645" max="6645" width="11.7109375" style="401" bestFit="1" customWidth="1"/>
    <col min="6646" max="6648" width="0" style="401" hidden="1" customWidth="1"/>
    <col min="6649" max="6651" width="9.140625" style="401" customWidth="1"/>
    <col min="6652" max="6652" width="9.7109375" style="401" customWidth="1"/>
    <col min="6653" max="6653" width="9.140625" style="401" customWidth="1"/>
    <col min="6654" max="6655" width="9.28515625" style="401" bestFit="1" customWidth="1"/>
    <col min="6656" max="6656" width="10.85546875" style="401" bestFit="1" customWidth="1"/>
    <col min="6657" max="6657" width="9.28515625" style="401" customWidth="1"/>
    <col min="6658" max="6900" width="9.140625" style="401"/>
    <col min="6901" max="6901" width="11.7109375" style="401" bestFit="1" customWidth="1"/>
    <col min="6902" max="6904" width="0" style="401" hidden="1" customWidth="1"/>
    <col min="6905" max="6907" width="9.140625" style="401" customWidth="1"/>
    <col min="6908" max="6908" width="9.7109375" style="401" customWidth="1"/>
    <col min="6909" max="6909" width="9.140625" style="401" customWidth="1"/>
    <col min="6910" max="6911" width="9.28515625" style="401" bestFit="1" customWidth="1"/>
    <col min="6912" max="6912" width="10.85546875" style="401" bestFit="1" customWidth="1"/>
    <col min="6913" max="6913" width="9.28515625" style="401" customWidth="1"/>
    <col min="6914" max="7156" width="9.140625" style="401"/>
    <col min="7157" max="7157" width="11.7109375" style="401" bestFit="1" customWidth="1"/>
    <col min="7158" max="7160" width="0" style="401" hidden="1" customWidth="1"/>
    <col min="7161" max="7163" width="9.140625" style="401" customWidth="1"/>
    <col min="7164" max="7164" width="9.7109375" style="401" customWidth="1"/>
    <col min="7165" max="7165" width="9.140625" style="401" customWidth="1"/>
    <col min="7166" max="7167" width="9.28515625" style="401" bestFit="1" customWidth="1"/>
    <col min="7168" max="7168" width="10.85546875" style="401" bestFit="1" customWidth="1"/>
    <col min="7169" max="7169" width="9.28515625" style="401" customWidth="1"/>
    <col min="7170" max="7412" width="9.140625" style="401"/>
    <col min="7413" max="7413" width="11.7109375" style="401" bestFit="1" customWidth="1"/>
    <col min="7414" max="7416" width="0" style="401" hidden="1" customWidth="1"/>
    <col min="7417" max="7419" width="9.140625" style="401" customWidth="1"/>
    <col min="7420" max="7420" width="9.7109375" style="401" customWidth="1"/>
    <col min="7421" max="7421" width="9.140625" style="401" customWidth="1"/>
    <col min="7422" max="7423" width="9.28515625" style="401" bestFit="1" customWidth="1"/>
    <col min="7424" max="7424" width="10.85546875" style="401" bestFit="1" customWidth="1"/>
    <col min="7425" max="7425" width="9.28515625" style="401" customWidth="1"/>
    <col min="7426" max="7668" width="9.140625" style="401"/>
    <col min="7669" max="7669" width="11.7109375" style="401" bestFit="1" customWidth="1"/>
    <col min="7670" max="7672" width="0" style="401" hidden="1" customWidth="1"/>
    <col min="7673" max="7675" width="9.140625" style="401" customWidth="1"/>
    <col min="7676" max="7676" width="9.7109375" style="401" customWidth="1"/>
    <col min="7677" max="7677" width="9.140625" style="401" customWidth="1"/>
    <col min="7678" max="7679" width="9.28515625" style="401" bestFit="1" customWidth="1"/>
    <col min="7680" max="7680" width="10.85546875" style="401" bestFit="1" customWidth="1"/>
    <col min="7681" max="7681" width="9.28515625" style="401" customWidth="1"/>
    <col min="7682" max="7924" width="9.140625" style="401"/>
    <col min="7925" max="7925" width="11.7109375" style="401" bestFit="1" customWidth="1"/>
    <col min="7926" max="7928" width="0" style="401" hidden="1" customWidth="1"/>
    <col min="7929" max="7931" width="9.140625" style="401" customWidth="1"/>
    <col min="7932" max="7932" width="9.7109375" style="401" customWidth="1"/>
    <col min="7933" max="7933" width="9.140625" style="401" customWidth="1"/>
    <col min="7934" max="7935" width="9.28515625" style="401" bestFit="1" customWidth="1"/>
    <col min="7936" max="7936" width="10.85546875" style="401" bestFit="1" customWidth="1"/>
    <col min="7937" max="7937" width="9.28515625" style="401" customWidth="1"/>
    <col min="7938" max="8180" width="9.140625" style="401"/>
    <col min="8181" max="8181" width="11.7109375" style="401" bestFit="1" customWidth="1"/>
    <col min="8182" max="8184" width="0" style="401" hidden="1" customWidth="1"/>
    <col min="8185" max="8187" width="9.140625" style="401" customWidth="1"/>
    <col min="8188" max="8188" width="9.7109375" style="401" customWidth="1"/>
    <col min="8189" max="8189" width="9.140625" style="401" customWidth="1"/>
    <col min="8190" max="8191" width="9.28515625" style="401" bestFit="1" customWidth="1"/>
    <col min="8192" max="8192" width="10.85546875" style="401" bestFit="1" customWidth="1"/>
    <col min="8193" max="8193" width="9.28515625" style="401" customWidth="1"/>
    <col min="8194" max="8436" width="9.140625" style="401"/>
    <col min="8437" max="8437" width="11.7109375" style="401" bestFit="1" customWidth="1"/>
    <col min="8438" max="8440" width="0" style="401" hidden="1" customWidth="1"/>
    <col min="8441" max="8443" width="9.140625" style="401" customWidth="1"/>
    <col min="8444" max="8444" width="9.7109375" style="401" customWidth="1"/>
    <col min="8445" max="8445" width="9.140625" style="401" customWidth="1"/>
    <col min="8446" max="8447" width="9.28515625" style="401" bestFit="1" customWidth="1"/>
    <col min="8448" max="8448" width="10.85546875" style="401" bestFit="1" customWidth="1"/>
    <col min="8449" max="8449" width="9.28515625" style="401" customWidth="1"/>
    <col min="8450" max="8692" width="9.140625" style="401"/>
    <col min="8693" max="8693" width="11.7109375" style="401" bestFit="1" customWidth="1"/>
    <col min="8694" max="8696" width="0" style="401" hidden="1" customWidth="1"/>
    <col min="8697" max="8699" width="9.140625" style="401" customWidth="1"/>
    <col min="8700" max="8700" width="9.7109375" style="401" customWidth="1"/>
    <col min="8701" max="8701" width="9.140625" style="401" customWidth="1"/>
    <col min="8702" max="8703" width="9.28515625" style="401" bestFit="1" customWidth="1"/>
    <col min="8704" max="8704" width="10.85546875" style="401" bestFit="1" customWidth="1"/>
    <col min="8705" max="8705" width="9.28515625" style="401" customWidth="1"/>
    <col min="8706" max="8948" width="9.140625" style="401"/>
    <col min="8949" max="8949" width="11.7109375" style="401" bestFit="1" customWidth="1"/>
    <col min="8950" max="8952" width="0" style="401" hidden="1" customWidth="1"/>
    <col min="8953" max="8955" width="9.140625" style="401" customWidth="1"/>
    <col min="8956" max="8956" width="9.7109375" style="401" customWidth="1"/>
    <col min="8957" max="8957" width="9.140625" style="401" customWidth="1"/>
    <col min="8958" max="8959" width="9.28515625" style="401" bestFit="1" customWidth="1"/>
    <col min="8960" max="8960" width="10.85546875" style="401" bestFit="1" customWidth="1"/>
    <col min="8961" max="8961" width="9.28515625" style="401" customWidth="1"/>
    <col min="8962" max="9204" width="9.140625" style="401"/>
    <col min="9205" max="9205" width="11.7109375" style="401" bestFit="1" customWidth="1"/>
    <col min="9206" max="9208" width="0" style="401" hidden="1" customWidth="1"/>
    <col min="9209" max="9211" width="9.140625" style="401" customWidth="1"/>
    <col min="9212" max="9212" width="9.7109375" style="401" customWidth="1"/>
    <col min="9213" max="9213" width="9.140625" style="401" customWidth="1"/>
    <col min="9214" max="9215" width="9.28515625" style="401" bestFit="1" customWidth="1"/>
    <col min="9216" max="9216" width="10.85546875" style="401" bestFit="1" customWidth="1"/>
    <col min="9217" max="9217" width="9.28515625" style="401" customWidth="1"/>
    <col min="9218" max="9460" width="9.140625" style="401"/>
    <col min="9461" max="9461" width="11.7109375" style="401" bestFit="1" customWidth="1"/>
    <col min="9462" max="9464" width="0" style="401" hidden="1" customWidth="1"/>
    <col min="9465" max="9467" width="9.140625" style="401" customWidth="1"/>
    <col min="9468" max="9468" width="9.7109375" style="401" customWidth="1"/>
    <col min="9469" max="9469" width="9.140625" style="401" customWidth="1"/>
    <col min="9470" max="9471" width="9.28515625" style="401" bestFit="1" customWidth="1"/>
    <col min="9472" max="9472" width="10.85546875" style="401" bestFit="1" customWidth="1"/>
    <col min="9473" max="9473" width="9.28515625" style="401" customWidth="1"/>
    <col min="9474" max="9716" width="9.140625" style="401"/>
    <col min="9717" max="9717" width="11.7109375" style="401" bestFit="1" customWidth="1"/>
    <col min="9718" max="9720" width="0" style="401" hidden="1" customWidth="1"/>
    <col min="9721" max="9723" width="9.140625" style="401" customWidth="1"/>
    <col min="9724" max="9724" width="9.7109375" style="401" customWidth="1"/>
    <col min="9725" max="9725" width="9.140625" style="401" customWidth="1"/>
    <col min="9726" max="9727" width="9.28515625" style="401" bestFit="1" customWidth="1"/>
    <col min="9728" max="9728" width="10.85546875" style="401" bestFit="1" customWidth="1"/>
    <col min="9729" max="9729" width="9.28515625" style="401" customWidth="1"/>
    <col min="9730" max="9972" width="9.140625" style="401"/>
    <col min="9973" max="9973" width="11.7109375" style="401" bestFit="1" customWidth="1"/>
    <col min="9974" max="9976" width="0" style="401" hidden="1" customWidth="1"/>
    <col min="9977" max="9979" width="9.140625" style="401" customWidth="1"/>
    <col min="9980" max="9980" width="9.7109375" style="401" customWidth="1"/>
    <col min="9981" max="9981" width="9.140625" style="401" customWidth="1"/>
    <col min="9982" max="9983" width="9.28515625" style="401" bestFit="1" customWidth="1"/>
    <col min="9984" max="9984" width="10.85546875" style="401" bestFit="1" customWidth="1"/>
    <col min="9985" max="9985" width="9.28515625" style="401" customWidth="1"/>
    <col min="9986" max="10228" width="9.140625" style="401"/>
    <col min="10229" max="10229" width="11.7109375" style="401" bestFit="1" customWidth="1"/>
    <col min="10230" max="10232" width="0" style="401" hidden="1" customWidth="1"/>
    <col min="10233" max="10235" width="9.140625" style="401" customWidth="1"/>
    <col min="10236" max="10236" width="9.7109375" style="401" customWidth="1"/>
    <col min="10237" max="10237" width="9.140625" style="401" customWidth="1"/>
    <col min="10238" max="10239" width="9.28515625" style="401" bestFit="1" customWidth="1"/>
    <col min="10240" max="10240" width="10.85546875" style="401" bestFit="1" customWidth="1"/>
    <col min="10241" max="10241" width="9.28515625" style="401" customWidth="1"/>
    <col min="10242" max="10484" width="9.140625" style="401"/>
    <col min="10485" max="10485" width="11.7109375" style="401" bestFit="1" customWidth="1"/>
    <col min="10486" max="10488" width="0" style="401" hidden="1" customWidth="1"/>
    <col min="10489" max="10491" width="9.140625" style="401" customWidth="1"/>
    <col min="10492" max="10492" width="9.7109375" style="401" customWidth="1"/>
    <col min="10493" max="10493" width="9.140625" style="401" customWidth="1"/>
    <col min="10494" max="10495" width="9.28515625" style="401" bestFit="1" customWidth="1"/>
    <col min="10496" max="10496" width="10.85546875" style="401" bestFit="1" customWidth="1"/>
    <col min="10497" max="10497" width="9.28515625" style="401" customWidth="1"/>
    <col min="10498" max="10740" width="9.140625" style="401"/>
    <col min="10741" max="10741" width="11.7109375" style="401" bestFit="1" customWidth="1"/>
    <col min="10742" max="10744" width="0" style="401" hidden="1" customWidth="1"/>
    <col min="10745" max="10747" width="9.140625" style="401" customWidth="1"/>
    <col min="10748" max="10748" width="9.7109375" style="401" customWidth="1"/>
    <col min="10749" max="10749" width="9.140625" style="401" customWidth="1"/>
    <col min="10750" max="10751" width="9.28515625" style="401" bestFit="1" customWidth="1"/>
    <col min="10752" max="10752" width="10.85546875" style="401" bestFit="1" customWidth="1"/>
    <col min="10753" max="10753" width="9.28515625" style="401" customWidth="1"/>
    <col min="10754" max="10996" width="9.140625" style="401"/>
    <col min="10997" max="10997" width="11.7109375" style="401" bestFit="1" customWidth="1"/>
    <col min="10998" max="11000" width="0" style="401" hidden="1" customWidth="1"/>
    <col min="11001" max="11003" width="9.140625" style="401" customWidth="1"/>
    <col min="11004" max="11004" width="9.7109375" style="401" customWidth="1"/>
    <col min="11005" max="11005" width="9.140625" style="401" customWidth="1"/>
    <col min="11006" max="11007" width="9.28515625" style="401" bestFit="1" customWidth="1"/>
    <col min="11008" max="11008" width="10.85546875" style="401" bestFit="1" customWidth="1"/>
    <col min="11009" max="11009" width="9.28515625" style="401" customWidth="1"/>
    <col min="11010" max="11252" width="9.140625" style="401"/>
    <col min="11253" max="11253" width="11.7109375" style="401" bestFit="1" customWidth="1"/>
    <col min="11254" max="11256" width="0" style="401" hidden="1" customWidth="1"/>
    <col min="11257" max="11259" width="9.140625" style="401" customWidth="1"/>
    <col min="11260" max="11260" width="9.7109375" style="401" customWidth="1"/>
    <col min="11261" max="11261" width="9.140625" style="401" customWidth="1"/>
    <col min="11262" max="11263" width="9.28515625" style="401" bestFit="1" customWidth="1"/>
    <col min="11264" max="11264" width="10.85546875" style="401" bestFit="1" customWidth="1"/>
    <col min="11265" max="11265" width="9.28515625" style="401" customWidth="1"/>
    <col min="11266" max="11508" width="9.140625" style="401"/>
    <col min="11509" max="11509" width="11.7109375" style="401" bestFit="1" customWidth="1"/>
    <col min="11510" max="11512" width="0" style="401" hidden="1" customWidth="1"/>
    <col min="11513" max="11515" width="9.140625" style="401" customWidth="1"/>
    <col min="11516" max="11516" width="9.7109375" style="401" customWidth="1"/>
    <col min="11517" max="11517" width="9.140625" style="401" customWidth="1"/>
    <col min="11518" max="11519" width="9.28515625" style="401" bestFit="1" customWidth="1"/>
    <col min="11520" max="11520" width="10.85546875" style="401" bestFit="1" customWidth="1"/>
    <col min="11521" max="11521" width="9.28515625" style="401" customWidth="1"/>
    <col min="11522" max="11764" width="9.140625" style="401"/>
    <col min="11765" max="11765" width="11.7109375" style="401" bestFit="1" customWidth="1"/>
    <col min="11766" max="11768" width="0" style="401" hidden="1" customWidth="1"/>
    <col min="11769" max="11771" width="9.140625" style="401" customWidth="1"/>
    <col min="11772" max="11772" width="9.7109375" style="401" customWidth="1"/>
    <col min="11773" max="11773" width="9.140625" style="401" customWidth="1"/>
    <col min="11774" max="11775" width="9.28515625" style="401" bestFit="1" customWidth="1"/>
    <col min="11776" max="11776" width="10.85546875" style="401" bestFit="1" customWidth="1"/>
    <col min="11777" max="11777" width="9.28515625" style="401" customWidth="1"/>
    <col min="11778" max="12020" width="9.140625" style="401"/>
    <col min="12021" max="12021" width="11.7109375" style="401" bestFit="1" customWidth="1"/>
    <col min="12022" max="12024" width="0" style="401" hidden="1" customWidth="1"/>
    <col min="12025" max="12027" width="9.140625" style="401" customWidth="1"/>
    <col min="12028" max="12028" width="9.7109375" style="401" customWidth="1"/>
    <col min="12029" max="12029" width="9.140625" style="401" customWidth="1"/>
    <col min="12030" max="12031" width="9.28515625" style="401" bestFit="1" customWidth="1"/>
    <col min="12032" max="12032" width="10.85546875" style="401" bestFit="1" customWidth="1"/>
    <col min="12033" max="12033" width="9.28515625" style="401" customWidth="1"/>
    <col min="12034" max="12276" width="9.140625" style="401"/>
    <col min="12277" max="12277" width="11.7109375" style="401" bestFit="1" customWidth="1"/>
    <col min="12278" max="12280" width="0" style="401" hidden="1" customWidth="1"/>
    <col min="12281" max="12283" width="9.140625" style="401" customWidth="1"/>
    <col min="12284" max="12284" width="9.7109375" style="401" customWidth="1"/>
    <col min="12285" max="12285" width="9.140625" style="401" customWidth="1"/>
    <col min="12286" max="12287" width="9.28515625" style="401" bestFit="1" customWidth="1"/>
    <col min="12288" max="12288" width="10.85546875" style="401" bestFit="1" customWidth="1"/>
    <col min="12289" max="12289" width="9.28515625" style="401" customWidth="1"/>
    <col min="12290" max="12532" width="9.140625" style="401"/>
    <col min="12533" max="12533" width="11.7109375" style="401" bestFit="1" customWidth="1"/>
    <col min="12534" max="12536" width="0" style="401" hidden="1" customWidth="1"/>
    <col min="12537" max="12539" width="9.140625" style="401" customWidth="1"/>
    <col min="12540" max="12540" width="9.7109375" style="401" customWidth="1"/>
    <col min="12541" max="12541" width="9.140625" style="401" customWidth="1"/>
    <col min="12542" max="12543" width="9.28515625" style="401" bestFit="1" customWidth="1"/>
    <col min="12544" max="12544" width="10.85546875" style="401" bestFit="1" customWidth="1"/>
    <col min="12545" max="12545" width="9.28515625" style="401" customWidth="1"/>
    <col min="12546" max="12788" width="9.140625" style="401"/>
    <col min="12789" max="12789" width="11.7109375" style="401" bestFit="1" customWidth="1"/>
    <col min="12790" max="12792" width="0" style="401" hidden="1" customWidth="1"/>
    <col min="12793" max="12795" width="9.140625" style="401" customWidth="1"/>
    <col min="12796" max="12796" width="9.7109375" style="401" customWidth="1"/>
    <col min="12797" max="12797" width="9.140625" style="401" customWidth="1"/>
    <col min="12798" max="12799" width="9.28515625" style="401" bestFit="1" customWidth="1"/>
    <col min="12800" max="12800" width="10.85546875" style="401" bestFit="1" customWidth="1"/>
    <col min="12801" max="12801" width="9.28515625" style="401" customWidth="1"/>
    <col min="12802" max="13044" width="9.140625" style="401"/>
    <col min="13045" max="13045" width="11.7109375" style="401" bestFit="1" customWidth="1"/>
    <col min="13046" max="13048" width="0" style="401" hidden="1" customWidth="1"/>
    <col min="13049" max="13051" width="9.140625" style="401" customWidth="1"/>
    <col min="13052" max="13052" width="9.7109375" style="401" customWidth="1"/>
    <col min="13053" max="13053" width="9.140625" style="401" customWidth="1"/>
    <col min="13054" max="13055" width="9.28515625" style="401" bestFit="1" customWidth="1"/>
    <col min="13056" max="13056" width="10.85546875" style="401" bestFit="1" customWidth="1"/>
    <col min="13057" max="13057" width="9.28515625" style="401" customWidth="1"/>
    <col min="13058" max="13300" width="9.140625" style="401"/>
    <col min="13301" max="13301" width="11.7109375" style="401" bestFit="1" customWidth="1"/>
    <col min="13302" max="13304" width="0" style="401" hidden="1" customWidth="1"/>
    <col min="13305" max="13307" width="9.140625" style="401" customWidth="1"/>
    <col min="13308" max="13308" width="9.7109375" style="401" customWidth="1"/>
    <col min="13309" max="13309" width="9.140625" style="401" customWidth="1"/>
    <col min="13310" max="13311" width="9.28515625" style="401" bestFit="1" customWidth="1"/>
    <col min="13312" max="13312" width="10.85546875" style="401" bestFit="1" customWidth="1"/>
    <col min="13313" max="13313" width="9.28515625" style="401" customWidth="1"/>
    <col min="13314" max="13556" width="9.140625" style="401"/>
    <col min="13557" max="13557" width="11.7109375" style="401" bestFit="1" customWidth="1"/>
    <col min="13558" max="13560" width="0" style="401" hidden="1" customWidth="1"/>
    <col min="13561" max="13563" width="9.140625" style="401" customWidth="1"/>
    <col min="13564" max="13564" width="9.7109375" style="401" customWidth="1"/>
    <col min="13565" max="13565" width="9.140625" style="401" customWidth="1"/>
    <col min="13566" max="13567" width="9.28515625" style="401" bestFit="1" customWidth="1"/>
    <col min="13568" max="13568" width="10.85546875" style="401" bestFit="1" customWidth="1"/>
    <col min="13569" max="13569" width="9.28515625" style="401" customWidth="1"/>
    <col min="13570" max="13812" width="9.140625" style="401"/>
    <col min="13813" max="13813" width="11.7109375" style="401" bestFit="1" customWidth="1"/>
    <col min="13814" max="13816" width="0" style="401" hidden="1" customWidth="1"/>
    <col min="13817" max="13819" width="9.140625" style="401" customWidth="1"/>
    <col min="13820" max="13820" width="9.7109375" style="401" customWidth="1"/>
    <col min="13821" max="13821" width="9.140625" style="401" customWidth="1"/>
    <col min="13822" max="13823" width="9.28515625" style="401" bestFit="1" customWidth="1"/>
    <col min="13824" max="13824" width="10.85546875" style="401" bestFit="1" customWidth="1"/>
    <col min="13825" max="13825" width="9.28515625" style="401" customWidth="1"/>
    <col min="13826" max="14068" width="9.140625" style="401"/>
    <col min="14069" max="14069" width="11.7109375" style="401" bestFit="1" customWidth="1"/>
    <col min="14070" max="14072" width="0" style="401" hidden="1" customWidth="1"/>
    <col min="14073" max="14075" width="9.140625" style="401" customWidth="1"/>
    <col min="14076" max="14076" width="9.7109375" style="401" customWidth="1"/>
    <col min="14077" max="14077" width="9.140625" style="401" customWidth="1"/>
    <col min="14078" max="14079" width="9.28515625" style="401" bestFit="1" customWidth="1"/>
    <col min="14080" max="14080" width="10.85546875" style="401" bestFit="1" customWidth="1"/>
    <col min="14081" max="14081" width="9.28515625" style="401" customWidth="1"/>
    <col min="14082" max="14324" width="9.140625" style="401"/>
    <col min="14325" max="14325" width="11.7109375" style="401" bestFit="1" customWidth="1"/>
    <col min="14326" max="14328" width="0" style="401" hidden="1" customWidth="1"/>
    <col min="14329" max="14331" width="9.140625" style="401" customWidth="1"/>
    <col min="14332" max="14332" width="9.7109375" style="401" customWidth="1"/>
    <col min="14333" max="14333" width="9.140625" style="401" customWidth="1"/>
    <col min="14334" max="14335" width="9.28515625" style="401" bestFit="1" customWidth="1"/>
    <col min="14336" max="14336" width="10.85546875" style="401" bestFit="1" customWidth="1"/>
    <col min="14337" max="14337" width="9.28515625" style="401" customWidth="1"/>
    <col min="14338" max="14580" width="9.140625" style="401"/>
    <col min="14581" max="14581" width="11.7109375" style="401" bestFit="1" customWidth="1"/>
    <col min="14582" max="14584" width="0" style="401" hidden="1" customWidth="1"/>
    <col min="14585" max="14587" width="9.140625" style="401" customWidth="1"/>
    <col min="14588" max="14588" width="9.7109375" style="401" customWidth="1"/>
    <col min="14589" max="14589" width="9.140625" style="401" customWidth="1"/>
    <col min="14590" max="14591" width="9.28515625" style="401" bestFit="1" customWidth="1"/>
    <col min="14592" max="14592" width="10.85546875" style="401" bestFit="1" customWidth="1"/>
    <col min="14593" max="14593" width="9.28515625" style="401" customWidth="1"/>
    <col min="14594" max="14836" width="9.140625" style="401"/>
    <col min="14837" max="14837" width="11.7109375" style="401" bestFit="1" customWidth="1"/>
    <col min="14838" max="14840" width="0" style="401" hidden="1" customWidth="1"/>
    <col min="14841" max="14843" width="9.140625" style="401" customWidth="1"/>
    <col min="14844" max="14844" width="9.7109375" style="401" customWidth="1"/>
    <col min="14845" max="14845" width="9.140625" style="401" customWidth="1"/>
    <col min="14846" max="14847" width="9.28515625" style="401" bestFit="1" customWidth="1"/>
    <col min="14848" max="14848" width="10.85546875" style="401" bestFit="1" customWidth="1"/>
    <col min="14849" max="14849" width="9.28515625" style="401" customWidth="1"/>
    <col min="14850" max="15092" width="9.140625" style="401"/>
    <col min="15093" max="15093" width="11.7109375" style="401" bestFit="1" customWidth="1"/>
    <col min="15094" max="15096" width="0" style="401" hidden="1" customWidth="1"/>
    <col min="15097" max="15099" width="9.140625" style="401" customWidth="1"/>
    <col min="15100" max="15100" width="9.7109375" style="401" customWidth="1"/>
    <col min="15101" max="15101" width="9.140625" style="401" customWidth="1"/>
    <col min="15102" max="15103" width="9.28515625" style="401" bestFit="1" customWidth="1"/>
    <col min="15104" max="15104" width="10.85546875" style="401" bestFit="1" customWidth="1"/>
    <col min="15105" max="15105" width="9.28515625" style="401" customWidth="1"/>
    <col min="15106" max="15348" width="9.140625" style="401"/>
    <col min="15349" max="15349" width="11.7109375" style="401" bestFit="1" customWidth="1"/>
    <col min="15350" max="15352" width="0" style="401" hidden="1" customWidth="1"/>
    <col min="15353" max="15355" width="9.140625" style="401" customWidth="1"/>
    <col min="15356" max="15356" width="9.7109375" style="401" customWidth="1"/>
    <col min="15357" max="15357" width="9.140625" style="401" customWidth="1"/>
    <col min="15358" max="15359" width="9.28515625" style="401" bestFit="1" customWidth="1"/>
    <col min="15360" max="15360" width="10.85546875" style="401" bestFit="1" customWidth="1"/>
    <col min="15361" max="15361" width="9.28515625" style="401" customWidth="1"/>
    <col min="15362" max="15604" width="9.140625" style="401"/>
    <col min="15605" max="15605" width="11.7109375" style="401" bestFit="1" customWidth="1"/>
    <col min="15606" max="15608" width="0" style="401" hidden="1" customWidth="1"/>
    <col min="15609" max="15611" width="9.140625" style="401" customWidth="1"/>
    <col min="15612" max="15612" width="9.7109375" style="401" customWidth="1"/>
    <col min="15613" max="15613" width="9.140625" style="401" customWidth="1"/>
    <col min="15614" max="15615" width="9.28515625" style="401" bestFit="1" customWidth="1"/>
    <col min="15616" max="15616" width="10.85546875" style="401" bestFit="1" customWidth="1"/>
    <col min="15617" max="15617" width="9.28515625" style="401" customWidth="1"/>
    <col min="15618" max="15860" width="9.140625" style="401"/>
    <col min="15861" max="15861" width="11.7109375" style="401" bestFit="1" customWidth="1"/>
    <col min="15862" max="15864" width="0" style="401" hidden="1" customWidth="1"/>
    <col min="15865" max="15867" width="9.140625" style="401" customWidth="1"/>
    <col min="15868" max="15868" width="9.7109375" style="401" customWidth="1"/>
    <col min="15869" max="15869" width="9.140625" style="401" customWidth="1"/>
    <col min="15870" max="15871" width="9.28515625" style="401" bestFit="1" customWidth="1"/>
    <col min="15872" max="15872" width="10.85546875" style="401" bestFit="1" customWidth="1"/>
    <col min="15873" max="15873" width="9.28515625" style="401" customWidth="1"/>
    <col min="15874" max="16116" width="9.140625" style="401"/>
    <col min="16117" max="16117" width="11.7109375" style="401" bestFit="1" customWidth="1"/>
    <col min="16118" max="16120" width="0" style="401" hidden="1" customWidth="1"/>
    <col min="16121" max="16123" width="9.140625" style="401" customWidth="1"/>
    <col min="16124" max="16124" width="9.7109375" style="401" customWidth="1"/>
    <col min="16125" max="16125" width="9.140625" style="401" customWidth="1"/>
    <col min="16126" max="16127" width="9.28515625" style="401" bestFit="1" customWidth="1"/>
    <col min="16128" max="16128" width="10.85546875" style="401" bestFit="1" customWidth="1"/>
    <col min="16129" max="16129" width="9.28515625" style="401" customWidth="1"/>
    <col min="16130" max="16384" width="9.140625" style="401"/>
  </cols>
  <sheetData>
    <row r="1" spans="1:10" ht="15.75">
      <c r="A1" s="2255" t="s">
        <v>405</v>
      </c>
      <c r="B1" s="2255"/>
      <c r="C1" s="2255"/>
      <c r="D1" s="2255"/>
      <c r="E1" s="2255"/>
      <c r="F1" s="2255"/>
      <c r="G1" s="2255"/>
      <c r="H1" s="2255"/>
      <c r="I1" s="2255"/>
      <c r="J1" s="2255"/>
    </row>
    <row r="2" spans="1:10" ht="15.75">
      <c r="A2" s="2256" t="s">
        <v>72</v>
      </c>
      <c r="B2" s="2256"/>
      <c r="C2" s="2256"/>
      <c r="D2" s="2256"/>
      <c r="E2" s="2256"/>
      <c r="F2" s="2256"/>
      <c r="G2" s="2256"/>
      <c r="H2" s="2256"/>
      <c r="I2" s="2256"/>
      <c r="J2" s="2256"/>
    </row>
    <row r="3" spans="1:10" ht="15.75">
      <c r="A3" s="2257" t="s">
        <v>396</v>
      </c>
      <c r="B3" s="2257"/>
      <c r="C3" s="2257"/>
      <c r="D3" s="2257"/>
      <c r="E3" s="2257"/>
      <c r="F3" s="2257"/>
      <c r="G3" s="2257"/>
      <c r="H3" s="2257"/>
      <c r="I3" s="2257"/>
      <c r="J3" s="2257"/>
    </row>
    <row r="4" spans="1:10" ht="16.5" thickBot="1">
      <c r="A4" s="2257"/>
      <c r="B4" s="2257"/>
      <c r="C4" s="2257"/>
      <c r="D4" s="2257"/>
      <c r="E4" s="2257"/>
      <c r="F4" s="2257"/>
      <c r="G4" s="2257"/>
      <c r="H4" s="2257"/>
      <c r="I4" s="2257"/>
      <c r="J4" s="2257"/>
    </row>
    <row r="5" spans="1:10" ht="16.5" thickTop="1">
      <c r="A5" s="2258" t="s">
        <v>244</v>
      </c>
      <c r="B5" s="2260" t="s">
        <v>45</v>
      </c>
      <c r="C5" s="2260"/>
      <c r="D5" s="2260"/>
      <c r="E5" s="2260" t="s">
        <v>44</v>
      </c>
      <c r="F5" s="2260"/>
      <c r="G5" s="2260"/>
      <c r="H5" s="2260" t="s">
        <v>55</v>
      </c>
      <c r="I5" s="2260"/>
      <c r="J5" s="2261"/>
    </row>
    <row r="6" spans="1:10" ht="20.100000000000001" customHeight="1">
      <c r="A6" s="2259"/>
      <c r="B6" s="425" t="s">
        <v>404</v>
      </c>
      <c r="C6" s="425" t="s">
        <v>403</v>
      </c>
      <c r="D6" s="425" t="s">
        <v>402</v>
      </c>
      <c r="E6" s="425" t="s">
        <v>404</v>
      </c>
      <c r="F6" s="425" t="s">
        <v>403</v>
      </c>
      <c r="G6" s="425" t="s">
        <v>402</v>
      </c>
      <c r="H6" s="425" t="s">
        <v>404</v>
      </c>
      <c r="I6" s="425" t="s">
        <v>403</v>
      </c>
      <c r="J6" s="424" t="s">
        <v>402</v>
      </c>
    </row>
    <row r="7" spans="1:10" ht="24.95" customHeight="1">
      <c r="A7" s="423" t="s">
        <v>393</v>
      </c>
      <c r="B7" s="422">
        <v>2.29</v>
      </c>
      <c r="C7" s="421">
        <v>3.4</v>
      </c>
      <c r="D7" s="420">
        <f t="shared" ref="D7:D18" si="0">B7-C7</f>
        <v>-1.1099999999999999</v>
      </c>
      <c r="E7" s="422">
        <v>4.1913131654554689</v>
      </c>
      <c r="F7" s="421">
        <v>3.69</v>
      </c>
      <c r="G7" s="420">
        <f t="shared" ref="G7:G18" si="1">E7-F7</f>
        <v>0.501313165455469</v>
      </c>
      <c r="H7" s="413">
        <v>6.95</v>
      </c>
      <c r="I7" s="413">
        <v>3.28</v>
      </c>
      <c r="J7" s="419">
        <f t="shared" ref="J7:J12" si="2">H7-I7</f>
        <v>3.6700000000000004</v>
      </c>
    </row>
    <row r="8" spans="1:10" ht="24.95" customHeight="1">
      <c r="A8" s="416" t="s">
        <v>392</v>
      </c>
      <c r="B8" s="413">
        <v>3.39</v>
      </c>
      <c r="C8" s="414">
        <v>3.3</v>
      </c>
      <c r="D8" s="413">
        <f t="shared" si="0"/>
        <v>9.0000000000000302E-2</v>
      </c>
      <c r="E8" s="413">
        <v>3.8690226949166657</v>
      </c>
      <c r="F8" s="414">
        <v>3.7</v>
      </c>
      <c r="G8" s="413">
        <f t="shared" si="1"/>
        <v>0.16902269491666555</v>
      </c>
      <c r="H8" s="413">
        <v>6.16</v>
      </c>
      <c r="I8" s="413">
        <v>3.99</v>
      </c>
      <c r="J8" s="418">
        <f t="shared" si="2"/>
        <v>2.17</v>
      </c>
    </row>
    <row r="9" spans="1:10" ht="24.95" customHeight="1">
      <c r="A9" s="416" t="s">
        <v>391</v>
      </c>
      <c r="B9" s="415">
        <v>3.1</v>
      </c>
      <c r="C9" s="414">
        <v>3.6</v>
      </c>
      <c r="D9" s="413">
        <f t="shared" si="0"/>
        <v>-0.5</v>
      </c>
      <c r="E9" s="415">
        <v>4.6796377054679539</v>
      </c>
      <c r="F9" s="414">
        <v>3.38</v>
      </c>
      <c r="G9" s="413">
        <f t="shared" si="1"/>
        <v>1.299637705467954</v>
      </c>
      <c r="H9" s="413">
        <v>6.21</v>
      </c>
      <c r="I9" s="413">
        <v>4.62</v>
      </c>
      <c r="J9" s="418">
        <f t="shared" si="2"/>
        <v>1.5899999999999999</v>
      </c>
    </row>
    <row r="10" spans="1:10" ht="24.95" customHeight="1">
      <c r="A10" s="416" t="s">
        <v>390</v>
      </c>
      <c r="B10" s="415">
        <v>3.85</v>
      </c>
      <c r="C10" s="414">
        <v>4.88</v>
      </c>
      <c r="D10" s="413">
        <f t="shared" si="0"/>
        <v>-1.0299999999999998</v>
      </c>
      <c r="E10" s="415">
        <v>4.1459999999999999</v>
      </c>
      <c r="F10" s="414">
        <v>2.33</v>
      </c>
      <c r="G10" s="413">
        <f t="shared" si="1"/>
        <v>1.8159999999999998</v>
      </c>
      <c r="H10" s="413">
        <v>5.76</v>
      </c>
      <c r="I10" s="413">
        <v>5.54</v>
      </c>
      <c r="J10" s="418">
        <f t="shared" si="2"/>
        <v>0.21999999999999975</v>
      </c>
    </row>
    <row r="11" spans="1:10" ht="24.95" customHeight="1">
      <c r="A11" s="416" t="s">
        <v>389</v>
      </c>
      <c r="B11" s="415">
        <v>4.16</v>
      </c>
      <c r="C11" s="414">
        <v>5.2</v>
      </c>
      <c r="D11" s="413">
        <f t="shared" si="0"/>
        <v>-1.04</v>
      </c>
      <c r="E11" s="415">
        <v>3.710807204803217</v>
      </c>
      <c r="F11" s="414">
        <v>2.11</v>
      </c>
      <c r="G11" s="413">
        <f t="shared" si="1"/>
        <v>1.6008072048032171</v>
      </c>
      <c r="H11" s="413">
        <v>6.55</v>
      </c>
      <c r="I11" s="413">
        <v>7.35</v>
      </c>
      <c r="J11" s="418">
        <f t="shared" si="2"/>
        <v>-0.79999999999999982</v>
      </c>
    </row>
    <row r="12" spans="1:10" ht="24.95" customHeight="1">
      <c r="A12" s="416" t="s">
        <v>388</v>
      </c>
      <c r="B12" s="415">
        <v>4</v>
      </c>
      <c r="C12" s="414">
        <v>5.07</v>
      </c>
      <c r="D12" s="413">
        <f t="shared" si="0"/>
        <v>-1.0700000000000003</v>
      </c>
      <c r="E12" s="415">
        <v>4.58</v>
      </c>
      <c r="F12" s="414">
        <v>2.0499999999999998</v>
      </c>
      <c r="G12" s="413">
        <f t="shared" si="1"/>
        <v>2.5300000000000002</v>
      </c>
      <c r="H12" s="413">
        <v>6.82</v>
      </c>
      <c r="I12" s="413">
        <v>7.59</v>
      </c>
      <c r="J12" s="413">
        <f t="shared" si="2"/>
        <v>-0.76999999999999957</v>
      </c>
    </row>
    <row r="13" spans="1:10" ht="24.95" customHeight="1">
      <c r="A13" s="416" t="s">
        <v>387</v>
      </c>
      <c r="B13" s="415">
        <v>4.99</v>
      </c>
      <c r="C13" s="414">
        <v>4.4000000000000004</v>
      </c>
      <c r="D13" s="413">
        <f t="shared" si="0"/>
        <v>0.58999999999999986</v>
      </c>
      <c r="E13" s="417">
        <v>4.3514784946236489</v>
      </c>
      <c r="F13" s="414">
        <v>2.57</v>
      </c>
      <c r="G13" s="413">
        <f t="shared" si="1"/>
        <v>1.781478494623649</v>
      </c>
      <c r="H13" s="412"/>
      <c r="I13" s="412"/>
      <c r="J13" s="411"/>
    </row>
    <row r="14" spans="1:10" ht="24.95" customHeight="1">
      <c r="A14" s="416" t="s">
        <v>386</v>
      </c>
      <c r="B14" s="415">
        <v>5.96</v>
      </c>
      <c r="C14" s="414">
        <v>4.28</v>
      </c>
      <c r="D14" s="413">
        <f t="shared" si="0"/>
        <v>1.6799999999999997</v>
      </c>
      <c r="E14" s="417">
        <v>4.1985053321017745</v>
      </c>
      <c r="F14" s="414">
        <v>2.86</v>
      </c>
      <c r="G14" s="413">
        <f t="shared" si="1"/>
        <v>1.3385053321017746</v>
      </c>
      <c r="H14" s="412"/>
      <c r="I14" s="412"/>
      <c r="J14" s="411"/>
    </row>
    <row r="15" spans="1:10" ht="24.95" customHeight="1">
      <c r="A15" s="416" t="s">
        <v>385</v>
      </c>
      <c r="B15" s="415">
        <v>5.33</v>
      </c>
      <c r="C15" s="414">
        <v>4.5999999999999996</v>
      </c>
      <c r="D15" s="413">
        <f t="shared" si="0"/>
        <v>0.73000000000000043</v>
      </c>
      <c r="E15" s="415">
        <v>4.4347753326081403</v>
      </c>
      <c r="F15" s="414">
        <v>2.92</v>
      </c>
      <c r="G15" s="413">
        <f t="shared" si="1"/>
        <v>1.5147753326081403</v>
      </c>
      <c r="H15" s="412"/>
      <c r="I15" s="412"/>
      <c r="J15" s="411"/>
    </row>
    <row r="16" spans="1:10" ht="24.95" customHeight="1">
      <c r="A16" s="416" t="s">
        <v>384</v>
      </c>
      <c r="B16" s="415">
        <v>4.0999999999999996</v>
      </c>
      <c r="C16" s="414">
        <v>4.9000000000000004</v>
      </c>
      <c r="D16" s="413">
        <f t="shared" si="0"/>
        <v>-0.80000000000000071</v>
      </c>
      <c r="E16" s="415">
        <v>5.25</v>
      </c>
      <c r="F16" s="414">
        <v>3.1</v>
      </c>
      <c r="G16" s="413">
        <f t="shared" si="1"/>
        <v>2.15</v>
      </c>
      <c r="H16" s="412"/>
      <c r="I16" s="412"/>
      <c r="J16" s="411"/>
    </row>
    <row r="17" spans="1:10" ht="24.95" customHeight="1">
      <c r="A17" s="416" t="s">
        <v>383</v>
      </c>
      <c r="B17" s="415">
        <v>4.0999999999999996</v>
      </c>
      <c r="C17" s="414">
        <v>5</v>
      </c>
      <c r="D17" s="413">
        <f t="shared" si="0"/>
        <v>-0.90000000000000036</v>
      </c>
      <c r="E17" s="415">
        <v>6.1668882978723474</v>
      </c>
      <c r="F17" s="414">
        <v>3.2</v>
      </c>
      <c r="G17" s="413">
        <f t="shared" si="1"/>
        <v>2.9668882978723472</v>
      </c>
      <c r="H17" s="412"/>
      <c r="I17" s="412"/>
      <c r="J17" s="411"/>
    </row>
    <row r="18" spans="1:10" ht="24.95" customHeight="1">
      <c r="A18" s="416" t="s">
        <v>382</v>
      </c>
      <c r="B18" s="415">
        <v>4.5999999999999996</v>
      </c>
      <c r="C18" s="414">
        <v>4.17</v>
      </c>
      <c r="D18" s="413">
        <f t="shared" si="0"/>
        <v>0.42999999999999972</v>
      </c>
      <c r="E18" s="415">
        <v>6.020618556701038</v>
      </c>
      <c r="F18" s="414">
        <v>3.15</v>
      </c>
      <c r="G18" s="413">
        <f t="shared" si="1"/>
        <v>2.870618556701038</v>
      </c>
      <c r="H18" s="412"/>
      <c r="I18" s="412"/>
      <c r="J18" s="411"/>
    </row>
    <row r="19" spans="1:10" ht="24.95" customHeight="1" thickBot="1">
      <c r="A19" s="410" t="s">
        <v>381</v>
      </c>
      <c r="B19" s="409">
        <f t="shared" ref="B19:J19" si="3">AVERAGE(B7:B18)</f>
        <v>4.1558333333333337</v>
      </c>
      <c r="C19" s="409">
        <f t="shared" si="3"/>
        <v>4.4000000000000004</v>
      </c>
      <c r="D19" s="409">
        <f t="shared" si="3"/>
        <v>-0.24416666666666678</v>
      </c>
      <c r="E19" s="409">
        <f t="shared" si="3"/>
        <v>4.6332538987125211</v>
      </c>
      <c r="F19" s="409">
        <f t="shared" si="3"/>
        <v>2.9216666666666669</v>
      </c>
      <c r="G19" s="409">
        <f t="shared" si="3"/>
        <v>1.7115872320458549</v>
      </c>
      <c r="H19" s="409">
        <f t="shared" si="3"/>
        <v>6.4083333333333341</v>
      </c>
      <c r="I19" s="409">
        <f t="shared" si="3"/>
        <v>5.3950000000000005</v>
      </c>
      <c r="J19" s="408">
        <f t="shared" si="3"/>
        <v>1.0133333333333334</v>
      </c>
    </row>
    <row r="20" spans="1:10" ht="14.25" customHeight="1" thickTop="1">
      <c r="A20" s="407" t="s">
        <v>401</v>
      </c>
      <c r="B20" s="406"/>
      <c r="C20" s="406"/>
      <c r="D20" s="406"/>
      <c r="E20" s="406"/>
      <c r="F20" s="406"/>
    </row>
    <row r="21" spans="1:10" ht="11.25" customHeight="1">
      <c r="A21" s="406" t="s">
        <v>400</v>
      </c>
      <c r="B21" s="403"/>
      <c r="C21" s="403"/>
      <c r="D21" s="403"/>
      <c r="E21" s="403"/>
      <c r="F21" s="403"/>
      <c r="G21" s="405"/>
      <c r="H21" s="405"/>
      <c r="I21" s="405"/>
      <c r="J21" s="405"/>
    </row>
    <row r="22" spans="1:10" ht="15.75" customHeight="1">
      <c r="A22" s="404" t="s">
        <v>399</v>
      </c>
      <c r="B22" s="403"/>
      <c r="C22" s="403"/>
      <c r="D22" s="403"/>
      <c r="E22" s="403"/>
      <c r="F22" s="403"/>
      <c r="G22" s="403"/>
      <c r="H22" s="403"/>
      <c r="I22" s="403"/>
      <c r="J22" s="403"/>
    </row>
    <row r="23" spans="1:10">
      <c r="A23" s="402"/>
      <c r="B23" s="402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B6" sqref="B6:B9"/>
    </sheetView>
  </sheetViews>
  <sheetFormatPr defaultRowHeight="15"/>
  <cols>
    <col min="1" max="1" width="33.85546875" customWidth="1"/>
  </cols>
  <sheetData>
    <row r="1" spans="1:11" ht="15.75">
      <c r="A1" s="2265" t="s">
        <v>419</v>
      </c>
      <c r="B1" s="2265"/>
      <c r="C1" s="2265"/>
      <c r="D1" s="2265"/>
      <c r="E1" s="2265"/>
      <c r="F1" s="2265"/>
      <c r="G1" s="2265"/>
      <c r="H1" s="2265"/>
      <c r="I1" s="2265"/>
      <c r="J1" s="2265"/>
      <c r="K1" s="2265"/>
    </row>
    <row r="2" spans="1:11" ht="15.75">
      <c r="A2" s="2266" t="s">
        <v>418</v>
      </c>
      <c r="B2" s="2266"/>
      <c r="C2" s="2266"/>
      <c r="D2" s="2266"/>
      <c r="E2" s="2266"/>
      <c r="F2" s="2266"/>
      <c r="G2" s="2266"/>
      <c r="H2" s="2266"/>
      <c r="I2" s="2266"/>
      <c r="J2" s="2266"/>
      <c r="K2" s="2266"/>
    </row>
    <row r="3" spans="1:11" ht="15.75">
      <c r="A3" s="2266" t="s">
        <v>417</v>
      </c>
      <c r="B3" s="2266"/>
      <c r="C3" s="2266"/>
      <c r="D3" s="2266"/>
      <c r="E3" s="2266"/>
      <c r="F3" s="2266"/>
      <c r="G3" s="2266"/>
      <c r="H3" s="2266"/>
      <c r="I3" s="2266"/>
      <c r="J3" s="2266"/>
      <c r="K3" s="2266"/>
    </row>
    <row r="4" spans="1:11" ht="15.75">
      <c r="A4" s="2266" t="s">
        <v>244</v>
      </c>
      <c r="B4" s="2266"/>
      <c r="C4" s="2266"/>
      <c r="D4" s="2266"/>
      <c r="E4" s="2266"/>
      <c r="F4" s="2266"/>
      <c r="G4" s="2266"/>
      <c r="H4" s="2266"/>
      <c r="I4" s="2266"/>
      <c r="J4" s="2266"/>
      <c r="K4" s="2266"/>
    </row>
    <row r="5" spans="1:11" ht="16.5" thickBot="1">
      <c r="A5" s="2266"/>
      <c r="B5" s="2266"/>
      <c r="C5" s="2266"/>
      <c r="D5" s="2266"/>
      <c r="E5" s="2266"/>
      <c r="F5" s="2266"/>
      <c r="G5" s="2266"/>
      <c r="H5" s="2266"/>
      <c r="I5" s="2266"/>
      <c r="J5" s="2266"/>
      <c r="K5" s="2266"/>
    </row>
    <row r="6" spans="1:11" ht="15.75" thickTop="1">
      <c r="A6" s="2262" t="s">
        <v>416</v>
      </c>
      <c r="B6" s="2267" t="s">
        <v>377</v>
      </c>
      <c r="C6" s="459" t="s">
        <v>415</v>
      </c>
      <c r="D6" s="2272" t="s">
        <v>44</v>
      </c>
      <c r="E6" s="2273"/>
      <c r="F6" s="2276" t="s">
        <v>414</v>
      </c>
      <c r="G6" s="2273"/>
      <c r="H6" s="2274" t="s">
        <v>413</v>
      </c>
      <c r="I6" s="2274"/>
      <c r="J6" s="2274"/>
      <c r="K6" s="2275"/>
    </row>
    <row r="7" spans="1:11" ht="15" customHeight="1">
      <c r="A7" s="2263"/>
      <c r="B7" s="2268"/>
      <c r="C7" s="458" t="s">
        <v>371</v>
      </c>
      <c r="D7" s="458" t="s">
        <v>372</v>
      </c>
      <c r="E7" s="458" t="s">
        <v>371</v>
      </c>
      <c r="F7" s="458" t="s">
        <v>372</v>
      </c>
      <c r="G7" s="458" t="s">
        <v>371</v>
      </c>
      <c r="H7" s="2270" t="s">
        <v>370</v>
      </c>
      <c r="I7" s="2270" t="s">
        <v>369</v>
      </c>
      <c r="J7" s="2270" t="s">
        <v>368</v>
      </c>
      <c r="K7" s="2271" t="s">
        <v>367</v>
      </c>
    </row>
    <row r="8" spans="1:11">
      <c r="A8" s="2264"/>
      <c r="B8" s="2269"/>
      <c r="C8" s="458">
        <v>1</v>
      </c>
      <c r="D8" s="458">
        <v>2</v>
      </c>
      <c r="E8" s="458">
        <v>3</v>
      </c>
      <c r="F8" s="458">
        <v>4</v>
      </c>
      <c r="G8" s="458">
        <v>5</v>
      </c>
      <c r="H8" s="2270"/>
      <c r="I8" s="2270"/>
      <c r="J8" s="2270"/>
      <c r="K8" s="2271"/>
    </row>
    <row r="9" spans="1:11">
      <c r="A9" s="457" t="s">
        <v>412</v>
      </c>
      <c r="B9" s="445">
        <v>100</v>
      </c>
      <c r="C9" s="455">
        <v>98.641379999999998</v>
      </c>
      <c r="D9" s="454">
        <v>104.95336</v>
      </c>
      <c r="E9" s="455">
        <v>104.60026999999999</v>
      </c>
      <c r="F9" s="456">
        <v>114.376045</v>
      </c>
      <c r="G9" s="454">
        <v>112.83998</v>
      </c>
      <c r="H9" s="454">
        <v>6.0409617000000004</v>
      </c>
      <c r="I9" s="455">
        <v>-0.33642852000000001</v>
      </c>
      <c r="J9" s="454">
        <v>7.8773340000000003</v>
      </c>
      <c r="K9" s="453">
        <v>-1.3429930999999999</v>
      </c>
    </row>
    <row r="10" spans="1:11">
      <c r="A10" s="452" t="s">
        <v>411</v>
      </c>
      <c r="B10" s="451">
        <v>33.587116000000002</v>
      </c>
      <c r="C10" s="449">
        <v>96.537480000000002</v>
      </c>
      <c r="D10" s="451">
        <v>102.05498</v>
      </c>
      <c r="E10" s="449">
        <v>101.05516</v>
      </c>
      <c r="F10" s="450">
        <v>117.23560000000001</v>
      </c>
      <c r="G10" s="448">
        <v>117.41451000000001</v>
      </c>
      <c r="H10" s="448">
        <v>4.67971</v>
      </c>
      <c r="I10" s="449">
        <v>-0.97968679999999997</v>
      </c>
      <c r="J10" s="448">
        <v>16.188542999999999</v>
      </c>
      <c r="K10" s="447">
        <v>0.15260603</v>
      </c>
    </row>
    <row r="11" spans="1:11">
      <c r="A11" s="440" t="s">
        <v>450</v>
      </c>
      <c r="B11" s="439">
        <v>31.274027</v>
      </c>
      <c r="C11" s="437">
        <v>96.476669999999999</v>
      </c>
      <c r="D11" s="439">
        <v>101.66226</v>
      </c>
      <c r="E11" s="437">
        <v>100.50987000000001</v>
      </c>
      <c r="F11" s="438">
        <v>117.90152</v>
      </c>
      <c r="G11" s="436">
        <v>118.00266999999999</v>
      </c>
      <c r="H11" s="436">
        <v>4.1805009999999996</v>
      </c>
      <c r="I11" s="437">
        <v>-1.1335470000000001</v>
      </c>
      <c r="J11" s="436">
        <v>17.404057999999999</v>
      </c>
      <c r="K11" s="435">
        <v>8.5791329999999999E-2</v>
      </c>
    </row>
    <row r="12" spans="1:11">
      <c r="A12" s="440" t="s">
        <v>451</v>
      </c>
      <c r="B12" s="439">
        <v>2.3130890000000002</v>
      </c>
      <c r="C12" s="437">
        <v>97.359740000000002</v>
      </c>
      <c r="D12" s="439">
        <v>107.36462</v>
      </c>
      <c r="E12" s="437">
        <v>108.42762</v>
      </c>
      <c r="F12" s="438">
        <v>108.23211000000001</v>
      </c>
      <c r="G12" s="436">
        <v>109.46236</v>
      </c>
      <c r="H12" s="436">
        <v>11.368023000000001</v>
      </c>
      <c r="I12" s="437">
        <v>0.99008609999999997</v>
      </c>
      <c r="J12" s="436">
        <v>0.95430939999999997</v>
      </c>
      <c r="K12" s="435">
        <v>1.1366779</v>
      </c>
    </row>
    <row r="13" spans="1:11">
      <c r="A13" s="452" t="s">
        <v>410</v>
      </c>
      <c r="B13" s="451">
        <v>8.7637640000000001</v>
      </c>
      <c r="C13" s="449">
        <v>98.192040000000006</v>
      </c>
      <c r="D13" s="451">
        <v>113.288956</v>
      </c>
      <c r="E13" s="449">
        <v>113.41118</v>
      </c>
      <c r="F13" s="450">
        <v>115.03027</v>
      </c>
      <c r="G13" s="448">
        <v>116.89181000000001</v>
      </c>
      <c r="H13" s="448">
        <v>15.499362</v>
      </c>
      <c r="I13" s="449">
        <v>0.10788606000000001</v>
      </c>
      <c r="J13" s="448">
        <v>3.0690369999999998</v>
      </c>
      <c r="K13" s="447">
        <v>1.6182970000000001</v>
      </c>
    </row>
    <row r="14" spans="1:11">
      <c r="A14" s="440" t="s">
        <v>452</v>
      </c>
      <c r="B14" s="439">
        <v>5.6615900000000003</v>
      </c>
      <c r="C14" s="437">
        <v>97.201390000000004</v>
      </c>
      <c r="D14" s="439">
        <v>120.57042</v>
      </c>
      <c r="E14" s="437">
        <v>120.75960499999999</v>
      </c>
      <c r="F14" s="438">
        <v>123.26587000000001</v>
      </c>
      <c r="G14" s="436">
        <v>126.14739</v>
      </c>
      <c r="H14" s="436">
        <v>24.236498000000001</v>
      </c>
      <c r="I14" s="437">
        <v>0.15691498000000001</v>
      </c>
      <c r="J14" s="436">
        <v>4.4615790000000004</v>
      </c>
      <c r="K14" s="435">
        <v>2.3376516999999999</v>
      </c>
    </row>
    <row r="15" spans="1:11">
      <c r="A15" s="440" t="s">
        <v>453</v>
      </c>
      <c r="B15" s="439">
        <v>3.1021743000000002</v>
      </c>
      <c r="C15" s="437">
        <v>100</v>
      </c>
      <c r="D15" s="439">
        <v>100</v>
      </c>
      <c r="E15" s="437">
        <v>100</v>
      </c>
      <c r="F15" s="438">
        <v>100</v>
      </c>
      <c r="G15" s="436">
        <v>100</v>
      </c>
      <c r="H15" s="436">
        <v>0</v>
      </c>
      <c r="I15" s="437">
        <v>0</v>
      </c>
      <c r="J15" s="436">
        <v>0</v>
      </c>
      <c r="K15" s="435">
        <v>0</v>
      </c>
    </row>
    <row r="16" spans="1:11">
      <c r="A16" s="452" t="s">
        <v>409</v>
      </c>
      <c r="B16" s="451">
        <v>57.649120000000003</v>
      </c>
      <c r="C16" s="449">
        <v>99.935450000000003</v>
      </c>
      <c r="D16" s="451">
        <v>105.37483</v>
      </c>
      <c r="E16" s="449">
        <v>105.32626999999999</v>
      </c>
      <c r="F16" s="450">
        <v>112.61057</v>
      </c>
      <c r="G16" s="448">
        <v>109.55885000000001</v>
      </c>
      <c r="H16" s="448">
        <v>5.3943057000000003</v>
      </c>
      <c r="I16" s="449">
        <v>-4.6082392E-2</v>
      </c>
      <c r="J16" s="448">
        <v>4.0185370000000002</v>
      </c>
      <c r="K16" s="447">
        <v>-2.7099814000000002</v>
      </c>
    </row>
    <row r="17" spans="1:11">
      <c r="A17" s="440" t="s">
        <v>454</v>
      </c>
      <c r="B17" s="439">
        <v>15.156262999999999</v>
      </c>
      <c r="C17" s="437">
        <v>102.02330000000001</v>
      </c>
      <c r="D17" s="439">
        <v>104.79158</v>
      </c>
      <c r="E17" s="437">
        <v>104.83439</v>
      </c>
      <c r="F17" s="438">
        <v>129.78986</v>
      </c>
      <c r="G17" s="436">
        <v>117.37451</v>
      </c>
      <c r="H17" s="436">
        <v>2.7553448999999999</v>
      </c>
      <c r="I17" s="437">
        <v>4.0855017E-2</v>
      </c>
      <c r="J17" s="436">
        <v>11.96184</v>
      </c>
      <c r="K17" s="435">
        <v>-9.5657230000000002</v>
      </c>
    </row>
    <row r="18" spans="1:11">
      <c r="A18" s="440" t="s">
        <v>455</v>
      </c>
      <c r="B18" s="439">
        <v>1.0134718</v>
      </c>
      <c r="C18" s="437">
        <v>97.374170000000007</v>
      </c>
      <c r="D18" s="439">
        <v>116.76967</v>
      </c>
      <c r="E18" s="437">
        <v>116.76967</v>
      </c>
      <c r="F18" s="438">
        <v>119.5531</v>
      </c>
      <c r="G18" s="436">
        <v>119.5531</v>
      </c>
      <c r="H18" s="436">
        <v>19.918526</v>
      </c>
      <c r="I18" s="437">
        <v>0</v>
      </c>
      <c r="J18" s="436">
        <v>2.3836951000000002</v>
      </c>
      <c r="K18" s="435">
        <v>0</v>
      </c>
    </row>
    <row r="19" spans="1:11">
      <c r="A19" s="440" t="s">
        <v>456</v>
      </c>
      <c r="B19" s="439">
        <v>0.28707272</v>
      </c>
      <c r="C19" s="437">
        <v>100.56771999999999</v>
      </c>
      <c r="D19" s="439">
        <v>104.174324</v>
      </c>
      <c r="E19" s="437">
        <v>104.174324</v>
      </c>
      <c r="F19" s="438">
        <v>124.26788999999999</v>
      </c>
      <c r="G19" s="436">
        <v>124.26788999999999</v>
      </c>
      <c r="H19" s="436">
        <v>3.5862479999999999</v>
      </c>
      <c r="I19" s="437">
        <v>0</v>
      </c>
      <c r="J19" s="436">
        <v>19.288402999999999</v>
      </c>
      <c r="K19" s="435">
        <v>0</v>
      </c>
    </row>
    <row r="20" spans="1:11">
      <c r="A20" s="440" t="s">
        <v>457</v>
      </c>
      <c r="B20" s="439">
        <v>2.0731818999999998</v>
      </c>
      <c r="C20" s="437">
        <v>99.073980000000006</v>
      </c>
      <c r="D20" s="439">
        <v>107.5838</v>
      </c>
      <c r="E20" s="437">
        <v>107.5838</v>
      </c>
      <c r="F20" s="438">
        <v>113.12462600000001</v>
      </c>
      <c r="G20" s="436">
        <v>113.12462600000001</v>
      </c>
      <c r="H20" s="436">
        <v>8.5893630000000005</v>
      </c>
      <c r="I20" s="437">
        <v>0</v>
      </c>
      <c r="J20" s="436">
        <v>5.1502359999999996</v>
      </c>
      <c r="K20" s="435">
        <v>0</v>
      </c>
    </row>
    <row r="21" spans="1:11">
      <c r="A21" s="440" t="s">
        <v>458</v>
      </c>
      <c r="B21" s="439">
        <v>1.0835619000000001</v>
      </c>
      <c r="C21" s="437">
        <v>99.645169999999993</v>
      </c>
      <c r="D21" s="439">
        <v>101.05634999999999</v>
      </c>
      <c r="E21" s="437">
        <v>101.05634999999999</v>
      </c>
      <c r="F21" s="438">
        <v>103.1617</v>
      </c>
      <c r="G21" s="436">
        <v>103.1617</v>
      </c>
      <c r="H21" s="436">
        <v>1.4162002</v>
      </c>
      <c r="I21" s="437">
        <v>0</v>
      </c>
      <c r="J21" s="436">
        <v>2.0833442</v>
      </c>
      <c r="K21" s="435">
        <v>0</v>
      </c>
    </row>
    <row r="22" spans="1:11">
      <c r="A22" s="440" t="s">
        <v>459</v>
      </c>
      <c r="B22" s="439">
        <v>6.5495939999999999</v>
      </c>
      <c r="C22" s="437">
        <v>99.91816</v>
      </c>
      <c r="D22" s="439">
        <v>100.19119000000001</v>
      </c>
      <c r="E22" s="437">
        <v>100.19119000000001</v>
      </c>
      <c r="F22" s="438">
        <v>105.04546999999999</v>
      </c>
      <c r="G22" s="436">
        <v>105.04546999999999</v>
      </c>
      <c r="H22" s="436">
        <v>0.27326050000000002</v>
      </c>
      <c r="I22" s="437">
        <v>-1.4210855000000001E-14</v>
      </c>
      <c r="J22" s="436">
        <v>4.8450164999999998</v>
      </c>
      <c r="K22" s="435">
        <v>0</v>
      </c>
    </row>
    <row r="23" spans="1:11">
      <c r="A23" s="440" t="s">
        <v>460</v>
      </c>
      <c r="B23" s="439">
        <v>1.9205185</v>
      </c>
      <c r="C23" s="437">
        <v>100.553696</v>
      </c>
      <c r="D23" s="439">
        <v>104.36655</v>
      </c>
      <c r="E23" s="437">
        <v>104.36655</v>
      </c>
      <c r="F23" s="438">
        <v>109.15815000000001</v>
      </c>
      <c r="G23" s="436">
        <v>109.15815000000001</v>
      </c>
      <c r="H23" s="436">
        <v>3.7918552999999999</v>
      </c>
      <c r="I23" s="437">
        <v>1.4210855000000001E-14</v>
      </c>
      <c r="J23" s="436">
        <v>4.5911317</v>
      </c>
      <c r="K23" s="435">
        <v>1.4210855000000001E-14</v>
      </c>
    </row>
    <row r="24" spans="1:11">
      <c r="A24" s="440" t="s">
        <v>461</v>
      </c>
      <c r="B24" s="439">
        <v>4.5007596000000003</v>
      </c>
      <c r="C24" s="437">
        <v>98.033900000000003</v>
      </c>
      <c r="D24" s="439">
        <v>100.63016</v>
      </c>
      <c r="E24" s="437">
        <v>100.63016</v>
      </c>
      <c r="F24" s="438">
        <v>99.606009999999998</v>
      </c>
      <c r="G24" s="436">
        <v>99.606009999999998</v>
      </c>
      <c r="H24" s="436">
        <v>2.6483335000000001</v>
      </c>
      <c r="I24" s="437">
        <v>0</v>
      </c>
      <c r="J24" s="436">
        <v>-1.0177324000000001</v>
      </c>
      <c r="K24" s="435">
        <v>-1.4210855000000001E-14</v>
      </c>
    </row>
    <row r="25" spans="1:11">
      <c r="A25" s="440" t="s">
        <v>462</v>
      </c>
      <c r="B25" s="439">
        <v>12.554123000000001</v>
      </c>
      <c r="C25" s="437">
        <v>98.785669999999996</v>
      </c>
      <c r="D25" s="439">
        <v>109.55108</v>
      </c>
      <c r="E25" s="437">
        <v>109.276405</v>
      </c>
      <c r="F25" s="438">
        <v>106.11118</v>
      </c>
      <c r="G25" s="436">
        <v>107.00829</v>
      </c>
      <c r="H25" s="436">
        <v>10.619704</v>
      </c>
      <c r="I25" s="437">
        <v>-0.25072583999999998</v>
      </c>
      <c r="J25" s="436">
        <v>-2.0755742000000001</v>
      </c>
      <c r="K25" s="435">
        <v>0.84544264999999996</v>
      </c>
    </row>
    <row r="26" spans="1:11">
      <c r="A26" s="440" t="s">
        <v>463</v>
      </c>
      <c r="B26" s="439">
        <v>4.4544170000000003</v>
      </c>
      <c r="C26" s="437">
        <v>99.794044</v>
      </c>
      <c r="D26" s="439">
        <v>100.47656000000001</v>
      </c>
      <c r="E26" s="437">
        <v>100.47656000000001</v>
      </c>
      <c r="F26" s="438">
        <v>98.121679999999998</v>
      </c>
      <c r="G26" s="436">
        <v>98.341329999999999</v>
      </c>
      <c r="H26" s="436">
        <v>0.68393190000000004</v>
      </c>
      <c r="I26" s="437">
        <v>0</v>
      </c>
      <c r="J26" s="436">
        <v>-2.1251068000000002</v>
      </c>
      <c r="K26" s="435">
        <v>0.22385404</v>
      </c>
    </row>
    <row r="27" spans="1:11">
      <c r="A27" s="440" t="s">
        <v>464</v>
      </c>
      <c r="B27" s="439">
        <v>3.1745269999999999</v>
      </c>
      <c r="C27" s="437">
        <v>99.53192</v>
      </c>
      <c r="D27" s="439">
        <v>104.11819</v>
      </c>
      <c r="E27" s="437">
        <v>104.11819</v>
      </c>
      <c r="F27" s="438">
        <v>107.387505</v>
      </c>
      <c r="G27" s="436">
        <v>107.387505</v>
      </c>
      <c r="H27" s="436">
        <v>4.6078267000000004</v>
      </c>
      <c r="I27" s="437">
        <v>0</v>
      </c>
      <c r="J27" s="436">
        <v>3.1400115</v>
      </c>
      <c r="K27" s="435">
        <v>0</v>
      </c>
    </row>
    <row r="28" spans="1:11">
      <c r="A28" s="440" t="s">
        <v>465</v>
      </c>
      <c r="B28" s="439">
        <v>3.8028645999999999</v>
      </c>
      <c r="C28" s="437">
        <v>99.091319999999996</v>
      </c>
      <c r="D28" s="439">
        <v>113.04262</v>
      </c>
      <c r="E28" s="437">
        <v>113.04262</v>
      </c>
      <c r="F28" s="438">
        <v>118.1405</v>
      </c>
      <c r="G28" s="436">
        <v>118.1405</v>
      </c>
      <c r="H28" s="436">
        <v>14.079236999999999</v>
      </c>
      <c r="I28" s="437">
        <v>0</v>
      </c>
      <c r="J28" s="436">
        <v>4.5097027000000001</v>
      </c>
      <c r="K28" s="435">
        <v>0</v>
      </c>
    </row>
    <row r="29" spans="1:11">
      <c r="A29" s="440" t="s">
        <v>466</v>
      </c>
      <c r="B29" s="439">
        <v>1.0787640999999999</v>
      </c>
      <c r="C29" s="437">
        <v>99.852779999999996</v>
      </c>
      <c r="D29" s="439">
        <v>104.63080600000001</v>
      </c>
      <c r="E29" s="437">
        <v>104.63080600000001</v>
      </c>
      <c r="F29" s="438">
        <v>107.80016000000001</v>
      </c>
      <c r="G29" s="436">
        <v>107.80016000000001</v>
      </c>
      <c r="H29" s="436">
        <v>4.7850685000000004</v>
      </c>
      <c r="I29" s="437">
        <v>0</v>
      </c>
      <c r="J29" s="436">
        <v>3.0290849999999998</v>
      </c>
      <c r="K29" s="435">
        <v>0</v>
      </c>
    </row>
    <row r="30" spans="1:11">
      <c r="A30" s="446" t="s">
        <v>408</v>
      </c>
      <c r="B30" s="445">
        <v>100</v>
      </c>
      <c r="C30" s="443">
        <v>98.641379999999998</v>
      </c>
      <c r="D30" s="442">
        <v>104.95336</v>
      </c>
      <c r="E30" s="443">
        <v>104.60026999999999</v>
      </c>
      <c r="F30" s="444">
        <v>114.376045</v>
      </c>
      <c r="G30" s="442">
        <v>112.83998</v>
      </c>
      <c r="H30" s="442">
        <v>6.0409617000000004</v>
      </c>
      <c r="I30" s="443">
        <v>-0.33642852000000001</v>
      </c>
      <c r="J30" s="442">
        <v>7.8773340000000003</v>
      </c>
      <c r="K30" s="441">
        <v>-1.3429930999999999</v>
      </c>
    </row>
    <row r="31" spans="1:11">
      <c r="A31" s="440" t="s">
        <v>467</v>
      </c>
      <c r="B31" s="439">
        <v>32.904780000000002</v>
      </c>
      <c r="C31" s="437">
        <v>98.688159999999996</v>
      </c>
      <c r="D31" s="439">
        <v>100.888115</v>
      </c>
      <c r="E31" s="437">
        <v>101.42874999999999</v>
      </c>
      <c r="F31" s="438">
        <v>121.509415</v>
      </c>
      <c r="G31" s="436">
        <v>111.77375000000001</v>
      </c>
      <c r="H31" s="436">
        <v>2.7770160000000002</v>
      </c>
      <c r="I31" s="437">
        <v>0.53587669999999998</v>
      </c>
      <c r="J31" s="436">
        <v>10.199275999999999</v>
      </c>
      <c r="K31" s="435">
        <v>-8.0122719999999994</v>
      </c>
    </row>
    <row r="32" spans="1:11">
      <c r="A32" s="440" t="s">
        <v>468</v>
      </c>
      <c r="B32" s="439">
        <v>56.298316999999997</v>
      </c>
      <c r="C32" s="437">
        <v>98.502139999999997</v>
      </c>
      <c r="D32" s="439">
        <v>107.68291499999999</v>
      </c>
      <c r="E32" s="437">
        <v>106.739746</v>
      </c>
      <c r="F32" s="438">
        <v>111.90491</v>
      </c>
      <c r="G32" s="436">
        <v>114.83525</v>
      </c>
      <c r="H32" s="436">
        <v>8.3628710000000002</v>
      </c>
      <c r="I32" s="437">
        <v>-0.87587590000000004</v>
      </c>
      <c r="J32" s="436">
        <v>7.5843379999999998</v>
      </c>
      <c r="K32" s="435">
        <v>2.6185974999999999</v>
      </c>
    </row>
    <row r="33" spans="1:11">
      <c r="A33" s="440" t="s">
        <v>469</v>
      </c>
      <c r="B33" s="439">
        <v>10.796903</v>
      </c>
      <c r="C33" s="437">
        <v>99.224869999999996</v>
      </c>
      <c r="D33" s="439">
        <v>103.10997</v>
      </c>
      <c r="E33" s="437">
        <v>103.10997</v>
      </c>
      <c r="F33" s="438">
        <v>105.52155999999999</v>
      </c>
      <c r="G33" s="436">
        <v>105.68555000000001</v>
      </c>
      <c r="H33" s="436">
        <v>3.9154496000000001</v>
      </c>
      <c r="I33" s="437">
        <v>0</v>
      </c>
      <c r="J33" s="436">
        <v>2.4978902000000001</v>
      </c>
      <c r="K33" s="435">
        <v>0.1554025</v>
      </c>
    </row>
    <row r="34" spans="1:11" ht="15.75" thickBot="1">
      <c r="A34" s="434" t="s">
        <v>407</v>
      </c>
      <c r="B34" s="433">
        <v>14.026107</v>
      </c>
      <c r="C34" s="431">
        <v>98.148240000000001</v>
      </c>
      <c r="D34" s="430">
        <v>107.89727000000001</v>
      </c>
      <c r="E34" s="431">
        <v>107.89023</v>
      </c>
      <c r="F34" s="432">
        <v>102.328766</v>
      </c>
      <c r="G34" s="430">
        <v>102.426025</v>
      </c>
      <c r="H34" s="430">
        <v>9.9257840000000002</v>
      </c>
      <c r="I34" s="431">
        <v>-6.5308707000000001E-3</v>
      </c>
      <c r="J34" s="430">
        <v>-5.0645914000000003</v>
      </c>
      <c r="K34" s="429">
        <v>9.5049510000000004E-2</v>
      </c>
    </row>
    <row r="35" spans="1:11" ht="16.5" thickTop="1">
      <c r="A35" s="428" t="s">
        <v>406</v>
      </c>
      <c r="B35" s="426"/>
      <c r="C35" s="426"/>
      <c r="D35" s="426"/>
      <c r="E35" s="426"/>
      <c r="F35" s="427"/>
      <c r="G35" s="426"/>
      <c r="H35" s="426"/>
      <c r="I35" s="426"/>
      <c r="J35" s="426"/>
      <c r="K35" s="426"/>
    </row>
  </sheetData>
  <mergeCells count="14">
    <mergeCell ref="A6:A8"/>
    <mergeCell ref="A1:K1"/>
    <mergeCell ref="A2:K2"/>
    <mergeCell ref="A3:K3"/>
    <mergeCell ref="A4:K4"/>
    <mergeCell ref="A5:K5"/>
    <mergeCell ref="B6:B8"/>
    <mergeCell ref="H7:H8"/>
    <mergeCell ref="I7:I8"/>
    <mergeCell ref="J7:J8"/>
    <mergeCell ref="K7:K8"/>
    <mergeCell ref="D6:E6"/>
    <mergeCell ref="H6:K6"/>
    <mergeCell ref="F6:G6"/>
  </mergeCells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A2" sqref="A2:G2"/>
    </sheetView>
  </sheetViews>
  <sheetFormatPr defaultRowHeight="15"/>
  <cols>
    <col min="1" max="1" width="12.140625" bestFit="1" customWidth="1"/>
    <col min="2" max="7" width="12.5703125" customWidth="1"/>
  </cols>
  <sheetData>
    <row r="1" spans="1:7" ht="15.75">
      <c r="A1" s="2282" t="s">
        <v>1608</v>
      </c>
      <c r="B1" s="2282"/>
      <c r="C1" s="2282"/>
      <c r="D1" s="2282"/>
      <c r="E1" s="2282"/>
      <c r="F1" s="2282"/>
      <c r="G1" s="2282"/>
    </row>
    <row r="2" spans="1:7" ht="15.75">
      <c r="A2" s="2283" t="s">
        <v>73</v>
      </c>
      <c r="B2" s="2283"/>
      <c r="C2" s="2283"/>
      <c r="D2" s="2283"/>
      <c r="E2" s="2283"/>
      <c r="F2" s="2283"/>
      <c r="G2" s="2283"/>
    </row>
    <row r="3" spans="1:7" ht="15.75">
      <c r="A3" s="2283" t="s">
        <v>420</v>
      </c>
      <c r="B3" s="2283"/>
      <c r="C3" s="2283"/>
      <c r="D3" s="2283"/>
      <c r="E3" s="2283"/>
      <c r="F3" s="2283"/>
      <c r="G3" s="2283"/>
    </row>
    <row r="4" spans="1:7" ht="15.75">
      <c r="A4" s="2282" t="s">
        <v>396</v>
      </c>
      <c r="B4" s="2282"/>
      <c r="C4" s="2282"/>
      <c r="D4" s="2282"/>
      <c r="E4" s="2282"/>
      <c r="F4" s="2282"/>
      <c r="G4" s="2282"/>
    </row>
    <row r="5" spans="1:7" ht="16.5" thickBot="1">
      <c r="A5" s="2282"/>
      <c r="B5" s="2282"/>
      <c r="C5" s="2282"/>
      <c r="D5" s="2282"/>
      <c r="E5" s="2282"/>
      <c r="F5" s="2282"/>
      <c r="G5" s="2282"/>
    </row>
    <row r="6" spans="1:7" ht="16.5" thickTop="1">
      <c r="A6" s="2277" t="s">
        <v>244</v>
      </c>
      <c r="B6" s="2279" t="s">
        <v>45</v>
      </c>
      <c r="C6" s="2280"/>
      <c r="D6" s="2279" t="s">
        <v>44</v>
      </c>
      <c r="E6" s="2280"/>
      <c r="F6" s="2280" t="s">
        <v>55</v>
      </c>
      <c r="G6" s="2281"/>
    </row>
    <row r="7" spans="1:7" ht="15.75">
      <c r="A7" s="2278"/>
      <c r="B7" s="470" t="s">
        <v>395</v>
      </c>
      <c r="C7" s="470" t="s">
        <v>394</v>
      </c>
      <c r="D7" s="470" t="s">
        <v>395</v>
      </c>
      <c r="E7" s="471" t="s">
        <v>394</v>
      </c>
      <c r="F7" s="470" t="s">
        <v>395</v>
      </c>
      <c r="G7" s="469" t="s">
        <v>394</v>
      </c>
    </row>
    <row r="8" spans="1:7" ht="18" customHeight="1">
      <c r="A8" s="468" t="s">
        <v>393</v>
      </c>
      <c r="B8" s="466">
        <v>99.135729899193805</v>
      </c>
      <c r="C8" s="466">
        <v>1.2</v>
      </c>
      <c r="D8" s="467">
        <v>105.48023000000001</v>
      </c>
      <c r="E8" s="467">
        <v>6.3998117603588618</v>
      </c>
      <c r="F8" s="2210">
        <v>114.2</v>
      </c>
      <c r="G8" s="2209">
        <v>8.26</v>
      </c>
    </row>
    <row r="9" spans="1:7" ht="18" customHeight="1">
      <c r="A9" s="465" t="s">
        <v>392</v>
      </c>
      <c r="B9" s="464">
        <v>98.764655130720115</v>
      </c>
      <c r="C9" s="464">
        <v>1.4872721388534274</v>
      </c>
      <c r="D9" s="463">
        <v>107.36151</v>
      </c>
      <c r="E9" s="463">
        <v>8.704384030806871</v>
      </c>
      <c r="F9" s="2208">
        <v>114.24</v>
      </c>
      <c r="G9" s="2207">
        <v>6.4</v>
      </c>
    </row>
    <row r="10" spans="1:7" ht="18" customHeight="1">
      <c r="A10" s="465" t="s">
        <v>391</v>
      </c>
      <c r="B10" s="464">
        <v>98.70798366434714</v>
      </c>
      <c r="C10" s="464">
        <v>1.5762727489319985</v>
      </c>
      <c r="D10" s="463">
        <v>107.76094999999999</v>
      </c>
      <c r="E10" s="463">
        <v>9.1714631376091447</v>
      </c>
      <c r="F10" s="2208">
        <v>115.61</v>
      </c>
      <c r="G10" s="2207">
        <v>7.29</v>
      </c>
    </row>
    <row r="11" spans="1:7" ht="18" customHeight="1">
      <c r="A11" s="465" t="s">
        <v>390</v>
      </c>
      <c r="B11" s="464">
        <v>99.543361637329056</v>
      </c>
      <c r="C11" s="464">
        <v>0.8</v>
      </c>
      <c r="D11" s="463">
        <v>106.43895999999999</v>
      </c>
      <c r="E11" s="463">
        <v>6.9272307557725359</v>
      </c>
      <c r="F11" s="2208">
        <v>114.5</v>
      </c>
      <c r="G11" s="2207">
        <v>7.57</v>
      </c>
    </row>
    <row r="12" spans="1:7" ht="18" customHeight="1">
      <c r="A12" s="465" t="s">
        <v>389</v>
      </c>
      <c r="B12" s="464">
        <v>97.926606958793741</v>
      </c>
      <c r="C12" s="464">
        <v>1.7596098120946664</v>
      </c>
      <c r="D12" s="463">
        <v>104.95336</v>
      </c>
      <c r="E12" s="463">
        <v>7.175529980491441</v>
      </c>
      <c r="F12" s="2205">
        <v>114.38</v>
      </c>
      <c r="G12" s="2204">
        <v>8.98</v>
      </c>
    </row>
    <row r="13" spans="1:7" ht="18" customHeight="1">
      <c r="A13" s="465" t="s">
        <v>388</v>
      </c>
      <c r="B13" s="464">
        <v>98.641382967678069</v>
      </c>
      <c r="C13" s="464">
        <v>2</v>
      </c>
      <c r="D13" s="463">
        <v>104.60026999999999</v>
      </c>
      <c r="E13" s="463">
        <v>6.0409605512875668</v>
      </c>
      <c r="F13" s="2205">
        <v>112.84</v>
      </c>
      <c r="G13" s="2204">
        <v>7.88</v>
      </c>
    </row>
    <row r="14" spans="1:7" ht="18" customHeight="1">
      <c r="A14" s="465" t="s">
        <v>387</v>
      </c>
      <c r="B14" s="464">
        <v>99.122178271705081</v>
      </c>
      <c r="C14" s="464">
        <v>2.1543713465996746</v>
      </c>
      <c r="D14" s="463">
        <v>104.25931</v>
      </c>
      <c r="E14" s="463">
        <v>5.1826259449358139</v>
      </c>
      <c r="F14" s="2205"/>
      <c r="G14" s="2204"/>
    </row>
    <row r="15" spans="1:7" ht="18" customHeight="1">
      <c r="A15" s="465" t="s">
        <v>386</v>
      </c>
      <c r="B15" s="464">
        <v>99.865872125192709</v>
      </c>
      <c r="C15" s="464">
        <v>2.2708188091763191</v>
      </c>
      <c r="D15" s="463">
        <v>104.83313</v>
      </c>
      <c r="E15" s="463">
        <v>4.9739293004724283</v>
      </c>
      <c r="F15" s="2205"/>
      <c r="G15" s="2204"/>
    </row>
    <row r="16" spans="1:7" ht="18" customHeight="1">
      <c r="A16" s="465" t="s">
        <v>385</v>
      </c>
      <c r="B16" s="464">
        <v>100.45525221079566</v>
      </c>
      <c r="C16" s="464">
        <v>2.2404429495448852</v>
      </c>
      <c r="D16" s="2206">
        <v>104.85</v>
      </c>
      <c r="E16" s="2206">
        <v>4.38</v>
      </c>
      <c r="F16" s="2205"/>
      <c r="G16" s="2204"/>
    </row>
    <row r="17" spans="1:7" ht="18" customHeight="1">
      <c r="A17" s="465" t="s">
        <v>384</v>
      </c>
      <c r="B17" s="464">
        <v>101.59790283446861</v>
      </c>
      <c r="C17" s="464">
        <v>1.9737180544963735</v>
      </c>
      <c r="D17" s="463">
        <v>106.87</v>
      </c>
      <c r="E17" s="463">
        <v>5.1891791252041024</v>
      </c>
      <c r="F17" s="2205"/>
      <c r="G17" s="2204"/>
    </row>
    <row r="18" spans="1:7" ht="18" customHeight="1">
      <c r="A18" s="465" t="s">
        <v>383</v>
      </c>
      <c r="B18" s="464">
        <v>102.48203208078642</v>
      </c>
      <c r="C18" s="464">
        <v>1.1865449335384426</v>
      </c>
      <c r="D18" s="463">
        <v>107.93908</v>
      </c>
      <c r="E18" s="463">
        <v>5.3248826242163085</v>
      </c>
      <c r="F18" s="2205"/>
      <c r="G18" s="2204"/>
    </row>
    <row r="19" spans="1:7" ht="18" customHeight="1">
      <c r="A19" s="465" t="s">
        <v>382</v>
      </c>
      <c r="B19" s="464">
        <v>103.75704221898944</v>
      </c>
      <c r="C19" s="464">
        <v>2.1</v>
      </c>
      <c r="D19" s="463">
        <v>109.37</v>
      </c>
      <c r="E19" s="2203">
        <v>5.41</v>
      </c>
      <c r="F19" s="2202"/>
      <c r="G19" s="2201"/>
    </row>
    <row r="20" spans="1:7" ht="18" customHeight="1" thickBot="1">
      <c r="A20" s="462" t="s">
        <v>381</v>
      </c>
      <c r="B20" s="461">
        <v>99.999999999999986</v>
      </c>
      <c r="C20" s="461">
        <v>1.7290875661029823</v>
      </c>
      <c r="D20" s="461">
        <v>106.22640000000001</v>
      </c>
      <c r="E20" s="461">
        <v>6.2399997675962569</v>
      </c>
      <c r="F20" s="461">
        <f>AVERAGE(F8:F19)</f>
        <v>114.29500000000002</v>
      </c>
      <c r="G20" s="460">
        <f>AVERAGE(G8:G19)</f>
        <v>7.73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SheetLayoutView="100" workbookViewId="0">
      <selection activeCell="B6" sqref="A6:B9"/>
    </sheetView>
  </sheetViews>
  <sheetFormatPr defaultRowHeight="15"/>
  <cols>
    <col min="1" max="1" width="6.5703125" customWidth="1"/>
    <col min="2" max="2" width="30.5703125" customWidth="1"/>
    <col min="3" max="3" width="9.28515625" bestFit="1" customWidth="1"/>
    <col min="4" max="8" width="9.85546875" bestFit="1" customWidth="1"/>
    <col min="9" max="12" width="9.28515625" bestFit="1" customWidth="1"/>
  </cols>
  <sheetData>
    <row r="1" spans="1:14" ht="15.75">
      <c r="A1" s="2240" t="s">
        <v>449</v>
      </c>
      <c r="B1" s="2240"/>
      <c r="C1" s="2240"/>
      <c r="D1" s="2240"/>
      <c r="E1" s="2240"/>
      <c r="F1" s="2240"/>
      <c r="G1" s="2240"/>
      <c r="H1" s="2240"/>
      <c r="I1" s="2240"/>
      <c r="J1" s="2240"/>
      <c r="K1" s="2240"/>
      <c r="L1" s="2240"/>
    </row>
    <row r="2" spans="1:14" ht="15.75">
      <c r="A2" s="2239" t="s">
        <v>448</v>
      </c>
      <c r="B2" s="2239"/>
      <c r="C2" s="2239"/>
      <c r="D2" s="2239"/>
      <c r="E2" s="2239"/>
      <c r="F2" s="2239"/>
      <c r="G2" s="2239"/>
      <c r="H2" s="2239"/>
      <c r="I2" s="2239"/>
      <c r="J2" s="2239"/>
      <c r="K2" s="2239"/>
      <c r="L2" s="2239"/>
    </row>
    <row r="3" spans="1:14" ht="15.75">
      <c r="A3" s="2239" t="s">
        <v>447</v>
      </c>
      <c r="B3" s="2239"/>
      <c r="C3" s="2239"/>
      <c r="D3" s="2239"/>
      <c r="E3" s="2239"/>
      <c r="F3" s="2239"/>
      <c r="G3" s="2239"/>
      <c r="H3" s="2239"/>
      <c r="I3" s="2239"/>
      <c r="J3" s="2239"/>
      <c r="K3" s="2239"/>
      <c r="L3" s="2239"/>
    </row>
    <row r="4" spans="1:14" ht="15.75">
      <c r="A4" s="2247" t="s">
        <v>244</v>
      </c>
      <c r="B4" s="2247"/>
      <c r="C4" s="2247"/>
      <c r="D4" s="2247"/>
      <c r="E4" s="2247"/>
      <c r="F4" s="2247"/>
      <c r="G4" s="2247"/>
      <c r="H4" s="2247"/>
      <c r="I4" s="2247"/>
      <c r="J4" s="2247"/>
      <c r="K4" s="2247"/>
      <c r="L4" s="2247"/>
    </row>
    <row r="5" spans="1:14" ht="16.5" thickBot="1">
      <c r="A5" s="2247"/>
      <c r="B5" s="2247"/>
      <c r="C5" s="2247"/>
      <c r="D5" s="2247"/>
      <c r="E5" s="2247"/>
      <c r="F5" s="2247"/>
      <c r="G5" s="2247"/>
      <c r="H5" s="2247"/>
      <c r="I5" s="2247"/>
      <c r="J5" s="2247"/>
      <c r="K5" s="2247"/>
      <c r="L5" s="2247"/>
    </row>
    <row r="6" spans="1:14" ht="16.5" thickTop="1">
      <c r="A6" s="2286" t="s">
        <v>42</v>
      </c>
      <c r="B6" s="2289" t="s">
        <v>446</v>
      </c>
      <c r="C6" s="2289" t="s">
        <v>377</v>
      </c>
      <c r="D6" s="531" t="s">
        <v>45</v>
      </c>
      <c r="E6" s="2292" t="s">
        <v>44</v>
      </c>
      <c r="F6" s="2293"/>
      <c r="G6" s="2294" t="s">
        <v>445</v>
      </c>
      <c r="H6" s="2293"/>
      <c r="I6" s="2295" t="s">
        <v>413</v>
      </c>
      <c r="J6" s="2295"/>
      <c r="K6" s="2295"/>
      <c r="L6" s="2296"/>
    </row>
    <row r="7" spans="1:14">
      <c r="A7" s="2287"/>
      <c r="B7" s="2290"/>
      <c r="C7" s="2290"/>
      <c r="D7" s="530" t="s">
        <v>371</v>
      </c>
      <c r="E7" s="530" t="s">
        <v>372</v>
      </c>
      <c r="F7" s="530" t="s">
        <v>371</v>
      </c>
      <c r="G7" s="530" t="s">
        <v>372</v>
      </c>
      <c r="H7" s="530" t="s">
        <v>371</v>
      </c>
      <c r="I7" s="2297" t="s">
        <v>444</v>
      </c>
      <c r="J7" s="2297" t="s">
        <v>443</v>
      </c>
      <c r="K7" s="2297" t="s">
        <v>442</v>
      </c>
      <c r="L7" s="2299" t="s">
        <v>441</v>
      </c>
    </row>
    <row r="8" spans="1:14">
      <c r="A8" s="2288"/>
      <c r="B8" s="2291"/>
      <c r="C8" s="2291"/>
      <c r="D8" s="529">
        <v>1</v>
      </c>
      <c r="E8" s="529">
        <v>2</v>
      </c>
      <c r="F8" s="529">
        <v>3</v>
      </c>
      <c r="G8" s="529">
        <v>4</v>
      </c>
      <c r="H8" s="529">
        <v>5</v>
      </c>
      <c r="I8" s="2298"/>
      <c r="J8" s="2298"/>
      <c r="K8" s="2298"/>
      <c r="L8" s="2300"/>
    </row>
    <row r="9" spans="1:14">
      <c r="A9" s="2284" t="s">
        <v>260</v>
      </c>
      <c r="B9" s="2285"/>
      <c r="C9" s="528">
        <v>100</v>
      </c>
      <c r="D9" s="527">
        <v>447.2907669994558</v>
      </c>
      <c r="E9" s="527">
        <v>488.90233927879819</v>
      </c>
      <c r="F9" s="527">
        <v>488.90233927879819</v>
      </c>
      <c r="G9" s="527">
        <v>537.97298541466432</v>
      </c>
      <c r="H9" s="527">
        <v>537.97298541466432</v>
      </c>
      <c r="I9" s="523">
        <f t="shared" ref="I9:I49" si="0">+F9/D9*100-100</f>
        <v>9.3030250900289673</v>
      </c>
      <c r="J9" s="522">
        <f t="shared" ref="J9:J49" si="1">+F9/E9*100-100</f>
        <v>0</v>
      </c>
      <c r="K9" s="502">
        <f t="shared" ref="K9:K49" si="2">H9/F9*100-100</f>
        <v>10.036901481848588</v>
      </c>
      <c r="L9" s="526">
        <f t="shared" ref="L9:L49" si="3">+H9/G9*100-100</f>
        <v>0</v>
      </c>
    </row>
    <row r="10" spans="1:14">
      <c r="A10" s="525">
        <v>1</v>
      </c>
      <c r="B10" s="524" t="s">
        <v>261</v>
      </c>
      <c r="C10" s="522">
        <v>26.97</v>
      </c>
      <c r="D10" s="506">
        <v>368.57723402806744</v>
      </c>
      <c r="E10" s="505">
        <v>393.1</v>
      </c>
      <c r="F10" s="505">
        <v>393.1</v>
      </c>
      <c r="G10" s="505">
        <v>446.41839022926877</v>
      </c>
      <c r="H10" s="505">
        <v>446.41839022926877</v>
      </c>
      <c r="I10" s="523">
        <f t="shared" si="0"/>
        <v>6.6533588371508614</v>
      </c>
      <c r="J10" s="522">
        <f t="shared" si="1"/>
        <v>0</v>
      </c>
      <c r="K10" s="502">
        <f t="shared" si="2"/>
        <v>13.563569124718583</v>
      </c>
      <c r="L10" s="521">
        <f t="shared" si="3"/>
        <v>0</v>
      </c>
      <c r="M10" s="520"/>
      <c r="N10" s="520"/>
    </row>
    <row r="11" spans="1:14">
      <c r="A11" s="519"/>
      <c r="B11" s="490" t="s">
        <v>435</v>
      </c>
      <c r="C11" s="486">
        <v>9.8000000000000007</v>
      </c>
      <c r="D11" s="489">
        <v>339.61100918582429</v>
      </c>
      <c r="E11" s="488">
        <v>367.01013550734939</v>
      </c>
      <c r="F11" s="488">
        <v>367.01013550734939</v>
      </c>
      <c r="G11" s="488">
        <v>425.3875771969374</v>
      </c>
      <c r="H11" s="488">
        <v>425.3875771969374</v>
      </c>
      <c r="I11" s="487">
        <f t="shared" si="0"/>
        <v>8.067796855941495</v>
      </c>
      <c r="J11" s="486">
        <f t="shared" si="1"/>
        <v>0</v>
      </c>
      <c r="K11" s="485">
        <f t="shared" si="2"/>
        <v>15.906220575867167</v>
      </c>
      <c r="L11" s="484">
        <f t="shared" si="3"/>
        <v>0</v>
      </c>
    </row>
    <row r="12" spans="1:14">
      <c r="A12" s="519"/>
      <c r="B12" s="490" t="s">
        <v>434</v>
      </c>
      <c r="C12" s="486">
        <v>17.170000000000002</v>
      </c>
      <c r="D12" s="489">
        <v>385.10922809689424</v>
      </c>
      <c r="E12" s="488">
        <v>408.04097869576742</v>
      </c>
      <c r="F12" s="488">
        <v>408.04097869576742</v>
      </c>
      <c r="G12" s="488">
        <v>458.39527086474277</v>
      </c>
      <c r="H12" s="488">
        <v>458.39527086474277</v>
      </c>
      <c r="I12" s="487">
        <f t="shared" si="0"/>
        <v>5.9546094785096955</v>
      </c>
      <c r="J12" s="486">
        <f t="shared" si="1"/>
        <v>0</v>
      </c>
      <c r="K12" s="485">
        <f t="shared" si="2"/>
        <v>12.34049882193797</v>
      </c>
      <c r="L12" s="484">
        <f t="shared" si="3"/>
        <v>0</v>
      </c>
    </row>
    <row r="13" spans="1:14">
      <c r="A13" s="491">
        <v>1.1000000000000001</v>
      </c>
      <c r="B13" s="498" t="s">
        <v>440</v>
      </c>
      <c r="C13" s="497">
        <v>2.82</v>
      </c>
      <c r="D13" s="489">
        <v>423.20408703783886</v>
      </c>
      <c r="E13" s="496">
        <v>454.43134437547957</v>
      </c>
      <c r="F13" s="496">
        <v>454.43134437547957</v>
      </c>
      <c r="G13" s="496">
        <v>541.80018862208669</v>
      </c>
      <c r="H13" s="496">
        <v>541.80018862208669</v>
      </c>
      <c r="I13" s="495">
        <f t="shared" si="0"/>
        <v>7.3787702657154739</v>
      </c>
      <c r="J13" s="494">
        <f t="shared" si="1"/>
        <v>0</v>
      </c>
      <c r="K13" s="493">
        <f t="shared" si="2"/>
        <v>19.225972267973106</v>
      </c>
      <c r="L13" s="492">
        <f t="shared" si="3"/>
        <v>0</v>
      </c>
    </row>
    <row r="14" spans="1:14">
      <c r="A14" s="491"/>
      <c r="B14" s="490" t="s">
        <v>435</v>
      </c>
      <c r="C14" s="518">
        <v>0.31</v>
      </c>
      <c r="D14" s="489">
        <v>350.73309031996757</v>
      </c>
      <c r="E14" s="488">
        <v>358.83353584447144</v>
      </c>
      <c r="F14" s="488">
        <v>358.83353584447144</v>
      </c>
      <c r="G14" s="488">
        <v>421.45267989739443</v>
      </c>
      <c r="H14" s="488">
        <v>421.45267989739443</v>
      </c>
      <c r="I14" s="487">
        <f t="shared" si="0"/>
        <v>2.3095755000231151</v>
      </c>
      <c r="J14" s="486">
        <f t="shared" si="1"/>
        <v>0</v>
      </c>
      <c r="K14" s="485">
        <f t="shared" si="2"/>
        <v>17.450750221981465</v>
      </c>
      <c r="L14" s="484">
        <f t="shared" si="3"/>
        <v>0</v>
      </c>
    </row>
    <row r="15" spans="1:14">
      <c r="A15" s="491"/>
      <c r="B15" s="490" t="s">
        <v>434</v>
      </c>
      <c r="C15" s="518">
        <v>2.5099999999999998</v>
      </c>
      <c r="D15" s="489">
        <v>432.00024453420775</v>
      </c>
      <c r="E15" s="488">
        <v>466.03451555056432</v>
      </c>
      <c r="F15" s="488">
        <v>466.03451555056432</v>
      </c>
      <c r="G15" s="488">
        <v>556.40735133518035</v>
      </c>
      <c r="H15" s="488">
        <v>556.40735133518035</v>
      </c>
      <c r="I15" s="487">
        <f t="shared" si="0"/>
        <v>7.8782990164862241</v>
      </c>
      <c r="J15" s="486">
        <f t="shared" si="1"/>
        <v>0</v>
      </c>
      <c r="K15" s="485">
        <f t="shared" si="2"/>
        <v>19.391876088373252</v>
      </c>
      <c r="L15" s="484">
        <f t="shared" si="3"/>
        <v>0</v>
      </c>
    </row>
    <row r="16" spans="1:14">
      <c r="A16" s="491">
        <v>1.2</v>
      </c>
      <c r="B16" s="498" t="s">
        <v>439</v>
      </c>
      <c r="C16" s="497">
        <v>1.1399999999999999</v>
      </c>
      <c r="D16" s="489">
        <v>353.06309503500779</v>
      </c>
      <c r="E16" s="496">
        <v>373.4624307653454</v>
      </c>
      <c r="F16" s="496">
        <v>373.4624307653454</v>
      </c>
      <c r="G16" s="496">
        <v>442.08984607299396</v>
      </c>
      <c r="H16" s="496">
        <v>442.08984607299396</v>
      </c>
      <c r="I16" s="495">
        <f t="shared" si="0"/>
        <v>5.7778159250303247</v>
      </c>
      <c r="J16" s="494">
        <f t="shared" si="1"/>
        <v>0</v>
      </c>
      <c r="K16" s="493">
        <f t="shared" si="2"/>
        <v>18.375989029742243</v>
      </c>
      <c r="L16" s="492">
        <f t="shared" si="3"/>
        <v>0</v>
      </c>
    </row>
    <row r="17" spans="1:12">
      <c r="A17" s="491"/>
      <c r="B17" s="490" t="s">
        <v>435</v>
      </c>
      <c r="C17" s="518">
        <v>0.19</v>
      </c>
      <c r="D17" s="489">
        <v>297.21198485811567</v>
      </c>
      <c r="E17" s="488">
        <v>310.53948468475141</v>
      </c>
      <c r="F17" s="488">
        <v>310.53948468475141</v>
      </c>
      <c r="G17" s="488">
        <v>393.64550663246212</v>
      </c>
      <c r="H17" s="488">
        <v>393.64550663246212</v>
      </c>
      <c r="I17" s="487">
        <f t="shared" si="0"/>
        <v>4.4841730837328271</v>
      </c>
      <c r="J17" s="486">
        <f t="shared" si="1"/>
        <v>0</v>
      </c>
      <c r="K17" s="485">
        <f t="shared" si="2"/>
        <v>26.761821296920417</v>
      </c>
      <c r="L17" s="484">
        <f t="shared" si="3"/>
        <v>0</v>
      </c>
    </row>
    <row r="18" spans="1:12">
      <c r="A18" s="491"/>
      <c r="B18" s="490" t="s">
        <v>434</v>
      </c>
      <c r="C18" s="518">
        <v>0.95</v>
      </c>
      <c r="D18" s="489">
        <v>364.23331707038631</v>
      </c>
      <c r="E18" s="488">
        <v>386.04701998146425</v>
      </c>
      <c r="F18" s="488">
        <v>386.04701998146425</v>
      </c>
      <c r="G18" s="488">
        <v>451.77871396110038</v>
      </c>
      <c r="H18" s="488">
        <v>451.77871396110038</v>
      </c>
      <c r="I18" s="487">
        <f t="shared" si="0"/>
        <v>5.9889367305908934</v>
      </c>
      <c r="J18" s="486">
        <f t="shared" si="1"/>
        <v>0</v>
      </c>
      <c r="K18" s="485">
        <f t="shared" si="2"/>
        <v>17.026862163783107</v>
      </c>
      <c r="L18" s="484">
        <f t="shared" si="3"/>
        <v>0</v>
      </c>
    </row>
    <row r="19" spans="1:12">
      <c r="A19" s="491">
        <v>1.3</v>
      </c>
      <c r="B19" s="498" t="s">
        <v>438</v>
      </c>
      <c r="C19" s="497">
        <v>0.55000000000000004</v>
      </c>
      <c r="D19" s="489">
        <v>523.21471291112869</v>
      </c>
      <c r="E19" s="496">
        <v>529.23603253801502</v>
      </c>
      <c r="F19" s="496">
        <v>529.23603253801502</v>
      </c>
      <c r="G19" s="496">
        <v>663.84597934936596</v>
      </c>
      <c r="H19" s="496">
        <v>663.84597934936596</v>
      </c>
      <c r="I19" s="495">
        <f t="shared" si="0"/>
        <v>1.1508314805186046</v>
      </c>
      <c r="J19" s="494">
        <f t="shared" si="1"/>
        <v>0</v>
      </c>
      <c r="K19" s="493">
        <f t="shared" si="2"/>
        <v>25.434766065683917</v>
      </c>
      <c r="L19" s="492">
        <f t="shared" si="3"/>
        <v>0</v>
      </c>
    </row>
    <row r="20" spans="1:12">
      <c r="A20" s="491"/>
      <c r="B20" s="490" t="s">
        <v>435</v>
      </c>
      <c r="C20" s="518">
        <v>0.1</v>
      </c>
      <c r="D20" s="489">
        <v>407.53749778117452</v>
      </c>
      <c r="E20" s="488">
        <v>414.5880334122877</v>
      </c>
      <c r="F20" s="488">
        <v>414.5880334122877</v>
      </c>
      <c r="G20" s="488">
        <v>481.54649230169167</v>
      </c>
      <c r="H20" s="488">
        <v>481.54649230169167</v>
      </c>
      <c r="I20" s="487">
        <f t="shared" si="0"/>
        <v>1.730033596785475</v>
      </c>
      <c r="J20" s="486">
        <f t="shared" si="1"/>
        <v>0</v>
      </c>
      <c r="K20" s="485">
        <f t="shared" si="2"/>
        <v>16.150600956399771</v>
      </c>
      <c r="L20" s="484">
        <f t="shared" si="3"/>
        <v>0</v>
      </c>
    </row>
    <row r="21" spans="1:12">
      <c r="A21" s="491"/>
      <c r="B21" s="490" t="s">
        <v>434</v>
      </c>
      <c r="C21" s="518">
        <v>0.45</v>
      </c>
      <c r="D21" s="489">
        <v>549.69503926617836</v>
      </c>
      <c r="E21" s="488">
        <v>555.48075522944669</v>
      </c>
      <c r="F21" s="488">
        <v>555.48075522944669</v>
      </c>
      <c r="G21" s="488">
        <v>705.57718722774916</v>
      </c>
      <c r="H21" s="488">
        <v>705.57718722774916</v>
      </c>
      <c r="I21" s="487">
        <f t="shared" si="0"/>
        <v>1.0525319586278243</v>
      </c>
      <c r="J21" s="486">
        <f t="shared" si="1"/>
        <v>0</v>
      </c>
      <c r="K21" s="485">
        <f t="shared" si="2"/>
        <v>27.020995882441269</v>
      </c>
      <c r="L21" s="484">
        <f t="shared" si="3"/>
        <v>0</v>
      </c>
    </row>
    <row r="22" spans="1:12">
      <c r="A22" s="491">
        <v>1.4</v>
      </c>
      <c r="B22" s="498" t="s">
        <v>437</v>
      </c>
      <c r="C22" s="497">
        <v>4.01</v>
      </c>
      <c r="D22" s="489">
        <v>410.84618093227328</v>
      </c>
      <c r="E22" s="496">
        <v>443.94911167045245</v>
      </c>
      <c r="F22" s="496">
        <v>443.94911167045245</v>
      </c>
      <c r="G22" s="496">
        <v>483.75723466725458</v>
      </c>
      <c r="H22" s="496">
        <v>483.75723466725458</v>
      </c>
      <c r="I22" s="495">
        <f t="shared" si="0"/>
        <v>8.0572565292109033</v>
      </c>
      <c r="J22" s="494">
        <f t="shared" si="1"/>
        <v>0</v>
      </c>
      <c r="K22" s="493">
        <f t="shared" si="2"/>
        <v>8.9668211852064843</v>
      </c>
      <c r="L22" s="492">
        <f t="shared" si="3"/>
        <v>0</v>
      </c>
    </row>
    <row r="23" spans="1:12">
      <c r="A23" s="491"/>
      <c r="B23" s="490" t="s">
        <v>435</v>
      </c>
      <c r="C23" s="518">
        <v>0.17</v>
      </c>
      <c r="D23" s="489">
        <v>322.64244441493474</v>
      </c>
      <c r="E23" s="488">
        <v>337.04234646176434</v>
      </c>
      <c r="F23" s="488">
        <v>337.04234646176434</v>
      </c>
      <c r="G23" s="488">
        <v>382.61385851987751</v>
      </c>
      <c r="H23" s="488">
        <v>382.61385851987751</v>
      </c>
      <c r="I23" s="487">
        <f t="shared" si="0"/>
        <v>4.4631146013481668</v>
      </c>
      <c r="J23" s="486">
        <f t="shared" si="1"/>
        <v>0</v>
      </c>
      <c r="K23" s="485">
        <f t="shared" si="2"/>
        <v>13.521004863785862</v>
      </c>
      <c r="L23" s="484">
        <f t="shared" si="3"/>
        <v>0</v>
      </c>
    </row>
    <row r="24" spans="1:12">
      <c r="A24" s="491"/>
      <c r="B24" s="490" t="s">
        <v>434</v>
      </c>
      <c r="C24" s="518">
        <v>3.84</v>
      </c>
      <c r="D24" s="489">
        <v>414.80761190568359</v>
      </c>
      <c r="E24" s="488">
        <v>448.75053831842166</v>
      </c>
      <c r="F24" s="488">
        <v>448.75053831842166</v>
      </c>
      <c r="G24" s="488">
        <v>488.2998143679086</v>
      </c>
      <c r="H24" s="488">
        <v>488.2998143679086</v>
      </c>
      <c r="I24" s="487">
        <f t="shared" si="0"/>
        <v>8.1828118478345999</v>
      </c>
      <c r="J24" s="486">
        <f t="shared" si="1"/>
        <v>0</v>
      </c>
      <c r="K24" s="485">
        <f t="shared" si="2"/>
        <v>8.813198575245778</v>
      </c>
      <c r="L24" s="484">
        <f t="shared" si="3"/>
        <v>0</v>
      </c>
    </row>
    <row r="25" spans="1:12">
      <c r="A25" s="491">
        <v>1.5</v>
      </c>
      <c r="B25" s="498" t="s">
        <v>346</v>
      </c>
      <c r="C25" s="497">
        <v>10.55</v>
      </c>
      <c r="D25" s="489">
        <v>383.35680101813375</v>
      </c>
      <c r="E25" s="496">
        <v>422.68932300185025</v>
      </c>
      <c r="F25" s="496">
        <v>422.68932300185025</v>
      </c>
      <c r="G25" s="496">
        <v>467.33980786816142</v>
      </c>
      <c r="H25" s="496">
        <v>467.33980786816142</v>
      </c>
      <c r="I25" s="495">
        <f t="shared" si="0"/>
        <v>10.260029789286548</v>
      </c>
      <c r="J25" s="494">
        <f t="shared" si="1"/>
        <v>0</v>
      </c>
      <c r="K25" s="493">
        <f t="shared" si="2"/>
        <v>10.563428607378313</v>
      </c>
      <c r="L25" s="492">
        <f t="shared" si="3"/>
        <v>0</v>
      </c>
    </row>
    <row r="26" spans="1:12">
      <c r="A26" s="491"/>
      <c r="B26" s="490" t="s">
        <v>435</v>
      </c>
      <c r="C26" s="518">
        <v>6.8</v>
      </c>
      <c r="D26" s="489">
        <v>354.6122421625999</v>
      </c>
      <c r="E26" s="488">
        <v>392.91372362298506</v>
      </c>
      <c r="F26" s="488">
        <v>392.91372362298506</v>
      </c>
      <c r="G26" s="488">
        <v>452.53735126181283</v>
      </c>
      <c r="H26" s="488">
        <v>452.53735126181283</v>
      </c>
      <c r="I26" s="487">
        <f t="shared" si="0"/>
        <v>10.800947318345223</v>
      </c>
      <c r="J26" s="486">
        <f t="shared" si="1"/>
        <v>0</v>
      </c>
      <c r="K26" s="485">
        <f t="shared" si="2"/>
        <v>15.174737876053129</v>
      </c>
      <c r="L26" s="484">
        <f t="shared" si="3"/>
        <v>0</v>
      </c>
    </row>
    <row r="27" spans="1:12">
      <c r="A27" s="491"/>
      <c r="B27" s="490" t="s">
        <v>434</v>
      </c>
      <c r="C27" s="518">
        <v>3.75</v>
      </c>
      <c r="D27" s="489">
        <v>435.45243931777469</v>
      </c>
      <c r="E27" s="488">
        <v>476.65358327080708</v>
      </c>
      <c r="F27" s="488">
        <v>476.65358327080708</v>
      </c>
      <c r="G27" s="488">
        <v>494.16726516838042</v>
      </c>
      <c r="H27" s="488">
        <v>494.16726516838042</v>
      </c>
      <c r="I27" s="487">
        <f t="shared" si="0"/>
        <v>9.4616863365336599</v>
      </c>
      <c r="J27" s="486">
        <f t="shared" si="1"/>
        <v>0</v>
      </c>
      <c r="K27" s="485">
        <f t="shared" si="2"/>
        <v>3.6742998505107352</v>
      </c>
      <c r="L27" s="484">
        <f t="shared" si="3"/>
        <v>0</v>
      </c>
    </row>
    <row r="28" spans="1:12">
      <c r="A28" s="491">
        <v>1.6</v>
      </c>
      <c r="B28" s="498" t="s">
        <v>436</v>
      </c>
      <c r="C28" s="497">
        <v>7.9</v>
      </c>
      <c r="D28" s="489">
        <v>299.35759741386283</v>
      </c>
      <c r="E28" s="496">
        <v>299.35759741386283</v>
      </c>
      <c r="F28" s="496">
        <v>299.35759741386283</v>
      </c>
      <c r="G28" s="496">
        <v>350.96560194670059</v>
      </c>
      <c r="H28" s="496">
        <v>350.96560194670059</v>
      </c>
      <c r="I28" s="495">
        <f t="shared" si="0"/>
        <v>0</v>
      </c>
      <c r="J28" s="494">
        <f t="shared" si="1"/>
        <v>0</v>
      </c>
      <c r="K28" s="493">
        <f t="shared" si="2"/>
        <v>17.239584022145095</v>
      </c>
      <c r="L28" s="492">
        <f t="shared" si="3"/>
        <v>0</v>
      </c>
    </row>
    <row r="29" spans="1:12">
      <c r="A29" s="491"/>
      <c r="B29" s="490" t="s">
        <v>435</v>
      </c>
      <c r="C29" s="518">
        <v>2.2400000000000002</v>
      </c>
      <c r="D29" s="489">
        <v>293.8979956555325</v>
      </c>
      <c r="E29" s="488">
        <v>293.8979956555325</v>
      </c>
      <c r="F29" s="488">
        <v>293.8979956555325</v>
      </c>
      <c r="G29" s="488">
        <v>346.35155257159397</v>
      </c>
      <c r="H29" s="488">
        <v>346.35155257159397</v>
      </c>
      <c r="I29" s="487">
        <f t="shared" si="0"/>
        <v>0</v>
      </c>
      <c r="J29" s="486">
        <f t="shared" si="1"/>
        <v>0</v>
      </c>
      <c r="K29" s="485">
        <f t="shared" si="2"/>
        <v>17.8475381565856</v>
      </c>
      <c r="L29" s="484">
        <f t="shared" si="3"/>
        <v>0</v>
      </c>
    </row>
    <row r="30" spans="1:12">
      <c r="A30" s="517"/>
      <c r="B30" s="516" t="s">
        <v>434</v>
      </c>
      <c r="C30" s="515">
        <v>5.66</v>
      </c>
      <c r="D30" s="514">
        <v>301.51441295856256</v>
      </c>
      <c r="E30" s="514">
        <v>301.51441295856256</v>
      </c>
      <c r="F30" s="514">
        <v>301.51441295856256</v>
      </c>
      <c r="G30" s="514">
        <v>352.78838204253037</v>
      </c>
      <c r="H30" s="514">
        <v>352.78838204253037</v>
      </c>
      <c r="I30" s="513">
        <f t="shared" si="0"/>
        <v>0</v>
      </c>
      <c r="J30" s="512">
        <f t="shared" si="1"/>
        <v>0</v>
      </c>
      <c r="K30" s="511">
        <f t="shared" si="2"/>
        <v>17.005478637273129</v>
      </c>
      <c r="L30" s="510">
        <f t="shared" si="3"/>
        <v>0</v>
      </c>
    </row>
    <row r="31" spans="1:12">
      <c r="A31" s="509">
        <v>2</v>
      </c>
      <c r="B31" s="508" t="s">
        <v>433</v>
      </c>
      <c r="C31" s="507">
        <v>73.03</v>
      </c>
      <c r="D31" s="506">
        <v>476.35969736010685</v>
      </c>
      <c r="E31" s="505">
        <v>524.26916654436559</v>
      </c>
      <c r="F31" s="505">
        <v>524.26916654436559</v>
      </c>
      <c r="G31" s="505">
        <v>571.78412374343486</v>
      </c>
      <c r="H31" s="505">
        <v>571.78412374343486</v>
      </c>
      <c r="I31" s="504">
        <f t="shared" si="0"/>
        <v>10.057414481066246</v>
      </c>
      <c r="J31" s="503">
        <f t="shared" si="1"/>
        <v>0</v>
      </c>
      <c r="K31" s="502">
        <f t="shared" si="2"/>
        <v>9.0630844289883328</v>
      </c>
      <c r="L31" s="501">
        <f t="shared" si="3"/>
        <v>0</v>
      </c>
    </row>
    <row r="32" spans="1:12">
      <c r="A32" s="491">
        <v>2.1</v>
      </c>
      <c r="B32" s="498" t="s">
        <v>432</v>
      </c>
      <c r="C32" s="497">
        <v>39.49</v>
      </c>
      <c r="D32" s="500">
        <v>542.66842615830501</v>
      </c>
      <c r="E32" s="496">
        <v>603.38265612838552</v>
      </c>
      <c r="F32" s="496">
        <v>603.38265612838552</v>
      </c>
      <c r="G32" s="496">
        <v>654.36118031198259</v>
      </c>
      <c r="H32" s="496">
        <v>654.36118031198259</v>
      </c>
      <c r="I32" s="495">
        <f t="shared" si="0"/>
        <v>11.188089640647192</v>
      </c>
      <c r="J32" s="494">
        <f t="shared" si="1"/>
        <v>0</v>
      </c>
      <c r="K32" s="493">
        <f t="shared" si="2"/>
        <v>8.4487884538646796</v>
      </c>
      <c r="L32" s="499">
        <f t="shared" si="3"/>
        <v>0</v>
      </c>
    </row>
    <row r="33" spans="1:12">
      <c r="A33" s="491"/>
      <c r="B33" s="490" t="s">
        <v>422</v>
      </c>
      <c r="C33" s="486">
        <v>20.49</v>
      </c>
      <c r="D33" s="489">
        <v>519.17868737733318</v>
      </c>
      <c r="E33" s="488">
        <v>575.0798832306898</v>
      </c>
      <c r="F33" s="488">
        <v>575.0798832306898</v>
      </c>
      <c r="G33" s="488">
        <v>633.10487014448097</v>
      </c>
      <c r="H33" s="488">
        <v>633.10487014448097</v>
      </c>
      <c r="I33" s="487">
        <f t="shared" si="0"/>
        <v>10.767236254582286</v>
      </c>
      <c r="J33" s="486">
        <f t="shared" si="1"/>
        <v>0</v>
      </c>
      <c r="K33" s="485">
        <f t="shared" si="2"/>
        <v>10.089900308774105</v>
      </c>
      <c r="L33" s="484">
        <f t="shared" si="3"/>
        <v>0</v>
      </c>
    </row>
    <row r="34" spans="1:12">
      <c r="A34" s="491"/>
      <c r="B34" s="490" t="s">
        <v>421</v>
      </c>
      <c r="C34" s="486">
        <v>19</v>
      </c>
      <c r="D34" s="489">
        <v>568.01855947556305</v>
      </c>
      <c r="E34" s="488">
        <v>633.92701734477578</v>
      </c>
      <c r="F34" s="488">
        <v>633.92701734477578</v>
      </c>
      <c r="G34" s="488">
        <v>677.30099678263889</v>
      </c>
      <c r="H34" s="488">
        <v>677.30099678263889</v>
      </c>
      <c r="I34" s="487">
        <f t="shared" si="0"/>
        <v>11.603222600695347</v>
      </c>
      <c r="J34" s="486">
        <f t="shared" si="1"/>
        <v>0</v>
      </c>
      <c r="K34" s="485">
        <f t="shared" si="2"/>
        <v>6.8421093045594574</v>
      </c>
      <c r="L34" s="484">
        <f t="shared" si="3"/>
        <v>0</v>
      </c>
    </row>
    <row r="35" spans="1:12">
      <c r="A35" s="491">
        <v>2.2000000000000002</v>
      </c>
      <c r="B35" s="498" t="s">
        <v>431</v>
      </c>
      <c r="C35" s="497">
        <v>25.25</v>
      </c>
      <c r="D35" s="500">
        <v>392.05666211736406</v>
      </c>
      <c r="E35" s="496">
        <v>419.98460611677535</v>
      </c>
      <c r="F35" s="496">
        <v>419.98460611677535</v>
      </c>
      <c r="G35" s="496">
        <v>465.89663559298594</v>
      </c>
      <c r="H35" s="496">
        <v>465.89663559298594</v>
      </c>
      <c r="I35" s="495">
        <f t="shared" si="0"/>
        <v>7.1234458428998551</v>
      </c>
      <c r="J35" s="494">
        <f t="shared" si="1"/>
        <v>0</v>
      </c>
      <c r="K35" s="493">
        <f t="shared" si="2"/>
        <v>10.931836264361763</v>
      </c>
      <c r="L35" s="492">
        <f t="shared" si="3"/>
        <v>0</v>
      </c>
    </row>
    <row r="36" spans="1:12">
      <c r="A36" s="491"/>
      <c r="B36" s="490" t="s">
        <v>430</v>
      </c>
      <c r="C36" s="486">
        <v>6.31</v>
      </c>
      <c r="D36" s="489">
        <v>360.31834399179542</v>
      </c>
      <c r="E36" s="488">
        <v>392.27914879936077</v>
      </c>
      <c r="F36" s="488">
        <v>392.27914879936077</v>
      </c>
      <c r="G36" s="488">
        <v>445.17529897821879</v>
      </c>
      <c r="H36" s="488">
        <v>445.17529897821879</v>
      </c>
      <c r="I36" s="487">
        <f t="shared" si="0"/>
        <v>8.8701575538693902</v>
      </c>
      <c r="J36" s="486">
        <f t="shared" si="1"/>
        <v>0</v>
      </c>
      <c r="K36" s="485">
        <f t="shared" si="2"/>
        <v>13.484313489706494</v>
      </c>
      <c r="L36" s="484">
        <f t="shared" si="3"/>
        <v>0</v>
      </c>
    </row>
    <row r="37" spans="1:12">
      <c r="A37" s="491"/>
      <c r="B37" s="490" t="s">
        <v>425</v>
      </c>
      <c r="C37" s="486">
        <v>6.31</v>
      </c>
      <c r="D37" s="489">
        <v>373.10818918834804</v>
      </c>
      <c r="E37" s="488">
        <v>400.50213918678577</v>
      </c>
      <c r="F37" s="488">
        <v>400.50213918678577</v>
      </c>
      <c r="G37" s="488">
        <v>444.13150223535587</v>
      </c>
      <c r="H37" s="488">
        <v>444.13150223535587</v>
      </c>
      <c r="I37" s="487">
        <f t="shared" si="0"/>
        <v>7.342092935035808</v>
      </c>
      <c r="J37" s="486">
        <f t="shared" si="1"/>
        <v>0</v>
      </c>
      <c r="K37" s="485">
        <f t="shared" si="2"/>
        <v>10.893665421402972</v>
      </c>
      <c r="L37" s="484">
        <f t="shared" si="3"/>
        <v>0</v>
      </c>
    </row>
    <row r="38" spans="1:12">
      <c r="A38" s="491"/>
      <c r="B38" s="490" t="s">
        <v>429</v>
      </c>
      <c r="C38" s="486">
        <v>6.31</v>
      </c>
      <c r="D38" s="489">
        <v>366.93397232640604</v>
      </c>
      <c r="E38" s="488">
        <v>400.13199183991401</v>
      </c>
      <c r="F38" s="488">
        <v>400.13199183991401</v>
      </c>
      <c r="G38" s="488">
        <v>447.48974508636496</v>
      </c>
      <c r="H38" s="488">
        <v>447.48974508636496</v>
      </c>
      <c r="I38" s="487">
        <f t="shared" si="0"/>
        <v>9.0474096205997085</v>
      </c>
      <c r="J38" s="486">
        <f t="shared" si="1"/>
        <v>0</v>
      </c>
      <c r="K38" s="485">
        <f t="shared" si="2"/>
        <v>11.835532827227155</v>
      </c>
      <c r="L38" s="484">
        <f t="shared" si="3"/>
        <v>0</v>
      </c>
    </row>
    <row r="39" spans="1:12">
      <c r="A39" s="491"/>
      <c r="B39" s="490" t="s">
        <v>424</v>
      </c>
      <c r="C39" s="486">
        <v>6.32</v>
      </c>
      <c r="D39" s="489">
        <v>467.77850194458841</v>
      </c>
      <c r="E39" s="488">
        <v>486.94764112829603</v>
      </c>
      <c r="F39" s="488">
        <v>486.94764112829603</v>
      </c>
      <c r="G39" s="488">
        <v>526.71959912347336</v>
      </c>
      <c r="H39" s="488">
        <v>526.71959912347336</v>
      </c>
      <c r="I39" s="487">
        <f t="shared" si="0"/>
        <v>4.0979093960111754</v>
      </c>
      <c r="J39" s="486">
        <f t="shared" si="1"/>
        <v>0</v>
      </c>
      <c r="K39" s="485">
        <f t="shared" si="2"/>
        <v>8.1676046120734043</v>
      </c>
      <c r="L39" s="484">
        <f t="shared" si="3"/>
        <v>0</v>
      </c>
    </row>
    <row r="40" spans="1:12">
      <c r="A40" s="491">
        <v>2.2999999999999998</v>
      </c>
      <c r="B40" s="498" t="s">
        <v>428</v>
      </c>
      <c r="C40" s="497">
        <v>8.2899999999999991</v>
      </c>
      <c r="D40" s="500">
        <v>417.18611805923103</v>
      </c>
      <c r="E40" s="496">
        <v>464.9440332648939</v>
      </c>
      <c r="F40" s="496">
        <v>464.9440332648939</v>
      </c>
      <c r="G40" s="496">
        <v>500.8381542398198</v>
      </c>
      <c r="H40" s="496">
        <v>500.8381542398198</v>
      </c>
      <c r="I40" s="495">
        <f t="shared" si="0"/>
        <v>11.447628082121923</v>
      </c>
      <c r="J40" s="494">
        <f t="shared" si="1"/>
        <v>0</v>
      </c>
      <c r="K40" s="493">
        <f t="shared" si="2"/>
        <v>7.7200949806524051</v>
      </c>
      <c r="L40" s="499">
        <f t="shared" si="3"/>
        <v>0</v>
      </c>
    </row>
    <row r="41" spans="1:12">
      <c r="A41" s="491"/>
      <c r="B41" s="498" t="s">
        <v>427</v>
      </c>
      <c r="C41" s="497">
        <v>2.76</v>
      </c>
      <c r="D41" s="489">
        <v>391.36328093686137</v>
      </c>
      <c r="E41" s="496">
        <v>430.32327640710571</v>
      </c>
      <c r="F41" s="496">
        <v>430.32327640710571</v>
      </c>
      <c r="G41" s="496">
        <v>467.18921021728852</v>
      </c>
      <c r="H41" s="496">
        <v>467.18921021728852</v>
      </c>
      <c r="I41" s="495">
        <f t="shared" si="0"/>
        <v>9.9549440041948571</v>
      </c>
      <c r="J41" s="494">
        <f t="shared" si="1"/>
        <v>0</v>
      </c>
      <c r="K41" s="493">
        <f t="shared" si="2"/>
        <v>8.5670322363194487</v>
      </c>
      <c r="L41" s="492">
        <f t="shared" si="3"/>
        <v>0</v>
      </c>
    </row>
    <row r="42" spans="1:12">
      <c r="A42" s="491"/>
      <c r="B42" s="490" t="s">
        <v>425</v>
      </c>
      <c r="C42" s="486">
        <v>1.38</v>
      </c>
      <c r="D42" s="489">
        <v>385.0258548055906</v>
      </c>
      <c r="E42" s="488">
        <v>420.21052614001132</v>
      </c>
      <c r="F42" s="488">
        <v>420.21052614001132</v>
      </c>
      <c r="G42" s="488">
        <v>451.99814718324268</v>
      </c>
      <c r="H42" s="488">
        <v>451.99814718324268</v>
      </c>
      <c r="I42" s="487">
        <f t="shared" si="0"/>
        <v>9.1382619881946283</v>
      </c>
      <c r="J42" s="486">
        <f t="shared" si="1"/>
        <v>0</v>
      </c>
      <c r="K42" s="485">
        <f t="shared" si="2"/>
        <v>7.5646893796848644</v>
      </c>
      <c r="L42" s="484">
        <f t="shared" si="3"/>
        <v>0</v>
      </c>
    </row>
    <row r="43" spans="1:12">
      <c r="A43" s="491"/>
      <c r="B43" s="490" t="s">
        <v>424</v>
      </c>
      <c r="C43" s="486">
        <v>1.38</v>
      </c>
      <c r="D43" s="489">
        <v>397.70070706813226</v>
      </c>
      <c r="E43" s="488">
        <v>440.43602667420015</v>
      </c>
      <c r="F43" s="488">
        <v>440.43602667420015</v>
      </c>
      <c r="G43" s="488">
        <v>482.38027325133442</v>
      </c>
      <c r="H43" s="488">
        <v>482.38027325133442</v>
      </c>
      <c r="I43" s="487">
        <f t="shared" si="0"/>
        <v>10.745598095893413</v>
      </c>
      <c r="J43" s="486">
        <f t="shared" si="1"/>
        <v>0</v>
      </c>
      <c r="K43" s="485">
        <f t="shared" si="2"/>
        <v>9.5233459655563735</v>
      </c>
      <c r="L43" s="484">
        <f t="shared" si="3"/>
        <v>0</v>
      </c>
    </row>
    <row r="44" spans="1:12">
      <c r="A44" s="491"/>
      <c r="B44" s="498" t="s">
        <v>426</v>
      </c>
      <c r="C44" s="497">
        <v>2.76</v>
      </c>
      <c r="D44" s="489">
        <v>379.45281717995658</v>
      </c>
      <c r="E44" s="496">
        <v>416.77505648067142</v>
      </c>
      <c r="F44" s="496">
        <v>416.77505648067142</v>
      </c>
      <c r="G44" s="496">
        <v>457.36882951144656</v>
      </c>
      <c r="H44" s="496">
        <v>457.36882951144656</v>
      </c>
      <c r="I44" s="495">
        <f t="shared" si="0"/>
        <v>9.8358050358115179</v>
      </c>
      <c r="J44" s="494">
        <f t="shared" si="1"/>
        <v>0</v>
      </c>
      <c r="K44" s="493">
        <f t="shared" si="2"/>
        <v>9.739971814425914</v>
      </c>
      <c r="L44" s="492">
        <f t="shared" si="3"/>
        <v>0</v>
      </c>
    </row>
    <row r="45" spans="1:12">
      <c r="A45" s="491"/>
      <c r="B45" s="490" t="s">
        <v>425</v>
      </c>
      <c r="C45" s="486">
        <v>1.38</v>
      </c>
      <c r="D45" s="489">
        <v>370.98777405994161</v>
      </c>
      <c r="E45" s="488">
        <v>405.03479637764065</v>
      </c>
      <c r="F45" s="488">
        <v>405.03479637764065</v>
      </c>
      <c r="G45" s="488">
        <v>438.13559816293616</v>
      </c>
      <c r="H45" s="488">
        <v>438.13559816293616</v>
      </c>
      <c r="I45" s="487">
        <f t="shared" si="0"/>
        <v>9.1773973964430269</v>
      </c>
      <c r="J45" s="486">
        <f t="shared" si="1"/>
        <v>0</v>
      </c>
      <c r="K45" s="485">
        <f t="shared" si="2"/>
        <v>8.1723353354642256</v>
      </c>
      <c r="L45" s="484">
        <f t="shared" si="3"/>
        <v>0</v>
      </c>
    </row>
    <row r="46" spans="1:12">
      <c r="A46" s="491"/>
      <c r="B46" s="490" t="s">
        <v>424</v>
      </c>
      <c r="C46" s="486">
        <v>1.38</v>
      </c>
      <c r="D46" s="489">
        <v>387.91786029997149</v>
      </c>
      <c r="E46" s="488">
        <v>428.51531658370232</v>
      </c>
      <c r="F46" s="488">
        <v>428.51531658370232</v>
      </c>
      <c r="G46" s="488">
        <v>476.60206085995691</v>
      </c>
      <c r="H46" s="488">
        <v>476.60206085995691</v>
      </c>
      <c r="I46" s="487">
        <f t="shared" si="0"/>
        <v>10.465477473075708</v>
      </c>
      <c r="J46" s="486">
        <f t="shared" si="1"/>
        <v>0</v>
      </c>
      <c r="K46" s="485">
        <f t="shared" si="2"/>
        <v>11.221709566794843</v>
      </c>
      <c r="L46" s="484">
        <f t="shared" si="3"/>
        <v>0</v>
      </c>
    </row>
    <row r="47" spans="1:12">
      <c r="A47" s="491"/>
      <c r="B47" s="498" t="s">
        <v>423</v>
      </c>
      <c r="C47" s="497">
        <v>2.77</v>
      </c>
      <c r="D47" s="489">
        <v>480.57456176535618</v>
      </c>
      <c r="E47" s="496">
        <v>547.5153243379284</v>
      </c>
      <c r="F47" s="496">
        <v>547.5153243379284</v>
      </c>
      <c r="G47" s="496">
        <v>577.75294470905988</v>
      </c>
      <c r="H47" s="496">
        <v>577.75294470905988</v>
      </c>
      <c r="I47" s="495">
        <f t="shared" si="0"/>
        <v>13.929318756837674</v>
      </c>
      <c r="J47" s="494">
        <f t="shared" si="1"/>
        <v>0</v>
      </c>
      <c r="K47" s="493">
        <f t="shared" si="2"/>
        <v>5.5226984573802866</v>
      </c>
      <c r="L47" s="492">
        <f t="shared" si="3"/>
        <v>0</v>
      </c>
    </row>
    <row r="48" spans="1:12">
      <c r="A48" s="491"/>
      <c r="B48" s="490" t="s">
        <v>422</v>
      </c>
      <c r="C48" s="486">
        <v>1.38</v>
      </c>
      <c r="D48" s="489">
        <v>467.8846784289816</v>
      </c>
      <c r="E48" s="488">
        <v>537.82508918309281</v>
      </c>
      <c r="F48" s="488">
        <v>537.82508918309281</v>
      </c>
      <c r="G48" s="488">
        <v>581.63596692472993</v>
      </c>
      <c r="H48" s="488">
        <v>581.63596692472993</v>
      </c>
      <c r="I48" s="487">
        <f t="shared" si="0"/>
        <v>14.948215656248976</v>
      </c>
      <c r="J48" s="486">
        <f t="shared" si="1"/>
        <v>0</v>
      </c>
      <c r="K48" s="485">
        <f t="shared" si="2"/>
        <v>8.1459341750274064</v>
      </c>
      <c r="L48" s="484">
        <f t="shared" si="3"/>
        <v>0</v>
      </c>
    </row>
    <row r="49" spans="1:12" ht="15.75" thickBot="1">
      <c r="A49" s="483"/>
      <c r="B49" s="482" t="s">
        <v>421</v>
      </c>
      <c r="C49" s="478">
        <v>1.39</v>
      </c>
      <c r="D49" s="481">
        <v>493.19765624206548</v>
      </c>
      <c r="E49" s="480">
        <v>557.15455825510719</v>
      </c>
      <c r="F49" s="480">
        <v>557.15455825510719</v>
      </c>
      <c r="G49" s="480">
        <v>573.8903594524196</v>
      </c>
      <c r="H49" s="480">
        <v>573.8903594524196</v>
      </c>
      <c r="I49" s="479">
        <f t="shared" si="0"/>
        <v>12.967803314468938</v>
      </c>
      <c r="J49" s="478">
        <f t="shared" si="1"/>
        <v>0</v>
      </c>
      <c r="K49" s="477">
        <f t="shared" si="2"/>
        <v>3.0037986675951203</v>
      </c>
      <c r="L49" s="476">
        <f t="shared" si="3"/>
        <v>0</v>
      </c>
    </row>
    <row r="50" spans="1:12" ht="15.75" thickTop="1">
      <c r="A50" s="475"/>
      <c r="B50" s="428" t="s">
        <v>74</v>
      </c>
      <c r="C50" s="474"/>
      <c r="D50" s="472"/>
      <c r="E50" s="472"/>
      <c r="F50" s="472"/>
      <c r="G50" s="472"/>
      <c r="H50" s="473"/>
      <c r="I50" s="473"/>
      <c r="J50" s="473"/>
      <c r="K50" s="473"/>
      <c r="L50" s="472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showGridLines="0" workbookViewId="0">
      <selection activeCell="B7" sqref="B7:B9"/>
    </sheetView>
  </sheetViews>
  <sheetFormatPr defaultRowHeight="15.75"/>
  <cols>
    <col min="1" max="1" width="4.42578125" style="1288" customWidth="1"/>
    <col min="2" max="2" width="37.85546875" style="1288" customWidth="1"/>
    <col min="3" max="7" width="15.5703125" style="1288" customWidth="1"/>
    <col min="8" max="9" width="10" style="1288" customWidth="1"/>
    <col min="10" max="238" width="9.140625" style="1288"/>
    <col min="239" max="239" width="23" style="1288" bestFit="1" customWidth="1"/>
    <col min="240" max="240" width="10" style="1288" customWidth="1"/>
    <col min="241" max="241" width="11.7109375" style="1288" customWidth="1"/>
    <col min="242" max="242" width="10.28515625" style="1288" customWidth="1"/>
    <col min="243" max="243" width="12.28515625" style="1288" customWidth="1"/>
    <col min="244" max="244" width="12.5703125" style="1288" customWidth="1"/>
    <col min="245" max="245" width="10.7109375" style="1288" customWidth="1"/>
    <col min="246" max="246" width="9.140625" style="1288"/>
    <col min="247" max="247" width="9.28515625" style="1288" customWidth="1"/>
    <col min="248" max="494" width="9.140625" style="1288"/>
    <col min="495" max="495" width="23" style="1288" bestFit="1" customWidth="1"/>
    <col min="496" max="496" width="10" style="1288" customWidth="1"/>
    <col min="497" max="497" width="11.7109375" style="1288" customWidth="1"/>
    <col min="498" max="498" width="10.28515625" style="1288" customWidth="1"/>
    <col min="499" max="499" width="12.28515625" style="1288" customWidth="1"/>
    <col min="500" max="500" width="12.5703125" style="1288" customWidth="1"/>
    <col min="501" max="501" width="10.7109375" style="1288" customWidth="1"/>
    <col min="502" max="502" width="9.140625" style="1288"/>
    <col min="503" max="503" width="9.28515625" style="1288" customWidth="1"/>
    <col min="504" max="750" width="9.140625" style="1288"/>
    <col min="751" max="751" width="23" style="1288" bestFit="1" customWidth="1"/>
    <col min="752" max="752" width="10" style="1288" customWidth="1"/>
    <col min="753" max="753" width="11.7109375" style="1288" customWidth="1"/>
    <col min="754" max="754" width="10.28515625" style="1288" customWidth="1"/>
    <col min="755" max="755" width="12.28515625" style="1288" customWidth="1"/>
    <col min="756" max="756" width="12.5703125" style="1288" customWidth="1"/>
    <col min="757" max="757" width="10.7109375" style="1288" customWidth="1"/>
    <col min="758" max="758" width="9.140625" style="1288"/>
    <col min="759" max="759" width="9.28515625" style="1288" customWidth="1"/>
    <col min="760" max="1006" width="9.140625" style="1288"/>
    <col min="1007" max="1007" width="23" style="1288" bestFit="1" customWidth="1"/>
    <col min="1008" max="1008" width="10" style="1288" customWidth="1"/>
    <col min="1009" max="1009" width="11.7109375" style="1288" customWidth="1"/>
    <col min="1010" max="1010" width="10.28515625" style="1288" customWidth="1"/>
    <col min="1011" max="1011" width="12.28515625" style="1288" customWidth="1"/>
    <col min="1012" max="1012" width="12.5703125" style="1288" customWidth="1"/>
    <col min="1013" max="1013" width="10.7109375" style="1288" customWidth="1"/>
    <col min="1014" max="1014" width="9.140625" style="1288"/>
    <col min="1015" max="1015" width="9.28515625" style="1288" customWidth="1"/>
    <col min="1016" max="1262" width="9.140625" style="1288"/>
    <col min="1263" max="1263" width="23" style="1288" bestFit="1" customWidth="1"/>
    <col min="1264" max="1264" width="10" style="1288" customWidth="1"/>
    <col min="1265" max="1265" width="11.7109375" style="1288" customWidth="1"/>
    <col min="1266" max="1266" width="10.28515625" style="1288" customWidth="1"/>
    <col min="1267" max="1267" width="12.28515625" style="1288" customWidth="1"/>
    <col min="1268" max="1268" width="12.5703125" style="1288" customWidth="1"/>
    <col min="1269" max="1269" width="10.7109375" style="1288" customWidth="1"/>
    <col min="1270" max="1270" width="9.140625" style="1288"/>
    <col min="1271" max="1271" width="9.28515625" style="1288" customWidth="1"/>
    <col min="1272" max="1518" width="9.140625" style="1288"/>
    <col min="1519" max="1519" width="23" style="1288" bestFit="1" customWidth="1"/>
    <col min="1520" max="1520" width="10" style="1288" customWidth="1"/>
    <col min="1521" max="1521" width="11.7109375" style="1288" customWidth="1"/>
    <col min="1522" max="1522" width="10.28515625" style="1288" customWidth="1"/>
    <col min="1523" max="1523" width="12.28515625" style="1288" customWidth="1"/>
    <col min="1524" max="1524" width="12.5703125" style="1288" customWidth="1"/>
    <col min="1525" max="1525" width="10.7109375" style="1288" customWidth="1"/>
    <col min="1526" max="1526" width="9.140625" style="1288"/>
    <col min="1527" max="1527" width="9.28515625" style="1288" customWidth="1"/>
    <col min="1528" max="1774" width="9.140625" style="1288"/>
    <col min="1775" max="1775" width="23" style="1288" bestFit="1" customWidth="1"/>
    <col min="1776" max="1776" width="10" style="1288" customWidth="1"/>
    <col min="1777" max="1777" width="11.7109375" style="1288" customWidth="1"/>
    <col min="1778" max="1778" width="10.28515625" style="1288" customWidth="1"/>
    <col min="1779" max="1779" width="12.28515625" style="1288" customWidth="1"/>
    <col min="1780" max="1780" width="12.5703125" style="1288" customWidth="1"/>
    <col min="1781" max="1781" width="10.7109375" style="1288" customWidth="1"/>
    <col min="1782" max="1782" width="9.140625" style="1288"/>
    <col min="1783" max="1783" width="9.28515625" style="1288" customWidth="1"/>
    <col min="1784" max="2030" width="9.140625" style="1288"/>
    <col min="2031" max="2031" width="23" style="1288" bestFit="1" customWidth="1"/>
    <col min="2032" max="2032" width="10" style="1288" customWidth="1"/>
    <col min="2033" max="2033" width="11.7109375" style="1288" customWidth="1"/>
    <col min="2034" max="2034" width="10.28515625" style="1288" customWidth="1"/>
    <col min="2035" max="2035" width="12.28515625" style="1288" customWidth="1"/>
    <col min="2036" max="2036" width="12.5703125" style="1288" customWidth="1"/>
    <col min="2037" max="2037" width="10.7109375" style="1288" customWidth="1"/>
    <col min="2038" max="2038" width="9.140625" style="1288"/>
    <col min="2039" max="2039" width="9.28515625" style="1288" customWidth="1"/>
    <col min="2040" max="2286" width="9.140625" style="1288"/>
    <col min="2287" max="2287" width="23" style="1288" bestFit="1" customWidth="1"/>
    <col min="2288" max="2288" width="10" style="1288" customWidth="1"/>
    <col min="2289" max="2289" width="11.7109375" style="1288" customWidth="1"/>
    <col min="2290" max="2290" width="10.28515625" style="1288" customWidth="1"/>
    <col min="2291" max="2291" width="12.28515625" style="1288" customWidth="1"/>
    <col min="2292" max="2292" width="12.5703125" style="1288" customWidth="1"/>
    <col min="2293" max="2293" width="10.7109375" style="1288" customWidth="1"/>
    <col min="2294" max="2294" width="9.140625" style="1288"/>
    <col min="2295" max="2295" width="9.28515625" style="1288" customWidth="1"/>
    <col min="2296" max="2542" width="9.140625" style="1288"/>
    <col min="2543" max="2543" width="23" style="1288" bestFit="1" customWidth="1"/>
    <col min="2544" max="2544" width="10" style="1288" customWidth="1"/>
    <col min="2545" max="2545" width="11.7109375" style="1288" customWidth="1"/>
    <col min="2546" max="2546" width="10.28515625" style="1288" customWidth="1"/>
    <col min="2547" max="2547" width="12.28515625" style="1288" customWidth="1"/>
    <col min="2548" max="2548" width="12.5703125" style="1288" customWidth="1"/>
    <col min="2549" max="2549" width="10.7109375" style="1288" customWidth="1"/>
    <col min="2550" max="2550" width="9.140625" style="1288"/>
    <col min="2551" max="2551" width="9.28515625" style="1288" customWidth="1"/>
    <col min="2552" max="2798" width="9.140625" style="1288"/>
    <col min="2799" max="2799" width="23" style="1288" bestFit="1" customWidth="1"/>
    <col min="2800" max="2800" width="10" style="1288" customWidth="1"/>
    <col min="2801" max="2801" width="11.7109375" style="1288" customWidth="1"/>
    <col min="2802" max="2802" width="10.28515625" style="1288" customWidth="1"/>
    <col min="2803" max="2803" width="12.28515625" style="1288" customWidth="1"/>
    <col min="2804" max="2804" width="12.5703125" style="1288" customWidth="1"/>
    <col min="2805" max="2805" width="10.7109375" style="1288" customWidth="1"/>
    <col min="2806" max="2806" width="9.140625" style="1288"/>
    <col min="2807" max="2807" width="9.28515625" style="1288" customWidth="1"/>
    <col min="2808" max="3054" width="9.140625" style="1288"/>
    <col min="3055" max="3055" width="23" style="1288" bestFit="1" customWidth="1"/>
    <col min="3056" max="3056" width="10" style="1288" customWidth="1"/>
    <col min="3057" max="3057" width="11.7109375" style="1288" customWidth="1"/>
    <col min="3058" max="3058" width="10.28515625" style="1288" customWidth="1"/>
    <col min="3059" max="3059" width="12.28515625" style="1288" customWidth="1"/>
    <col min="3060" max="3060" width="12.5703125" style="1288" customWidth="1"/>
    <col min="3061" max="3061" width="10.7109375" style="1288" customWidth="1"/>
    <col min="3062" max="3062" width="9.140625" style="1288"/>
    <col min="3063" max="3063" width="9.28515625" style="1288" customWidth="1"/>
    <col min="3064" max="3310" width="9.140625" style="1288"/>
    <col min="3311" max="3311" width="23" style="1288" bestFit="1" customWidth="1"/>
    <col min="3312" max="3312" width="10" style="1288" customWidth="1"/>
    <col min="3313" max="3313" width="11.7109375" style="1288" customWidth="1"/>
    <col min="3314" max="3314" width="10.28515625" style="1288" customWidth="1"/>
    <col min="3315" max="3315" width="12.28515625" style="1288" customWidth="1"/>
    <col min="3316" max="3316" width="12.5703125" style="1288" customWidth="1"/>
    <col min="3317" max="3317" width="10.7109375" style="1288" customWidth="1"/>
    <col min="3318" max="3318" width="9.140625" style="1288"/>
    <col min="3319" max="3319" width="9.28515625" style="1288" customWidth="1"/>
    <col min="3320" max="3566" width="9.140625" style="1288"/>
    <col min="3567" max="3567" width="23" style="1288" bestFit="1" customWidth="1"/>
    <col min="3568" max="3568" width="10" style="1288" customWidth="1"/>
    <col min="3569" max="3569" width="11.7109375" style="1288" customWidth="1"/>
    <col min="3570" max="3570" width="10.28515625" style="1288" customWidth="1"/>
    <col min="3571" max="3571" width="12.28515625" style="1288" customWidth="1"/>
    <col min="3572" max="3572" width="12.5703125" style="1288" customWidth="1"/>
    <col min="3573" max="3573" width="10.7109375" style="1288" customWidth="1"/>
    <col min="3574" max="3574" width="9.140625" style="1288"/>
    <col min="3575" max="3575" width="9.28515625" style="1288" customWidth="1"/>
    <col min="3576" max="3822" width="9.140625" style="1288"/>
    <col min="3823" max="3823" width="23" style="1288" bestFit="1" customWidth="1"/>
    <col min="3824" max="3824" width="10" style="1288" customWidth="1"/>
    <col min="3825" max="3825" width="11.7109375" style="1288" customWidth="1"/>
    <col min="3826" max="3826" width="10.28515625" style="1288" customWidth="1"/>
    <col min="3827" max="3827" width="12.28515625" style="1288" customWidth="1"/>
    <col min="3828" max="3828" width="12.5703125" style="1288" customWidth="1"/>
    <col min="3829" max="3829" width="10.7109375" style="1288" customWidth="1"/>
    <col min="3830" max="3830" width="9.140625" style="1288"/>
    <col min="3831" max="3831" width="9.28515625" style="1288" customWidth="1"/>
    <col min="3832" max="4078" width="9.140625" style="1288"/>
    <col min="4079" max="4079" width="23" style="1288" bestFit="1" customWidth="1"/>
    <col min="4080" max="4080" width="10" style="1288" customWidth="1"/>
    <col min="4081" max="4081" width="11.7109375" style="1288" customWidth="1"/>
    <col min="4082" max="4082" width="10.28515625" style="1288" customWidth="1"/>
    <col min="4083" max="4083" width="12.28515625" style="1288" customWidth="1"/>
    <col min="4084" max="4084" width="12.5703125" style="1288" customWidth="1"/>
    <col min="4085" max="4085" width="10.7109375" style="1288" customWidth="1"/>
    <col min="4086" max="4086" width="9.140625" style="1288"/>
    <col min="4087" max="4087" width="9.28515625" style="1288" customWidth="1"/>
    <col min="4088" max="4334" width="9.140625" style="1288"/>
    <col min="4335" max="4335" width="23" style="1288" bestFit="1" customWidth="1"/>
    <col min="4336" max="4336" width="10" style="1288" customWidth="1"/>
    <col min="4337" max="4337" width="11.7109375" style="1288" customWidth="1"/>
    <col min="4338" max="4338" width="10.28515625" style="1288" customWidth="1"/>
    <col min="4339" max="4339" width="12.28515625" style="1288" customWidth="1"/>
    <col min="4340" max="4340" width="12.5703125" style="1288" customWidth="1"/>
    <col min="4341" max="4341" width="10.7109375" style="1288" customWidth="1"/>
    <col min="4342" max="4342" width="9.140625" style="1288"/>
    <col min="4343" max="4343" width="9.28515625" style="1288" customWidth="1"/>
    <col min="4344" max="4590" width="9.140625" style="1288"/>
    <col min="4591" max="4591" width="23" style="1288" bestFit="1" customWidth="1"/>
    <col min="4592" max="4592" width="10" style="1288" customWidth="1"/>
    <col min="4593" max="4593" width="11.7109375" style="1288" customWidth="1"/>
    <col min="4594" max="4594" width="10.28515625" style="1288" customWidth="1"/>
    <col min="4595" max="4595" width="12.28515625" style="1288" customWidth="1"/>
    <col min="4596" max="4596" width="12.5703125" style="1288" customWidth="1"/>
    <col min="4597" max="4597" width="10.7109375" style="1288" customWidth="1"/>
    <col min="4598" max="4598" width="9.140625" style="1288"/>
    <col min="4599" max="4599" width="9.28515625" style="1288" customWidth="1"/>
    <col min="4600" max="4846" width="9.140625" style="1288"/>
    <col min="4847" max="4847" width="23" style="1288" bestFit="1" customWidth="1"/>
    <col min="4848" max="4848" width="10" style="1288" customWidth="1"/>
    <col min="4849" max="4849" width="11.7109375" style="1288" customWidth="1"/>
    <col min="4850" max="4850" width="10.28515625" style="1288" customWidth="1"/>
    <col min="4851" max="4851" width="12.28515625" style="1288" customWidth="1"/>
    <col min="4852" max="4852" width="12.5703125" style="1288" customWidth="1"/>
    <col min="4853" max="4853" width="10.7109375" style="1288" customWidth="1"/>
    <col min="4854" max="4854" width="9.140625" style="1288"/>
    <col min="4855" max="4855" width="9.28515625" style="1288" customWidth="1"/>
    <col min="4856" max="5102" width="9.140625" style="1288"/>
    <col min="5103" max="5103" width="23" style="1288" bestFit="1" customWidth="1"/>
    <col min="5104" max="5104" width="10" style="1288" customWidth="1"/>
    <col min="5105" max="5105" width="11.7109375" style="1288" customWidth="1"/>
    <col min="5106" max="5106" width="10.28515625" style="1288" customWidth="1"/>
    <col min="5107" max="5107" width="12.28515625" style="1288" customWidth="1"/>
    <col min="5108" max="5108" width="12.5703125" style="1288" customWidth="1"/>
    <col min="5109" max="5109" width="10.7109375" style="1288" customWidth="1"/>
    <col min="5110" max="5110" width="9.140625" style="1288"/>
    <col min="5111" max="5111" width="9.28515625" style="1288" customWidth="1"/>
    <col min="5112" max="5358" width="9.140625" style="1288"/>
    <col min="5359" max="5359" width="23" style="1288" bestFit="1" customWidth="1"/>
    <col min="5360" max="5360" width="10" style="1288" customWidth="1"/>
    <col min="5361" max="5361" width="11.7109375" style="1288" customWidth="1"/>
    <col min="5362" max="5362" width="10.28515625" style="1288" customWidth="1"/>
    <col min="5363" max="5363" width="12.28515625" style="1288" customWidth="1"/>
    <col min="5364" max="5364" width="12.5703125" style="1288" customWidth="1"/>
    <col min="5365" max="5365" width="10.7109375" style="1288" customWidth="1"/>
    <col min="5366" max="5366" width="9.140625" style="1288"/>
    <col min="5367" max="5367" width="9.28515625" style="1288" customWidth="1"/>
    <col min="5368" max="5614" width="9.140625" style="1288"/>
    <col min="5615" max="5615" width="23" style="1288" bestFit="1" customWidth="1"/>
    <col min="5616" max="5616" width="10" style="1288" customWidth="1"/>
    <col min="5617" max="5617" width="11.7109375" style="1288" customWidth="1"/>
    <col min="5618" max="5618" width="10.28515625" style="1288" customWidth="1"/>
    <col min="5619" max="5619" width="12.28515625" style="1288" customWidth="1"/>
    <col min="5620" max="5620" width="12.5703125" style="1288" customWidth="1"/>
    <col min="5621" max="5621" width="10.7109375" style="1288" customWidth="1"/>
    <col min="5622" max="5622" width="9.140625" style="1288"/>
    <col min="5623" max="5623" width="9.28515625" style="1288" customWidth="1"/>
    <col min="5624" max="5870" width="9.140625" style="1288"/>
    <col min="5871" max="5871" width="23" style="1288" bestFit="1" customWidth="1"/>
    <col min="5872" max="5872" width="10" style="1288" customWidth="1"/>
    <col min="5873" max="5873" width="11.7109375" style="1288" customWidth="1"/>
    <col min="5874" max="5874" width="10.28515625" style="1288" customWidth="1"/>
    <col min="5875" max="5875" width="12.28515625" style="1288" customWidth="1"/>
    <col min="5876" max="5876" width="12.5703125" style="1288" customWidth="1"/>
    <col min="5877" max="5877" width="10.7109375" style="1288" customWidth="1"/>
    <col min="5878" max="5878" width="9.140625" style="1288"/>
    <col min="5879" max="5879" width="9.28515625" style="1288" customWidth="1"/>
    <col min="5880" max="6126" width="9.140625" style="1288"/>
    <col min="6127" max="6127" width="23" style="1288" bestFit="1" customWidth="1"/>
    <col min="6128" max="6128" width="10" style="1288" customWidth="1"/>
    <col min="6129" max="6129" width="11.7109375" style="1288" customWidth="1"/>
    <col min="6130" max="6130" width="10.28515625" style="1288" customWidth="1"/>
    <col min="6131" max="6131" width="12.28515625" style="1288" customWidth="1"/>
    <col min="6132" max="6132" width="12.5703125" style="1288" customWidth="1"/>
    <col min="6133" max="6133" width="10.7109375" style="1288" customWidth="1"/>
    <col min="6134" max="6134" width="9.140625" style="1288"/>
    <col min="6135" max="6135" width="9.28515625" style="1288" customWidth="1"/>
    <col min="6136" max="6382" width="9.140625" style="1288"/>
    <col min="6383" max="6383" width="23" style="1288" bestFit="1" customWidth="1"/>
    <col min="6384" max="6384" width="10" style="1288" customWidth="1"/>
    <col min="6385" max="6385" width="11.7109375" style="1288" customWidth="1"/>
    <col min="6386" max="6386" width="10.28515625" style="1288" customWidth="1"/>
    <col min="6387" max="6387" width="12.28515625" style="1288" customWidth="1"/>
    <col min="6388" max="6388" width="12.5703125" style="1288" customWidth="1"/>
    <col min="6389" max="6389" width="10.7109375" style="1288" customWidth="1"/>
    <col min="6390" max="6390" width="9.140625" style="1288"/>
    <col min="6391" max="6391" width="9.28515625" style="1288" customWidth="1"/>
    <col min="6392" max="6638" width="9.140625" style="1288"/>
    <col min="6639" max="6639" width="23" style="1288" bestFit="1" customWidth="1"/>
    <col min="6640" max="6640" width="10" style="1288" customWidth="1"/>
    <col min="6641" max="6641" width="11.7109375" style="1288" customWidth="1"/>
    <col min="6642" max="6642" width="10.28515625" style="1288" customWidth="1"/>
    <col min="6643" max="6643" width="12.28515625" style="1288" customWidth="1"/>
    <col min="6644" max="6644" width="12.5703125" style="1288" customWidth="1"/>
    <col min="6645" max="6645" width="10.7109375" style="1288" customWidth="1"/>
    <col min="6646" max="6646" width="9.140625" style="1288"/>
    <col min="6647" max="6647" width="9.28515625" style="1288" customWidth="1"/>
    <col min="6648" max="6894" width="9.140625" style="1288"/>
    <col min="6895" max="6895" width="23" style="1288" bestFit="1" customWidth="1"/>
    <col min="6896" max="6896" width="10" style="1288" customWidth="1"/>
    <col min="6897" max="6897" width="11.7109375" style="1288" customWidth="1"/>
    <col min="6898" max="6898" width="10.28515625" style="1288" customWidth="1"/>
    <col min="6899" max="6899" width="12.28515625" style="1288" customWidth="1"/>
    <col min="6900" max="6900" width="12.5703125" style="1288" customWidth="1"/>
    <col min="6901" max="6901" width="10.7109375" style="1288" customWidth="1"/>
    <col min="6902" max="6902" width="9.140625" style="1288"/>
    <col min="6903" max="6903" width="9.28515625" style="1288" customWidth="1"/>
    <col min="6904" max="7150" width="9.140625" style="1288"/>
    <col min="7151" max="7151" width="23" style="1288" bestFit="1" customWidth="1"/>
    <col min="7152" max="7152" width="10" style="1288" customWidth="1"/>
    <col min="7153" max="7153" width="11.7109375" style="1288" customWidth="1"/>
    <col min="7154" max="7154" width="10.28515625" style="1288" customWidth="1"/>
    <col min="7155" max="7155" width="12.28515625" style="1288" customWidth="1"/>
    <col min="7156" max="7156" width="12.5703125" style="1288" customWidth="1"/>
    <col min="7157" max="7157" width="10.7109375" style="1288" customWidth="1"/>
    <col min="7158" max="7158" width="9.140625" style="1288"/>
    <col min="7159" max="7159" width="9.28515625" style="1288" customWidth="1"/>
    <col min="7160" max="7406" width="9.140625" style="1288"/>
    <col min="7407" max="7407" width="23" style="1288" bestFit="1" customWidth="1"/>
    <col min="7408" max="7408" width="10" style="1288" customWidth="1"/>
    <col min="7409" max="7409" width="11.7109375" style="1288" customWidth="1"/>
    <col min="7410" max="7410" width="10.28515625" style="1288" customWidth="1"/>
    <col min="7411" max="7411" width="12.28515625" style="1288" customWidth="1"/>
    <col min="7412" max="7412" width="12.5703125" style="1288" customWidth="1"/>
    <col min="7413" max="7413" width="10.7109375" style="1288" customWidth="1"/>
    <col min="7414" max="7414" width="9.140625" style="1288"/>
    <col min="7415" max="7415" width="9.28515625" style="1288" customWidth="1"/>
    <col min="7416" max="7662" width="9.140625" style="1288"/>
    <col min="7663" max="7663" width="23" style="1288" bestFit="1" customWidth="1"/>
    <col min="7664" max="7664" width="10" style="1288" customWidth="1"/>
    <col min="7665" max="7665" width="11.7109375" style="1288" customWidth="1"/>
    <col min="7666" max="7666" width="10.28515625" style="1288" customWidth="1"/>
    <col min="7667" max="7667" width="12.28515625" style="1288" customWidth="1"/>
    <col min="7668" max="7668" width="12.5703125" style="1288" customWidth="1"/>
    <col min="7669" max="7669" width="10.7109375" style="1288" customWidth="1"/>
    <col min="7670" max="7670" width="9.140625" style="1288"/>
    <col min="7671" max="7671" width="9.28515625" style="1288" customWidth="1"/>
    <col min="7672" max="7918" width="9.140625" style="1288"/>
    <col min="7919" max="7919" width="23" style="1288" bestFit="1" customWidth="1"/>
    <col min="7920" max="7920" width="10" style="1288" customWidth="1"/>
    <col min="7921" max="7921" width="11.7109375" style="1288" customWidth="1"/>
    <col min="7922" max="7922" width="10.28515625" style="1288" customWidth="1"/>
    <col min="7923" max="7923" width="12.28515625" style="1288" customWidth="1"/>
    <col min="7924" max="7924" width="12.5703125" style="1288" customWidth="1"/>
    <col min="7925" max="7925" width="10.7109375" style="1288" customWidth="1"/>
    <col min="7926" max="7926" width="9.140625" style="1288"/>
    <col min="7927" max="7927" width="9.28515625" style="1288" customWidth="1"/>
    <col min="7928" max="8174" width="9.140625" style="1288"/>
    <col min="8175" max="8175" width="23" style="1288" bestFit="1" customWidth="1"/>
    <col min="8176" max="8176" width="10" style="1288" customWidth="1"/>
    <col min="8177" max="8177" width="11.7109375" style="1288" customWidth="1"/>
    <col min="8178" max="8178" width="10.28515625" style="1288" customWidth="1"/>
    <col min="8179" max="8179" width="12.28515625" style="1288" customWidth="1"/>
    <col min="8180" max="8180" width="12.5703125" style="1288" customWidth="1"/>
    <col min="8181" max="8181" width="10.7109375" style="1288" customWidth="1"/>
    <col min="8182" max="8182" width="9.140625" style="1288"/>
    <col min="8183" max="8183" width="9.28515625" style="1288" customWidth="1"/>
    <col min="8184" max="8430" width="9.140625" style="1288"/>
    <col min="8431" max="8431" width="23" style="1288" bestFit="1" customWidth="1"/>
    <col min="8432" max="8432" width="10" style="1288" customWidth="1"/>
    <col min="8433" max="8433" width="11.7109375" style="1288" customWidth="1"/>
    <col min="8434" max="8434" width="10.28515625" style="1288" customWidth="1"/>
    <col min="8435" max="8435" width="12.28515625" style="1288" customWidth="1"/>
    <col min="8436" max="8436" width="12.5703125" style="1288" customWidth="1"/>
    <col min="8437" max="8437" width="10.7109375" style="1288" customWidth="1"/>
    <col min="8438" max="8438" width="9.140625" style="1288"/>
    <col min="8439" max="8439" width="9.28515625" style="1288" customWidth="1"/>
    <col min="8440" max="8686" width="9.140625" style="1288"/>
    <col min="8687" max="8687" width="23" style="1288" bestFit="1" customWidth="1"/>
    <col min="8688" max="8688" width="10" style="1288" customWidth="1"/>
    <col min="8689" max="8689" width="11.7109375" style="1288" customWidth="1"/>
    <col min="8690" max="8690" width="10.28515625" style="1288" customWidth="1"/>
    <col min="8691" max="8691" width="12.28515625" style="1288" customWidth="1"/>
    <col min="8692" max="8692" width="12.5703125" style="1288" customWidth="1"/>
    <col min="8693" max="8693" width="10.7109375" style="1288" customWidth="1"/>
    <col min="8694" max="8694" width="9.140625" style="1288"/>
    <col min="8695" max="8695" width="9.28515625" style="1288" customWidth="1"/>
    <col min="8696" max="8942" width="9.140625" style="1288"/>
    <col min="8943" max="8943" width="23" style="1288" bestFit="1" customWidth="1"/>
    <col min="8944" max="8944" width="10" style="1288" customWidth="1"/>
    <col min="8945" max="8945" width="11.7109375" style="1288" customWidth="1"/>
    <col min="8946" max="8946" width="10.28515625" style="1288" customWidth="1"/>
    <col min="8947" max="8947" width="12.28515625" style="1288" customWidth="1"/>
    <col min="8948" max="8948" width="12.5703125" style="1288" customWidth="1"/>
    <col min="8949" max="8949" width="10.7109375" style="1288" customWidth="1"/>
    <col min="8950" max="8950" width="9.140625" style="1288"/>
    <col min="8951" max="8951" width="9.28515625" style="1288" customWidth="1"/>
    <col min="8952" max="9198" width="9.140625" style="1288"/>
    <col min="9199" max="9199" width="23" style="1288" bestFit="1" customWidth="1"/>
    <col min="9200" max="9200" width="10" style="1288" customWidth="1"/>
    <col min="9201" max="9201" width="11.7109375" style="1288" customWidth="1"/>
    <col min="9202" max="9202" width="10.28515625" style="1288" customWidth="1"/>
    <col min="9203" max="9203" width="12.28515625" style="1288" customWidth="1"/>
    <col min="9204" max="9204" width="12.5703125" style="1288" customWidth="1"/>
    <col min="9205" max="9205" width="10.7109375" style="1288" customWidth="1"/>
    <col min="9206" max="9206" width="9.140625" style="1288"/>
    <col min="9207" max="9207" width="9.28515625" style="1288" customWidth="1"/>
    <col min="9208" max="9454" width="9.140625" style="1288"/>
    <col min="9455" max="9455" width="23" style="1288" bestFit="1" customWidth="1"/>
    <col min="9456" max="9456" width="10" style="1288" customWidth="1"/>
    <col min="9457" max="9457" width="11.7109375" style="1288" customWidth="1"/>
    <col min="9458" max="9458" width="10.28515625" style="1288" customWidth="1"/>
    <col min="9459" max="9459" width="12.28515625" style="1288" customWidth="1"/>
    <col min="9460" max="9460" width="12.5703125" style="1288" customWidth="1"/>
    <col min="9461" max="9461" width="10.7109375" style="1288" customWidth="1"/>
    <col min="9462" max="9462" width="9.140625" style="1288"/>
    <col min="9463" max="9463" width="9.28515625" style="1288" customWidth="1"/>
    <col min="9464" max="9710" width="9.140625" style="1288"/>
    <col min="9711" max="9711" width="23" style="1288" bestFit="1" customWidth="1"/>
    <col min="9712" max="9712" width="10" style="1288" customWidth="1"/>
    <col min="9713" max="9713" width="11.7109375" style="1288" customWidth="1"/>
    <col min="9714" max="9714" width="10.28515625" style="1288" customWidth="1"/>
    <col min="9715" max="9715" width="12.28515625" style="1288" customWidth="1"/>
    <col min="9716" max="9716" width="12.5703125" style="1288" customWidth="1"/>
    <col min="9717" max="9717" width="10.7109375" style="1288" customWidth="1"/>
    <col min="9718" max="9718" width="9.140625" style="1288"/>
    <col min="9719" max="9719" width="9.28515625" style="1288" customWidth="1"/>
    <col min="9720" max="9966" width="9.140625" style="1288"/>
    <col min="9967" max="9967" width="23" style="1288" bestFit="1" customWidth="1"/>
    <col min="9968" max="9968" width="10" style="1288" customWidth="1"/>
    <col min="9969" max="9969" width="11.7109375" style="1288" customWidth="1"/>
    <col min="9970" max="9970" width="10.28515625" style="1288" customWidth="1"/>
    <col min="9971" max="9971" width="12.28515625" style="1288" customWidth="1"/>
    <col min="9972" max="9972" width="12.5703125" style="1288" customWidth="1"/>
    <col min="9973" max="9973" width="10.7109375" style="1288" customWidth="1"/>
    <col min="9974" max="9974" width="9.140625" style="1288"/>
    <col min="9975" max="9975" width="9.28515625" style="1288" customWidth="1"/>
    <col min="9976" max="10222" width="9.140625" style="1288"/>
    <col min="10223" max="10223" width="23" style="1288" bestFit="1" customWidth="1"/>
    <col min="10224" max="10224" width="10" style="1288" customWidth="1"/>
    <col min="10225" max="10225" width="11.7109375" style="1288" customWidth="1"/>
    <col min="10226" max="10226" width="10.28515625" style="1288" customWidth="1"/>
    <col min="10227" max="10227" width="12.28515625" style="1288" customWidth="1"/>
    <col min="10228" max="10228" width="12.5703125" style="1288" customWidth="1"/>
    <col min="10229" max="10229" width="10.7109375" style="1288" customWidth="1"/>
    <col min="10230" max="10230" width="9.140625" style="1288"/>
    <col min="10231" max="10231" width="9.28515625" style="1288" customWidth="1"/>
    <col min="10232" max="10478" width="9.140625" style="1288"/>
    <col min="10479" max="10479" width="23" style="1288" bestFit="1" customWidth="1"/>
    <col min="10480" max="10480" width="10" style="1288" customWidth="1"/>
    <col min="10481" max="10481" width="11.7109375" style="1288" customWidth="1"/>
    <col min="10482" max="10482" width="10.28515625" style="1288" customWidth="1"/>
    <col min="10483" max="10483" width="12.28515625" style="1288" customWidth="1"/>
    <col min="10484" max="10484" width="12.5703125" style="1288" customWidth="1"/>
    <col min="10485" max="10485" width="10.7109375" style="1288" customWidth="1"/>
    <col min="10486" max="10486" width="9.140625" style="1288"/>
    <col min="10487" max="10487" width="9.28515625" style="1288" customWidth="1"/>
    <col min="10488" max="10734" width="9.140625" style="1288"/>
    <col min="10735" max="10735" width="23" style="1288" bestFit="1" customWidth="1"/>
    <col min="10736" max="10736" width="10" style="1288" customWidth="1"/>
    <col min="10737" max="10737" width="11.7109375" style="1288" customWidth="1"/>
    <col min="10738" max="10738" width="10.28515625" style="1288" customWidth="1"/>
    <col min="10739" max="10739" width="12.28515625" style="1288" customWidth="1"/>
    <col min="10740" max="10740" width="12.5703125" style="1288" customWidth="1"/>
    <col min="10741" max="10741" width="10.7109375" style="1288" customWidth="1"/>
    <col min="10742" max="10742" width="9.140625" style="1288"/>
    <col min="10743" max="10743" width="9.28515625" style="1288" customWidth="1"/>
    <col min="10744" max="10990" width="9.140625" style="1288"/>
    <col min="10991" max="10991" width="23" style="1288" bestFit="1" customWidth="1"/>
    <col min="10992" max="10992" width="10" style="1288" customWidth="1"/>
    <col min="10993" max="10993" width="11.7109375" style="1288" customWidth="1"/>
    <col min="10994" max="10994" width="10.28515625" style="1288" customWidth="1"/>
    <col min="10995" max="10995" width="12.28515625" style="1288" customWidth="1"/>
    <col min="10996" max="10996" width="12.5703125" style="1288" customWidth="1"/>
    <col min="10997" max="10997" width="10.7109375" style="1288" customWidth="1"/>
    <col min="10998" max="10998" width="9.140625" style="1288"/>
    <col min="10999" max="10999" width="9.28515625" style="1288" customWidth="1"/>
    <col min="11000" max="11246" width="9.140625" style="1288"/>
    <col min="11247" max="11247" width="23" style="1288" bestFit="1" customWidth="1"/>
    <col min="11248" max="11248" width="10" style="1288" customWidth="1"/>
    <col min="11249" max="11249" width="11.7109375" style="1288" customWidth="1"/>
    <col min="11250" max="11250" width="10.28515625" style="1288" customWidth="1"/>
    <col min="11251" max="11251" width="12.28515625" style="1288" customWidth="1"/>
    <col min="11252" max="11252" width="12.5703125" style="1288" customWidth="1"/>
    <col min="11253" max="11253" width="10.7109375" style="1288" customWidth="1"/>
    <col min="11254" max="11254" width="9.140625" style="1288"/>
    <col min="11255" max="11255" width="9.28515625" style="1288" customWidth="1"/>
    <col min="11256" max="11502" width="9.140625" style="1288"/>
    <col min="11503" max="11503" width="23" style="1288" bestFit="1" customWidth="1"/>
    <col min="11504" max="11504" width="10" style="1288" customWidth="1"/>
    <col min="11505" max="11505" width="11.7109375" style="1288" customWidth="1"/>
    <col min="11506" max="11506" width="10.28515625" style="1288" customWidth="1"/>
    <col min="11507" max="11507" width="12.28515625" style="1288" customWidth="1"/>
    <col min="11508" max="11508" width="12.5703125" style="1288" customWidth="1"/>
    <col min="11509" max="11509" width="10.7109375" style="1288" customWidth="1"/>
    <col min="11510" max="11510" width="9.140625" style="1288"/>
    <col min="11511" max="11511" width="9.28515625" style="1288" customWidth="1"/>
    <col min="11512" max="11758" width="9.140625" style="1288"/>
    <col min="11759" max="11759" width="23" style="1288" bestFit="1" customWidth="1"/>
    <col min="11760" max="11760" width="10" style="1288" customWidth="1"/>
    <col min="11761" max="11761" width="11.7109375" style="1288" customWidth="1"/>
    <col min="11762" max="11762" width="10.28515625" style="1288" customWidth="1"/>
    <col min="11763" max="11763" width="12.28515625" style="1288" customWidth="1"/>
    <col min="11764" max="11764" width="12.5703125" style="1288" customWidth="1"/>
    <col min="11765" max="11765" width="10.7109375" style="1288" customWidth="1"/>
    <col min="11766" max="11766" width="9.140625" style="1288"/>
    <col min="11767" max="11767" width="9.28515625" style="1288" customWidth="1"/>
    <col min="11768" max="12014" width="9.140625" style="1288"/>
    <col min="12015" max="12015" width="23" style="1288" bestFit="1" customWidth="1"/>
    <col min="12016" max="12016" width="10" style="1288" customWidth="1"/>
    <col min="12017" max="12017" width="11.7109375" style="1288" customWidth="1"/>
    <col min="12018" max="12018" width="10.28515625" style="1288" customWidth="1"/>
    <col min="12019" max="12019" width="12.28515625" style="1288" customWidth="1"/>
    <col min="12020" max="12020" width="12.5703125" style="1288" customWidth="1"/>
    <col min="12021" max="12021" width="10.7109375" style="1288" customWidth="1"/>
    <col min="12022" max="12022" width="9.140625" style="1288"/>
    <col min="12023" max="12023" width="9.28515625" style="1288" customWidth="1"/>
    <col min="12024" max="12270" width="9.140625" style="1288"/>
    <col min="12271" max="12271" width="23" style="1288" bestFit="1" customWidth="1"/>
    <col min="12272" max="12272" width="10" style="1288" customWidth="1"/>
    <col min="12273" max="12273" width="11.7109375" style="1288" customWidth="1"/>
    <col min="12274" max="12274" width="10.28515625" style="1288" customWidth="1"/>
    <col min="12275" max="12275" width="12.28515625" style="1288" customWidth="1"/>
    <col min="12276" max="12276" width="12.5703125" style="1288" customWidth="1"/>
    <col min="12277" max="12277" width="10.7109375" style="1288" customWidth="1"/>
    <col min="12278" max="12278" width="9.140625" style="1288"/>
    <col min="12279" max="12279" width="9.28515625" style="1288" customWidth="1"/>
    <col min="12280" max="12526" width="9.140625" style="1288"/>
    <col min="12527" max="12527" width="23" style="1288" bestFit="1" customWidth="1"/>
    <col min="12528" max="12528" width="10" style="1288" customWidth="1"/>
    <col min="12529" max="12529" width="11.7109375" style="1288" customWidth="1"/>
    <col min="12530" max="12530" width="10.28515625" style="1288" customWidth="1"/>
    <col min="12531" max="12531" width="12.28515625" style="1288" customWidth="1"/>
    <col min="12532" max="12532" width="12.5703125" style="1288" customWidth="1"/>
    <col min="12533" max="12533" width="10.7109375" style="1288" customWidth="1"/>
    <col min="12534" max="12534" width="9.140625" style="1288"/>
    <col min="12535" max="12535" width="9.28515625" style="1288" customWidth="1"/>
    <col min="12536" max="12782" width="9.140625" style="1288"/>
    <col min="12783" max="12783" width="23" style="1288" bestFit="1" customWidth="1"/>
    <col min="12784" max="12784" width="10" style="1288" customWidth="1"/>
    <col min="12785" max="12785" width="11.7109375" style="1288" customWidth="1"/>
    <col min="12786" max="12786" width="10.28515625" style="1288" customWidth="1"/>
    <col min="12787" max="12787" width="12.28515625" style="1288" customWidth="1"/>
    <col min="12788" max="12788" width="12.5703125" style="1288" customWidth="1"/>
    <col min="12789" max="12789" width="10.7109375" style="1288" customWidth="1"/>
    <col min="12790" max="12790" width="9.140625" style="1288"/>
    <col min="12791" max="12791" width="9.28515625" style="1288" customWidth="1"/>
    <col min="12792" max="13038" width="9.140625" style="1288"/>
    <col min="13039" max="13039" width="23" style="1288" bestFit="1" customWidth="1"/>
    <col min="13040" max="13040" width="10" style="1288" customWidth="1"/>
    <col min="13041" max="13041" width="11.7109375" style="1288" customWidth="1"/>
    <col min="13042" max="13042" width="10.28515625" style="1288" customWidth="1"/>
    <col min="13043" max="13043" width="12.28515625" style="1288" customWidth="1"/>
    <col min="13044" max="13044" width="12.5703125" style="1288" customWidth="1"/>
    <col min="13045" max="13045" width="10.7109375" style="1288" customWidth="1"/>
    <col min="13046" max="13046" width="9.140625" style="1288"/>
    <col min="13047" max="13047" width="9.28515625" style="1288" customWidth="1"/>
    <col min="13048" max="13294" width="9.140625" style="1288"/>
    <col min="13295" max="13295" width="23" style="1288" bestFit="1" customWidth="1"/>
    <col min="13296" max="13296" width="10" style="1288" customWidth="1"/>
    <col min="13297" max="13297" width="11.7109375" style="1288" customWidth="1"/>
    <col min="13298" max="13298" width="10.28515625" style="1288" customWidth="1"/>
    <col min="13299" max="13299" width="12.28515625" style="1288" customWidth="1"/>
    <col min="13300" max="13300" width="12.5703125" style="1288" customWidth="1"/>
    <col min="13301" max="13301" width="10.7109375" style="1288" customWidth="1"/>
    <col min="13302" max="13302" width="9.140625" style="1288"/>
    <col min="13303" max="13303" width="9.28515625" style="1288" customWidth="1"/>
    <col min="13304" max="13550" width="9.140625" style="1288"/>
    <col min="13551" max="13551" width="23" style="1288" bestFit="1" customWidth="1"/>
    <col min="13552" max="13552" width="10" style="1288" customWidth="1"/>
    <col min="13553" max="13553" width="11.7109375" style="1288" customWidth="1"/>
    <col min="13554" max="13554" width="10.28515625" style="1288" customWidth="1"/>
    <col min="13555" max="13555" width="12.28515625" style="1288" customWidth="1"/>
    <col min="13556" max="13556" width="12.5703125" style="1288" customWidth="1"/>
    <col min="13557" max="13557" width="10.7109375" style="1288" customWidth="1"/>
    <col min="13558" max="13558" width="9.140625" style="1288"/>
    <col min="13559" max="13559" width="9.28515625" style="1288" customWidth="1"/>
    <col min="13560" max="13806" width="9.140625" style="1288"/>
    <col min="13807" max="13807" width="23" style="1288" bestFit="1" customWidth="1"/>
    <col min="13808" max="13808" width="10" style="1288" customWidth="1"/>
    <col min="13809" max="13809" width="11.7109375" style="1288" customWidth="1"/>
    <col min="13810" max="13810" width="10.28515625" style="1288" customWidth="1"/>
    <col min="13811" max="13811" width="12.28515625" style="1288" customWidth="1"/>
    <col min="13812" max="13812" width="12.5703125" style="1288" customWidth="1"/>
    <col min="13813" max="13813" width="10.7109375" style="1288" customWidth="1"/>
    <col min="13814" max="13814" width="9.140625" style="1288"/>
    <col min="13815" max="13815" width="9.28515625" style="1288" customWidth="1"/>
    <col min="13816" max="14062" width="9.140625" style="1288"/>
    <col min="14063" max="14063" width="23" style="1288" bestFit="1" customWidth="1"/>
    <col min="14064" max="14064" width="10" style="1288" customWidth="1"/>
    <col min="14065" max="14065" width="11.7109375" style="1288" customWidth="1"/>
    <col min="14066" max="14066" width="10.28515625" style="1288" customWidth="1"/>
    <col min="14067" max="14067" width="12.28515625" style="1288" customWidth="1"/>
    <col min="14068" max="14068" width="12.5703125" style="1288" customWidth="1"/>
    <col min="14069" max="14069" width="10.7109375" style="1288" customWidth="1"/>
    <col min="14070" max="14070" width="9.140625" style="1288"/>
    <col min="14071" max="14071" width="9.28515625" style="1288" customWidth="1"/>
    <col min="14072" max="14318" width="9.140625" style="1288"/>
    <col min="14319" max="14319" width="23" style="1288" bestFit="1" customWidth="1"/>
    <col min="14320" max="14320" width="10" style="1288" customWidth="1"/>
    <col min="14321" max="14321" width="11.7109375" style="1288" customWidth="1"/>
    <col min="14322" max="14322" width="10.28515625" style="1288" customWidth="1"/>
    <col min="14323" max="14323" width="12.28515625" style="1288" customWidth="1"/>
    <col min="14324" max="14324" width="12.5703125" style="1288" customWidth="1"/>
    <col min="14325" max="14325" width="10.7109375" style="1288" customWidth="1"/>
    <col min="14326" max="14326" width="9.140625" style="1288"/>
    <col min="14327" max="14327" width="9.28515625" style="1288" customWidth="1"/>
    <col min="14328" max="14574" width="9.140625" style="1288"/>
    <col min="14575" max="14575" width="23" style="1288" bestFit="1" customWidth="1"/>
    <col min="14576" max="14576" width="10" style="1288" customWidth="1"/>
    <col min="14577" max="14577" width="11.7109375" style="1288" customWidth="1"/>
    <col min="14578" max="14578" width="10.28515625" style="1288" customWidth="1"/>
    <col min="14579" max="14579" width="12.28515625" style="1288" customWidth="1"/>
    <col min="14580" max="14580" width="12.5703125" style="1288" customWidth="1"/>
    <col min="14581" max="14581" width="10.7109375" style="1288" customWidth="1"/>
    <col min="14582" max="14582" width="9.140625" style="1288"/>
    <col min="14583" max="14583" width="9.28515625" style="1288" customWidth="1"/>
    <col min="14584" max="14830" width="9.140625" style="1288"/>
    <col min="14831" max="14831" width="23" style="1288" bestFit="1" customWidth="1"/>
    <col min="14832" max="14832" width="10" style="1288" customWidth="1"/>
    <col min="14833" max="14833" width="11.7109375" style="1288" customWidth="1"/>
    <col min="14834" max="14834" width="10.28515625" style="1288" customWidth="1"/>
    <col min="14835" max="14835" width="12.28515625" style="1288" customWidth="1"/>
    <col min="14836" max="14836" width="12.5703125" style="1288" customWidth="1"/>
    <col min="14837" max="14837" width="10.7109375" style="1288" customWidth="1"/>
    <col min="14838" max="14838" width="9.140625" style="1288"/>
    <col min="14839" max="14839" width="9.28515625" style="1288" customWidth="1"/>
    <col min="14840" max="15086" width="9.140625" style="1288"/>
    <col min="15087" max="15087" width="23" style="1288" bestFit="1" customWidth="1"/>
    <col min="15088" max="15088" width="10" style="1288" customWidth="1"/>
    <col min="15089" max="15089" width="11.7109375" style="1288" customWidth="1"/>
    <col min="15090" max="15090" width="10.28515625" style="1288" customWidth="1"/>
    <col min="15091" max="15091" width="12.28515625" style="1288" customWidth="1"/>
    <col min="15092" max="15092" width="12.5703125" style="1288" customWidth="1"/>
    <col min="15093" max="15093" width="10.7109375" style="1288" customWidth="1"/>
    <col min="15094" max="15094" width="9.140625" style="1288"/>
    <col min="15095" max="15095" width="9.28515625" style="1288" customWidth="1"/>
    <col min="15096" max="15342" width="9.140625" style="1288"/>
    <col min="15343" max="15343" width="23" style="1288" bestFit="1" customWidth="1"/>
    <col min="15344" max="15344" width="10" style="1288" customWidth="1"/>
    <col min="15345" max="15345" width="11.7109375" style="1288" customWidth="1"/>
    <col min="15346" max="15346" width="10.28515625" style="1288" customWidth="1"/>
    <col min="15347" max="15347" width="12.28515625" style="1288" customWidth="1"/>
    <col min="15348" max="15348" width="12.5703125" style="1288" customWidth="1"/>
    <col min="15349" max="15349" width="10.7109375" style="1288" customWidth="1"/>
    <col min="15350" max="15350" width="9.140625" style="1288"/>
    <col min="15351" max="15351" width="9.28515625" style="1288" customWidth="1"/>
    <col min="15352" max="15598" width="9.140625" style="1288"/>
    <col min="15599" max="15599" width="23" style="1288" bestFit="1" customWidth="1"/>
    <col min="15600" max="15600" width="10" style="1288" customWidth="1"/>
    <col min="15601" max="15601" width="11.7109375" style="1288" customWidth="1"/>
    <col min="15602" max="15602" width="10.28515625" style="1288" customWidth="1"/>
    <col min="15603" max="15603" width="12.28515625" style="1288" customWidth="1"/>
    <col min="15604" max="15604" width="12.5703125" style="1288" customWidth="1"/>
    <col min="15605" max="15605" width="10.7109375" style="1288" customWidth="1"/>
    <col min="15606" max="15606" width="9.140625" style="1288"/>
    <col min="15607" max="15607" width="9.28515625" style="1288" customWidth="1"/>
    <col min="15608" max="15854" width="9.140625" style="1288"/>
    <col min="15855" max="15855" width="23" style="1288" bestFit="1" customWidth="1"/>
    <col min="15856" max="15856" width="10" style="1288" customWidth="1"/>
    <col min="15857" max="15857" width="11.7109375" style="1288" customWidth="1"/>
    <col min="15858" max="15858" width="10.28515625" style="1288" customWidth="1"/>
    <col min="15859" max="15859" width="12.28515625" style="1288" customWidth="1"/>
    <col min="15860" max="15860" width="12.5703125" style="1288" customWidth="1"/>
    <col min="15861" max="15861" width="10.7109375" style="1288" customWidth="1"/>
    <col min="15862" max="15862" width="9.140625" style="1288"/>
    <col min="15863" max="15863" width="9.28515625" style="1288" customWidth="1"/>
    <col min="15864" max="16110" width="9.140625" style="1288"/>
    <col min="16111" max="16111" width="23" style="1288" bestFit="1" customWidth="1"/>
    <col min="16112" max="16112" width="10" style="1288" customWidth="1"/>
    <col min="16113" max="16113" width="11.7109375" style="1288" customWidth="1"/>
    <col min="16114" max="16114" width="10.28515625" style="1288" customWidth="1"/>
    <col min="16115" max="16115" width="12.28515625" style="1288" customWidth="1"/>
    <col min="16116" max="16116" width="12.5703125" style="1288" customWidth="1"/>
    <col min="16117" max="16117" width="10.7109375" style="1288" customWidth="1"/>
    <col min="16118" max="16118" width="9.140625" style="1288"/>
    <col min="16119" max="16119" width="9.28515625" style="1288" customWidth="1"/>
    <col min="16120" max="16384" width="9.140625" style="1288"/>
  </cols>
  <sheetData>
    <row r="1" spans="2:10">
      <c r="B1" s="2301" t="s">
        <v>1037</v>
      </c>
      <c r="C1" s="2301"/>
      <c r="D1" s="2301"/>
      <c r="E1" s="2301"/>
      <c r="F1" s="2301"/>
      <c r="G1" s="2301"/>
      <c r="H1" s="2301"/>
      <c r="I1" s="2301"/>
    </row>
    <row r="2" spans="2:10">
      <c r="B2" s="2301" t="s">
        <v>1036</v>
      </c>
      <c r="C2" s="2301"/>
      <c r="D2" s="2301"/>
      <c r="E2" s="2301"/>
      <c r="F2" s="2301"/>
      <c r="G2" s="2301"/>
      <c r="H2" s="2301"/>
      <c r="I2" s="2301"/>
    </row>
    <row r="3" spans="2:10" ht="15.75" customHeight="1">
      <c r="B3" s="2302"/>
      <c r="C3" s="2302"/>
      <c r="D3" s="2302"/>
      <c r="E3" s="2302"/>
      <c r="F3" s="2302"/>
      <c r="G3" s="2302"/>
      <c r="H3" s="2302"/>
      <c r="I3" s="2302"/>
    </row>
    <row r="4" spans="2:10" ht="17.25" customHeight="1" thickBot="1">
      <c r="B4" s="1290" t="s">
        <v>118</v>
      </c>
      <c r="C4" s="1290"/>
      <c r="D4" s="1290"/>
      <c r="E4" s="1290"/>
      <c r="F4" s="1313"/>
      <c r="G4" s="1313"/>
      <c r="H4" s="2303" t="s">
        <v>52</v>
      </c>
      <c r="I4" s="2303"/>
    </row>
    <row r="5" spans="2:10" ht="19.5" thickTop="1">
      <c r="B5" s="2304" t="s">
        <v>46</v>
      </c>
      <c r="C5" s="2306" t="s">
        <v>45</v>
      </c>
      <c r="D5" s="2306"/>
      <c r="E5" s="2307" t="s">
        <v>1035</v>
      </c>
      <c r="F5" s="2307"/>
      <c r="G5" s="1352" t="s">
        <v>1034</v>
      </c>
      <c r="H5" s="2307" t="s">
        <v>413</v>
      </c>
      <c r="I5" s="2308"/>
    </row>
    <row r="6" spans="2:10" ht="16.5" customHeight="1">
      <c r="B6" s="2305"/>
      <c r="C6" s="1351" t="s">
        <v>226</v>
      </c>
      <c r="D6" s="1350" t="s">
        <v>333</v>
      </c>
      <c r="E6" s="1351" t="s">
        <v>47</v>
      </c>
      <c r="F6" s="1350" t="s">
        <v>333</v>
      </c>
      <c r="G6" s="1350" t="s">
        <v>333</v>
      </c>
      <c r="H6" s="1349" t="s">
        <v>44</v>
      </c>
      <c r="I6" s="1348" t="s">
        <v>55</v>
      </c>
    </row>
    <row r="7" spans="2:10" ht="20.100000000000001" customHeight="1">
      <c r="B7" s="1339" t="s">
        <v>1033</v>
      </c>
      <c r="C7" s="1338">
        <v>81359.794199469994</v>
      </c>
      <c r="D7" s="1338">
        <v>40725.474560939998</v>
      </c>
      <c r="E7" s="1338">
        <v>97109.54062</v>
      </c>
      <c r="F7" s="1338">
        <v>45412.450134999999</v>
      </c>
      <c r="G7" s="1338">
        <v>57279.747260999997</v>
      </c>
      <c r="H7" s="1337">
        <v>11.508707079758125</v>
      </c>
      <c r="I7" s="1336">
        <v>26.132254680646952</v>
      </c>
    </row>
    <row r="8" spans="2:10" ht="20.100000000000001" customHeight="1">
      <c r="B8" s="1335" t="s">
        <v>1032</v>
      </c>
      <c r="C8" s="1334">
        <v>46719.809723399994</v>
      </c>
      <c r="D8" s="1346">
        <v>23267.035742</v>
      </c>
      <c r="E8" s="1347">
        <v>62731.803365</v>
      </c>
      <c r="F8" s="1347">
        <v>27538.930018999999</v>
      </c>
      <c r="G8" s="1346">
        <v>40143.874588999999</v>
      </c>
      <c r="H8" s="1333">
        <v>18.360285875560336</v>
      </c>
      <c r="I8" s="1332">
        <v>45.771366430371245</v>
      </c>
    </row>
    <row r="9" spans="2:10" ht="20.100000000000001" customHeight="1">
      <c r="B9" s="1335" t="s">
        <v>1031</v>
      </c>
      <c r="C9" s="1334">
        <v>2437.7214520699995</v>
      </c>
      <c r="D9" s="1347">
        <v>1134.0461869400001</v>
      </c>
      <c r="E9" s="1347">
        <v>2109.8215009999999</v>
      </c>
      <c r="F9" s="1347">
        <v>1110.7759289999999</v>
      </c>
      <c r="G9" s="1346">
        <v>1016.5606019999999</v>
      </c>
      <c r="H9" s="1333">
        <v>-2.0519673896872206</v>
      </c>
      <c r="I9" s="1332">
        <v>-8.48193812453421</v>
      </c>
    </row>
    <row r="10" spans="2:10" ht="20.100000000000001" customHeight="1">
      <c r="B10" s="1344" t="s">
        <v>1030</v>
      </c>
      <c r="C10" s="1342">
        <v>32202.263024000003</v>
      </c>
      <c r="D10" s="1342">
        <v>16324.392632000001</v>
      </c>
      <c r="E10" s="1342">
        <v>32267.915753999998</v>
      </c>
      <c r="F10" s="1342">
        <v>16762.744187</v>
      </c>
      <c r="G10" s="1345">
        <v>16119.312069999998</v>
      </c>
      <c r="H10" s="1341">
        <v>2.6852549119696931</v>
      </c>
      <c r="I10" s="1340">
        <v>-3.8384652883923565</v>
      </c>
    </row>
    <row r="11" spans="2:10" ht="20.100000000000001" customHeight="1">
      <c r="B11" s="1339" t="s">
        <v>1029</v>
      </c>
      <c r="C11" s="1338">
        <v>1245103.2315488001</v>
      </c>
      <c r="D11" s="1338">
        <v>554720.42107908998</v>
      </c>
      <c r="E11" s="1338">
        <v>1418535.259782</v>
      </c>
      <c r="F11" s="1338">
        <v>723937.52233100007</v>
      </c>
      <c r="G11" s="1338">
        <v>694693.72284499987</v>
      </c>
      <c r="H11" s="1337">
        <v>30.504934525888615</v>
      </c>
      <c r="I11" s="1336">
        <v>-4.0395474172741217</v>
      </c>
    </row>
    <row r="12" spans="2:10" ht="20.100000000000001" customHeight="1">
      <c r="B12" s="1335" t="s">
        <v>1028</v>
      </c>
      <c r="C12" s="1334">
        <v>814101.63506399619</v>
      </c>
      <c r="D12" s="1347">
        <v>362464.80979700002</v>
      </c>
      <c r="E12" s="1347">
        <v>917909.3066270001</v>
      </c>
      <c r="F12" s="1347">
        <v>466391.45195300004</v>
      </c>
      <c r="G12" s="1346">
        <v>423835.13269900001</v>
      </c>
      <c r="H12" s="1333">
        <v>28.672201920568398</v>
      </c>
      <c r="I12" s="1332">
        <v>-9.1245924589305218</v>
      </c>
    </row>
    <row r="13" spans="2:10" ht="20.100000000000001" customHeight="1">
      <c r="B13" s="1335" t="s">
        <v>1027</v>
      </c>
      <c r="C13" s="1334">
        <v>159987.10347579999</v>
      </c>
      <c r="D13" s="1347">
        <v>73842.682386089931</v>
      </c>
      <c r="E13" s="1346">
        <v>205527.389467</v>
      </c>
      <c r="F13" s="1347">
        <v>105523.887003</v>
      </c>
      <c r="G13" s="1346">
        <v>118252.79879100001</v>
      </c>
      <c r="H13" s="1333">
        <v>42.903648124892612</v>
      </c>
      <c r="I13" s="1332">
        <v>12.062588054246092</v>
      </c>
    </row>
    <row r="14" spans="2:10" ht="20.100000000000001" customHeight="1">
      <c r="B14" s="1344" t="s">
        <v>1026</v>
      </c>
      <c r="C14" s="1345">
        <v>271014.49300900393</v>
      </c>
      <c r="D14" s="1342">
        <v>118412.92889600001</v>
      </c>
      <c r="E14" s="1342">
        <v>295098.56368800008</v>
      </c>
      <c r="F14" s="1342">
        <v>152022.18337499999</v>
      </c>
      <c r="G14" s="1345">
        <v>152605.79135499991</v>
      </c>
      <c r="H14" s="1341">
        <v>28.383095319361956</v>
      </c>
      <c r="I14" s="1340">
        <v>0.38389659130227471</v>
      </c>
    </row>
    <row r="15" spans="2:10" ht="20.100000000000001" customHeight="1">
      <c r="B15" s="1339" t="s">
        <v>1025</v>
      </c>
      <c r="C15" s="1338">
        <v>-1163743.4373493299</v>
      </c>
      <c r="D15" s="1338">
        <v>-513994.94651814998</v>
      </c>
      <c r="E15" s="1338">
        <v>-1321425.7191620001</v>
      </c>
      <c r="F15" s="1338">
        <v>-678525.07219600002</v>
      </c>
      <c r="G15" s="1338">
        <v>-637413.97558399988</v>
      </c>
      <c r="H15" s="1337">
        <v>32.010066790032198</v>
      </c>
      <c r="I15" s="1336">
        <v>-6.0588913065433019</v>
      </c>
      <c r="J15" s="1289"/>
    </row>
    <row r="16" spans="2:10" ht="20.100000000000001" customHeight="1">
      <c r="B16" s="1335" t="s">
        <v>1023</v>
      </c>
      <c r="C16" s="1334">
        <v>-767381.82534059614</v>
      </c>
      <c r="D16" s="1334">
        <v>-339197.77405500005</v>
      </c>
      <c r="E16" s="1334">
        <v>-855177.50326200016</v>
      </c>
      <c r="F16" s="1334">
        <v>-438852.52193400002</v>
      </c>
      <c r="G16" s="1334">
        <v>-383691.25811</v>
      </c>
      <c r="H16" s="1333">
        <v>29.379540640157984</v>
      </c>
      <c r="I16" s="1332">
        <v>-12.569430746554048</v>
      </c>
    </row>
    <row r="17" spans="2:9" ht="20.100000000000001" customHeight="1">
      <c r="B17" s="1335" t="s">
        <v>1022</v>
      </c>
      <c r="C17" s="1334">
        <v>-157549.38202373</v>
      </c>
      <c r="D17" s="1334">
        <v>-72708.636199149929</v>
      </c>
      <c r="E17" s="1334">
        <v>-203417.567966</v>
      </c>
      <c r="F17" s="1334">
        <v>-104413.111074</v>
      </c>
      <c r="G17" s="1334">
        <v>-117236.23818900001</v>
      </c>
      <c r="H17" s="1333">
        <v>43.604826788403926</v>
      </c>
      <c r="I17" s="1332">
        <v>12.281146479690634</v>
      </c>
    </row>
    <row r="18" spans="2:9" ht="20.100000000000001" customHeight="1">
      <c r="B18" s="1344" t="s">
        <v>1021</v>
      </c>
      <c r="C18" s="1343">
        <v>-238812.22998500391</v>
      </c>
      <c r="D18" s="1334">
        <v>-102088.53626400001</v>
      </c>
      <c r="E18" s="1343">
        <v>-262830.64793400007</v>
      </c>
      <c r="F18" s="1343">
        <v>-135259.43918799999</v>
      </c>
      <c r="G18" s="1342">
        <v>-136486.47928499992</v>
      </c>
      <c r="H18" s="1341">
        <v>32.492289671212774</v>
      </c>
      <c r="I18" s="1340">
        <v>0.90717520667406859</v>
      </c>
    </row>
    <row r="19" spans="2:9" ht="20.100000000000001" customHeight="1">
      <c r="B19" s="1339" t="s">
        <v>1024</v>
      </c>
      <c r="C19" s="1338">
        <v>1326463.0257482701</v>
      </c>
      <c r="D19" s="1338">
        <v>595445.89564002992</v>
      </c>
      <c r="E19" s="1338">
        <v>1515644.8004020003</v>
      </c>
      <c r="F19" s="1338">
        <v>769349.97246600001</v>
      </c>
      <c r="G19" s="1338">
        <v>751973.47010599985</v>
      </c>
      <c r="H19" s="1337">
        <v>29.205689064166762</v>
      </c>
      <c r="I19" s="1336">
        <v>-2.258595305372296</v>
      </c>
    </row>
    <row r="20" spans="2:9" ht="20.100000000000001" customHeight="1">
      <c r="B20" s="1335" t="s">
        <v>1023</v>
      </c>
      <c r="C20" s="1334">
        <v>860821.44478739623</v>
      </c>
      <c r="D20" s="1334">
        <v>385731.845539</v>
      </c>
      <c r="E20" s="1334">
        <v>980641.10999200004</v>
      </c>
      <c r="F20" s="1334">
        <v>493930.38197200006</v>
      </c>
      <c r="G20" s="1334">
        <v>463979.00728800002</v>
      </c>
      <c r="H20" s="1333">
        <v>28.050195410184358</v>
      </c>
      <c r="I20" s="1332">
        <v>-6.0638858789006349</v>
      </c>
    </row>
    <row r="21" spans="2:9" ht="20.100000000000001" customHeight="1">
      <c r="B21" s="1335" t="s">
        <v>1022</v>
      </c>
      <c r="C21" s="1334">
        <v>162424.82492786998</v>
      </c>
      <c r="D21" s="1334">
        <v>74976.728573029934</v>
      </c>
      <c r="E21" s="1334">
        <v>207637.210968</v>
      </c>
      <c r="F21" s="1334">
        <v>106634.66293199999</v>
      </c>
      <c r="G21" s="1334">
        <v>119269.35939300001</v>
      </c>
      <c r="H21" s="1333">
        <v>42.223680549270881</v>
      </c>
      <c r="I21" s="1332">
        <v>11.848582921912595</v>
      </c>
    </row>
    <row r="22" spans="2:9" ht="20.100000000000001" customHeight="1" thickBot="1">
      <c r="B22" s="1331" t="s">
        <v>1021</v>
      </c>
      <c r="C22" s="1330">
        <v>303216.75603300391</v>
      </c>
      <c r="D22" s="1330">
        <v>134737.321528</v>
      </c>
      <c r="E22" s="1330">
        <v>327366.4794420001</v>
      </c>
      <c r="F22" s="1330">
        <v>168784.927562</v>
      </c>
      <c r="G22" s="1329">
        <v>168725.10342499989</v>
      </c>
      <c r="H22" s="1328">
        <v>25.269617688610865</v>
      </c>
      <c r="I22" s="1327">
        <v>-3.5444004310235755E-2</v>
      </c>
    </row>
    <row r="23" spans="2:9" ht="16.5" thickTop="1">
      <c r="B23" s="1290"/>
      <c r="C23" s="1326"/>
      <c r="D23" s="1326"/>
      <c r="E23" s="1326"/>
      <c r="F23" s="1326"/>
      <c r="G23" s="1326"/>
      <c r="H23" s="1290"/>
      <c r="I23" s="1290"/>
    </row>
    <row r="24" spans="2:9" ht="16.5" thickBot="1">
      <c r="B24" s="1290"/>
      <c r="C24" s="1326"/>
      <c r="D24" s="1326"/>
      <c r="E24" s="1326"/>
      <c r="F24" s="1325"/>
      <c r="G24" s="1325"/>
      <c r="H24" s="1290"/>
      <c r="I24" s="1290"/>
    </row>
    <row r="25" spans="2:9" ht="15" customHeight="1" thickTop="1">
      <c r="B25" s="1324" t="s">
        <v>1020</v>
      </c>
      <c r="C25" s="1323">
        <v>6.5343814181789153</v>
      </c>
      <c r="D25" s="1323">
        <v>7.3416216554128821</v>
      </c>
      <c r="E25" s="1323">
        <v>6.8457614959055562</v>
      </c>
      <c r="F25" s="1323">
        <v>6.2729791914607285</v>
      </c>
      <c r="G25" s="1322">
        <v>8.2453238567379792</v>
      </c>
      <c r="H25" s="1290"/>
      <c r="I25" s="1290"/>
    </row>
    <row r="26" spans="2:9" ht="15" customHeight="1">
      <c r="B26" s="1321" t="s">
        <v>403</v>
      </c>
      <c r="C26" s="1319">
        <v>5.7388178221417485</v>
      </c>
      <c r="D26" s="1319">
        <v>6.4191157632739024</v>
      </c>
      <c r="E26" s="1319">
        <v>6.8342049603481767</v>
      </c>
      <c r="F26" s="1319">
        <v>5.9046815510193351</v>
      </c>
      <c r="G26" s="1318">
        <v>9.4715778593818101</v>
      </c>
      <c r="H26" s="1290"/>
      <c r="I26" s="1290"/>
    </row>
    <row r="27" spans="2:9" ht="15" customHeight="1">
      <c r="B27" s="1296" t="s">
        <v>1015</v>
      </c>
      <c r="C27" s="1317">
        <v>1.5236987226528136</v>
      </c>
      <c r="D27" s="1317">
        <v>1.53575973988944</v>
      </c>
      <c r="E27" s="1317">
        <v>1.0265403100148647</v>
      </c>
      <c r="F27" s="1317">
        <v>1.0526298457603454</v>
      </c>
      <c r="G27" s="1316">
        <v>0.85965035279771185</v>
      </c>
      <c r="H27" s="1290"/>
      <c r="I27" s="1290"/>
    </row>
    <row r="28" spans="2:9" ht="15" customHeight="1">
      <c r="B28" s="1320" t="s">
        <v>1014</v>
      </c>
      <c r="C28" s="1315">
        <v>11.88211843081401</v>
      </c>
      <c r="D28" s="1315">
        <v>13.785988391805956</v>
      </c>
      <c r="E28" s="1315">
        <v>10.934623113962701</v>
      </c>
      <c r="F28" s="1315">
        <v>11.026511930598037</v>
      </c>
      <c r="G28" s="1314">
        <v>10.562713201691261</v>
      </c>
      <c r="H28" s="1290"/>
      <c r="I28" s="1290"/>
    </row>
    <row r="29" spans="2:9" ht="15" customHeight="1">
      <c r="B29" s="1312" t="s">
        <v>1019</v>
      </c>
      <c r="C29" s="1310"/>
      <c r="D29" s="1311"/>
      <c r="E29" s="1310"/>
      <c r="F29" s="1310"/>
      <c r="G29" s="1309"/>
      <c r="H29" s="1313"/>
      <c r="I29" s="1313"/>
    </row>
    <row r="30" spans="2:9" ht="15" customHeight="1">
      <c r="B30" s="1308" t="s">
        <v>403</v>
      </c>
      <c r="C30" s="1319">
        <v>57.423706860488032</v>
      </c>
      <c r="D30" s="1319">
        <v>57.131404834053242</v>
      </c>
      <c r="E30" s="1319">
        <v>64.599011553845415</v>
      </c>
      <c r="F30" s="1319">
        <v>60.641806238451267</v>
      </c>
      <c r="G30" s="1318">
        <v>70.083889173045847</v>
      </c>
      <c r="H30" s="1313"/>
      <c r="I30" s="1313"/>
    </row>
    <row r="31" spans="2:9" ht="15" customHeight="1">
      <c r="B31" s="1296" t="s">
        <v>1015</v>
      </c>
      <c r="C31" s="1317">
        <v>2.996223719658671</v>
      </c>
      <c r="D31" s="1317">
        <v>2.7846113499378822</v>
      </c>
      <c r="E31" s="1317">
        <v>2.1726202055222945</v>
      </c>
      <c r="F31" s="1317">
        <v>2.4459722514375186</v>
      </c>
      <c r="G31" s="1316">
        <v>1.7747295520840127</v>
      </c>
      <c r="H31" s="1313"/>
      <c r="I31" s="1313"/>
    </row>
    <row r="32" spans="2:9" ht="15" customHeight="1">
      <c r="B32" s="1302" t="s">
        <v>1014</v>
      </c>
      <c r="C32" s="1315">
        <v>39.580069419853302</v>
      </c>
      <c r="D32" s="1315">
        <v>40.083983816008875</v>
      </c>
      <c r="E32" s="1315">
        <v>33.228368240632292</v>
      </c>
      <c r="F32" s="1315">
        <v>36.912221510111216</v>
      </c>
      <c r="G32" s="1314">
        <v>28.141381274870149</v>
      </c>
      <c r="H32" s="1313"/>
      <c r="I32" s="1313"/>
    </row>
    <row r="33" spans="2:9" ht="15" customHeight="1">
      <c r="B33" s="1312" t="s">
        <v>1018</v>
      </c>
      <c r="C33" s="1310"/>
      <c r="D33" s="1311"/>
      <c r="E33" s="1310"/>
      <c r="F33" s="1310"/>
      <c r="G33" s="1309"/>
      <c r="H33" s="1290"/>
      <c r="I33" s="1290"/>
    </row>
    <row r="34" spans="2:9" ht="15" customHeight="1">
      <c r="B34" s="1308" t="s">
        <v>403</v>
      </c>
      <c r="C34" s="1307">
        <v>65.384268102117488</v>
      </c>
      <c r="D34" s="1307">
        <v>65.34189044129694</v>
      </c>
      <c r="E34" s="1307">
        <v>64.708247489601646</v>
      </c>
      <c r="F34" s="1307">
        <v>64.424268333442683</v>
      </c>
      <c r="G34" s="1306">
        <v>61.010358775555851</v>
      </c>
      <c r="H34" s="1290"/>
      <c r="I34" s="1290"/>
    </row>
    <row r="35" spans="2:9" ht="15" customHeight="1">
      <c r="B35" s="1305" t="s">
        <v>1015</v>
      </c>
      <c r="C35" s="1304">
        <v>12.849304332524294</v>
      </c>
      <c r="D35" s="1304">
        <v>13.311693527064458</v>
      </c>
      <c r="E35" s="1304">
        <v>14.488705025110576</v>
      </c>
      <c r="F35" s="1304">
        <v>14.576380384763668</v>
      </c>
      <c r="G35" s="1303">
        <v>17.022292688454964</v>
      </c>
      <c r="H35" s="1290"/>
      <c r="I35" s="1290" t="s">
        <v>118</v>
      </c>
    </row>
    <row r="36" spans="2:9" ht="15" customHeight="1">
      <c r="B36" s="1302" t="s">
        <v>1014</v>
      </c>
      <c r="C36" s="1304">
        <v>21.766427565358214</v>
      </c>
      <c r="D36" s="1304">
        <v>21.346416031638601</v>
      </c>
      <c r="E36" s="1304">
        <v>20.803047485287799</v>
      </c>
      <c r="F36" s="1304">
        <v>20.99935128179364</v>
      </c>
      <c r="G36" s="1303">
        <v>21.967348535989196</v>
      </c>
      <c r="H36" s="1290"/>
      <c r="I36" s="1290"/>
    </row>
    <row r="37" spans="2:9" ht="15" customHeight="1">
      <c r="B37" s="1312" t="s">
        <v>1017</v>
      </c>
      <c r="C37" s="1310"/>
      <c r="D37" s="1311"/>
      <c r="E37" s="1310"/>
      <c r="F37" s="1310"/>
      <c r="G37" s="1309"/>
      <c r="H37" s="1290"/>
      <c r="I37" s="1290"/>
    </row>
    <row r="38" spans="2:9" ht="15" customHeight="1">
      <c r="B38" s="1308" t="s">
        <v>403</v>
      </c>
      <c r="C38" s="1307">
        <v>65.940807974691523</v>
      </c>
      <c r="D38" s="1307">
        <v>65.992433651878798</v>
      </c>
      <c r="E38" s="1307">
        <v>64.716275070256884</v>
      </c>
      <c r="F38" s="1307">
        <v>64.677421648353217</v>
      </c>
      <c r="G38" s="1306">
        <v>60.194986744440506</v>
      </c>
      <c r="H38" s="1290"/>
      <c r="I38" s="1290"/>
    </row>
    <row r="39" spans="2:9" ht="15" customHeight="1">
      <c r="B39" s="1305" t="s">
        <v>1015</v>
      </c>
      <c r="C39" s="1304">
        <v>13.538154284468559</v>
      </c>
      <c r="D39" s="1304">
        <v>14.145788142798885</v>
      </c>
      <c r="E39" s="1304">
        <v>15.393795127205484</v>
      </c>
      <c r="F39" s="1304">
        <v>15.388246558977418</v>
      </c>
      <c r="G39" s="1303">
        <v>18.39248003333908</v>
      </c>
      <c r="H39" s="1290"/>
      <c r="I39" s="1290"/>
    </row>
    <row r="40" spans="2:9" ht="15" customHeight="1">
      <c r="B40" s="1302" t="s">
        <v>1014</v>
      </c>
      <c r="C40" s="1301">
        <v>20.52103774083993</v>
      </c>
      <c r="D40" s="1301">
        <v>19.861778205322317</v>
      </c>
      <c r="E40" s="1301">
        <v>19.889929802537644</v>
      </c>
      <c r="F40" s="1301">
        <v>19.934331792669362</v>
      </c>
      <c r="G40" s="1300">
        <v>21.412533222220418</v>
      </c>
      <c r="H40" s="1290"/>
      <c r="I40" s="1290"/>
    </row>
    <row r="41" spans="2:9" ht="15" customHeight="1">
      <c r="B41" s="1312" t="s">
        <v>1016</v>
      </c>
      <c r="C41" s="1310"/>
      <c r="D41" s="1311"/>
      <c r="E41" s="1310"/>
      <c r="F41" s="1310"/>
      <c r="G41" s="1309"/>
      <c r="H41" s="1290"/>
      <c r="I41" s="1290"/>
    </row>
    <row r="42" spans="2:9" ht="15" customHeight="1">
      <c r="B42" s="1308" t="s">
        <v>403</v>
      </c>
      <c r="C42" s="1307">
        <v>64.89599996967867</v>
      </c>
      <c r="D42" s="1307">
        <v>64.780334932762699</v>
      </c>
      <c r="E42" s="1307">
        <v>64.701248586205736</v>
      </c>
      <c r="F42" s="1307">
        <v>64.201000799259589</v>
      </c>
      <c r="G42" s="1306">
        <v>61.701512850260066</v>
      </c>
      <c r="H42" s="1290"/>
      <c r="I42" s="1290"/>
    </row>
    <row r="43" spans="2:9" ht="15" customHeight="1">
      <c r="B43" s="1305" t="s">
        <v>1015</v>
      </c>
      <c r="C43" s="1304">
        <v>12.24495683445414</v>
      </c>
      <c r="D43" s="1304">
        <v>12.591694580821541</v>
      </c>
      <c r="E43" s="1304">
        <v>13.699595770257488</v>
      </c>
      <c r="F43" s="1304">
        <v>13.860358321740568</v>
      </c>
      <c r="G43" s="1303">
        <v>15.860846709949424</v>
      </c>
      <c r="H43" s="1290"/>
      <c r="I43" s="1290"/>
    </row>
    <row r="44" spans="2:9" ht="15" customHeight="1">
      <c r="B44" s="1302" t="s">
        <v>1014</v>
      </c>
      <c r="C44" s="1301">
        <v>22.859043195867184</v>
      </c>
      <c r="D44" s="1301">
        <v>22.627970486415766</v>
      </c>
      <c r="E44" s="1301">
        <v>21.599155643536761</v>
      </c>
      <c r="F44" s="1301">
        <v>21.938640878999855</v>
      </c>
      <c r="G44" s="1300">
        <v>22.437640439790517</v>
      </c>
      <c r="H44" s="1290"/>
      <c r="I44" s="1290"/>
    </row>
    <row r="45" spans="2:9" ht="15" customHeight="1">
      <c r="B45" s="1299" t="s">
        <v>1013</v>
      </c>
      <c r="C45" s="1298"/>
      <c r="D45" s="1298"/>
      <c r="E45" s="1298"/>
      <c r="F45" s="1298"/>
      <c r="G45" s="1297"/>
      <c r="H45" s="1290"/>
      <c r="I45" s="1290"/>
    </row>
    <row r="46" spans="2:9" ht="15" customHeight="1">
      <c r="B46" s="1296" t="s">
        <v>1012</v>
      </c>
      <c r="C46" s="1295">
        <v>6.133589298772514</v>
      </c>
      <c r="D46" s="1295">
        <v>6.8394920275947495</v>
      </c>
      <c r="E46" s="1295">
        <v>6.407143718253991</v>
      </c>
      <c r="F46" s="1295">
        <v>5.902703809742051</v>
      </c>
      <c r="G46" s="1294">
        <v>7.6172563977457504</v>
      </c>
      <c r="H46" s="1290"/>
      <c r="I46" s="1290"/>
    </row>
    <row r="47" spans="2:9" ht="15" customHeight="1" thickBot="1">
      <c r="B47" s="1293" t="s">
        <v>1011</v>
      </c>
      <c r="C47" s="1292">
        <v>93.866410701227494</v>
      </c>
      <c r="D47" s="1292">
        <v>93.160507972405256</v>
      </c>
      <c r="E47" s="1292">
        <v>93.592856281745981</v>
      </c>
      <c r="F47" s="1292">
        <v>94.097296190257964</v>
      </c>
      <c r="G47" s="1291">
        <v>92.382743602254251</v>
      </c>
      <c r="H47" s="1290"/>
      <c r="I47" s="1290"/>
    </row>
    <row r="48" spans="2:9" ht="16.5" thickTop="1">
      <c r="B48" s="1290" t="s">
        <v>1010</v>
      </c>
      <c r="C48" s="1290"/>
      <c r="D48" s="1290"/>
      <c r="E48" s="1290"/>
      <c r="F48" s="1290"/>
      <c r="G48" s="1290"/>
      <c r="H48" s="1290"/>
      <c r="I48" s="1290"/>
    </row>
    <row r="49" spans="2:9">
      <c r="B49" s="1290" t="s">
        <v>1009</v>
      </c>
      <c r="C49" s="1290"/>
      <c r="D49" s="1290"/>
      <c r="E49" s="1290"/>
      <c r="F49" s="1290"/>
      <c r="G49" s="1290"/>
      <c r="H49" s="1290"/>
      <c r="I49" s="1290"/>
    </row>
    <row r="50" spans="2:9">
      <c r="B50" s="1290" t="s">
        <v>1008</v>
      </c>
      <c r="C50" s="1290"/>
      <c r="D50" s="1290"/>
      <c r="E50" s="1290"/>
      <c r="F50" s="1290"/>
      <c r="G50" s="1290"/>
      <c r="H50" s="1290"/>
      <c r="I50" s="1290"/>
    </row>
    <row r="51" spans="2:9">
      <c r="I51" s="1288" t="s">
        <v>118</v>
      </c>
    </row>
    <row r="61" spans="2:9">
      <c r="F61" s="1289"/>
      <c r="G61" s="1289"/>
    </row>
    <row r="64" spans="2:9">
      <c r="G64" s="1289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SheetLayoutView="85" workbookViewId="0">
      <selection activeCell="B7" sqref="B7:B9"/>
    </sheetView>
  </sheetViews>
  <sheetFormatPr defaultRowHeight="21" customHeight="1"/>
  <cols>
    <col min="1" max="1" width="6.28515625" style="1353" customWidth="1"/>
    <col min="2" max="2" width="5.140625" style="1354" bestFit="1" customWidth="1"/>
    <col min="3" max="3" width="26.5703125" style="1353" bestFit="1" customWidth="1"/>
    <col min="4" max="4" width="14.85546875" style="1355" customWidth="1"/>
    <col min="5" max="5" width="22.85546875" style="1354" bestFit="1" customWidth="1"/>
    <col min="6" max="6" width="14.7109375" style="1354" customWidth="1"/>
    <col min="7" max="7" width="22.42578125" style="1354" customWidth="1"/>
    <col min="8" max="8" width="22.85546875" style="1353" bestFit="1" customWidth="1"/>
    <col min="9" max="211" width="9.140625" style="1353"/>
    <col min="212" max="222" width="12.7109375" style="1353" customWidth="1"/>
    <col min="223" max="223" width="12.28515625" style="1353" customWidth="1"/>
    <col min="224" max="224" width="11.5703125" style="1353" customWidth="1"/>
    <col min="225" max="225" width="11.140625" style="1353" customWidth="1"/>
    <col min="226" max="467" width="9.140625" style="1353"/>
    <col min="468" max="478" width="12.7109375" style="1353" customWidth="1"/>
    <col min="479" max="479" width="12.28515625" style="1353" customWidth="1"/>
    <col min="480" max="480" width="11.5703125" style="1353" customWidth="1"/>
    <col min="481" max="481" width="11.140625" style="1353" customWidth="1"/>
    <col min="482" max="723" width="9.140625" style="1353"/>
    <col min="724" max="734" width="12.7109375" style="1353" customWidth="1"/>
    <col min="735" max="735" width="12.28515625" style="1353" customWidth="1"/>
    <col min="736" max="736" width="11.5703125" style="1353" customWidth="1"/>
    <col min="737" max="737" width="11.140625" style="1353" customWidth="1"/>
    <col min="738" max="979" width="9.140625" style="1353"/>
    <col min="980" max="990" width="12.7109375" style="1353" customWidth="1"/>
    <col min="991" max="991" width="12.28515625" style="1353" customWidth="1"/>
    <col min="992" max="992" width="11.5703125" style="1353" customWidth="1"/>
    <col min="993" max="993" width="11.140625" style="1353" customWidth="1"/>
    <col min="994" max="1235" width="9.140625" style="1353"/>
    <col min="1236" max="1246" width="12.7109375" style="1353" customWidth="1"/>
    <col min="1247" max="1247" width="12.28515625" style="1353" customWidth="1"/>
    <col min="1248" max="1248" width="11.5703125" style="1353" customWidth="1"/>
    <col min="1249" max="1249" width="11.140625" style="1353" customWidth="1"/>
    <col min="1250" max="1491" width="9.140625" style="1353"/>
    <col min="1492" max="1502" width="12.7109375" style="1353" customWidth="1"/>
    <col min="1503" max="1503" width="12.28515625" style="1353" customWidth="1"/>
    <col min="1504" max="1504" width="11.5703125" style="1353" customWidth="1"/>
    <col min="1505" max="1505" width="11.140625" style="1353" customWidth="1"/>
    <col min="1506" max="1747" width="9.140625" style="1353"/>
    <col min="1748" max="1758" width="12.7109375" style="1353" customWidth="1"/>
    <col min="1759" max="1759" width="12.28515625" style="1353" customWidth="1"/>
    <col min="1760" max="1760" width="11.5703125" style="1353" customWidth="1"/>
    <col min="1761" max="1761" width="11.140625" style="1353" customWidth="1"/>
    <col min="1762" max="2003" width="9.140625" style="1353"/>
    <col min="2004" max="2014" width="12.7109375" style="1353" customWidth="1"/>
    <col min="2015" max="2015" width="12.28515625" style="1353" customWidth="1"/>
    <col min="2016" max="2016" width="11.5703125" style="1353" customWidth="1"/>
    <col min="2017" max="2017" width="11.140625" style="1353" customWidth="1"/>
    <col min="2018" max="2259" width="9.140625" style="1353"/>
    <col min="2260" max="2270" width="12.7109375" style="1353" customWidth="1"/>
    <col min="2271" max="2271" width="12.28515625" style="1353" customWidth="1"/>
    <col min="2272" max="2272" width="11.5703125" style="1353" customWidth="1"/>
    <col min="2273" max="2273" width="11.140625" style="1353" customWidth="1"/>
    <col min="2274" max="2515" width="9.140625" style="1353"/>
    <col min="2516" max="2526" width="12.7109375" style="1353" customWidth="1"/>
    <col min="2527" max="2527" width="12.28515625" style="1353" customWidth="1"/>
    <col min="2528" max="2528" width="11.5703125" style="1353" customWidth="1"/>
    <col min="2529" max="2529" width="11.140625" style="1353" customWidth="1"/>
    <col min="2530" max="2771" width="9.140625" style="1353"/>
    <col min="2772" max="2782" width="12.7109375" style="1353" customWidth="1"/>
    <col min="2783" max="2783" width="12.28515625" style="1353" customWidth="1"/>
    <col min="2784" max="2784" width="11.5703125" style="1353" customWidth="1"/>
    <col min="2785" max="2785" width="11.140625" style="1353" customWidth="1"/>
    <col min="2786" max="3027" width="9.140625" style="1353"/>
    <col min="3028" max="3038" width="12.7109375" style="1353" customWidth="1"/>
    <col min="3039" max="3039" width="12.28515625" style="1353" customWidth="1"/>
    <col min="3040" max="3040" width="11.5703125" style="1353" customWidth="1"/>
    <col min="3041" max="3041" width="11.140625" style="1353" customWidth="1"/>
    <col min="3042" max="3283" width="9.140625" style="1353"/>
    <col min="3284" max="3294" width="12.7109375" style="1353" customWidth="1"/>
    <col min="3295" max="3295" width="12.28515625" style="1353" customWidth="1"/>
    <col min="3296" max="3296" width="11.5703125" style="1353" customWidth="1"/>
    <col min="3297" max="3297" width="11.140625" style="1353" customWidth="1"/>
    <col min="3298" max="3539" width="9.140625" style="1353"/>
    <col min="3540" max="3550" width="12.7109375" style="1353" customWidth="1"/>
    <col min="3551" max="3551" width="12.28515625" style="1353" customWidth="1"/>
    <col min="3552" max="3552" width="11.5703125" style="1353" customWidth="1"/>
    <col min="3553" max="3553" width="11.140625" style="1353" customWidth="1"/>
    <col min="3554" max="3795" width="9.140625" style="1353"/>
    <col min="3796" max="3806" width="12.7109375" style="1353" customWidth="1"/>
    <col min="3807" max="3807" width="12.28515625" style="1353" customWidth="1"/>
    <col min="3808" max="3808" width="11.5703125" style="1353" customWidth="1"/>
    <col min="3809" max="3809" width="11.140625" style="1353" customWidth="1"/>
    <col min="3810" max="4051" width="9.140625" style="1353"/>
    <col min="4052" max="4062" width="12.7109375" style="1353" customWidth="1"/>
    <col min="4063" max="4063" width="12.28515625" style="1353" customWidth="1"/>
    <col min="4064" max="4064" width="11.5703125" style="1353" customWidth="1"/>
    <col min="4065" max="4065" width="11.140625" style="1353" customWidth="1"/>
    <col min="4066" max="4307" width="9.140625" style="1353"/>
    <col min="4308" max="4318" width="12.7109375" style="1353" customWidth="1"/>
    <col min="4319" max="4319" width="12.28515625" style="1353" customWidth="1"/>
    <col min="4320" max="4320" width="11.5703125" style="1353" customWidth="1"/>
    <col min="4321" max="4321" width="11.140625" style="1353" customWidth="1"/>
    <col min="4322" max="4563" width="9.140625" style="1353"/>
    <col min="4564" max="4574" width="12.7109375" style="1353" customWidth="1"/>
    <col min="4575" max="4575" width="12.28515625" style="1353" customWidth="1"/>
    <col min="4576" max="4576" width="11.5703125" style="1353" customWidth="1"/>
    <col min="4577" max="4577" width="11.140625" style="1353" customWidth="1"/>
    <col min="4578" max="4819" width="9.140625" style="1353"/>
    <col min="4820" max="4830" width="12.7109375" style="1353" customWidth="1"/>
    <col min="4831" max="4831" width="12.28515625" style="1353" customWidth="1"/>
    <col min="4832" max="4832" width="11.5703125" style="1353" customWidth="1"/>
    <col min="4833" max="4833" width="11.140625" style="1353" customWidth="1"/>
    <col min="4834" max="5075" width="9.140625" style="1353"/>
    <col min="5076" max="5086" width="12.7109375" style="1353" customWidth="1"/>
    <col min="5087" max="5087" width="12.28515625" style="1353" customWidth="1"/>
    <col min="5088" max="5088" width="11.5703125" style="1353" customWidth="1"/>
    <col min="5089" max="5089" width="11.140625" style="1353" customWidth="1"/>
    <col min="5090" max="5331" width="9.140625" style="1353"/>
    <col min="5332" max="5342" width="12.7109375" style="1353" customWidth="1"/>
    <col min="5343" max="5343" width="12.28515625" style="1353" customWidth="1"/>
    <col min="5344" max="5344" width="11.5703125" style="1353" customWidth="1"/>
    <col min="5345" max="5345" width="11.140625" style="1353" customWidth="1"/>
    <col min="5346" max="5587" width="9.140625" style="1353"/>
    <col min="5588" max="5598" width="12.7109375" style="1353" customWidth="1"/>
    <col min="5599" max="5599" width="12.28515625" style="1353" customWidth="1"/>
    <col min="5600" max="5600" width="11.5703125" style="1353" customWidth="1"/>
    <col min="5601" max="5601" width="11.140625" style="1353" customWidth="1"/>
    <col min="5602" max="5843" width="9.140625" style="1353"/>
    <col min="5844" max="5854" width="12.7109375" style="1353" customWidth="1"/>
    <col min="5855" max="5855" width="12.28515625" style="1353" customWidth="1"/>
    <col min="5856" max="5856" width="11.5703125" style="1353" customWidth="1"/>
    <col min="5857" max="5857" width="11.140625" style="1353" customWidth="1"/>
    <col min="5858" max="6099" width="9.140625" style="1353"/>
    <col min="6100" max="6110" width="12.7109375" style="1353" customWidth="1"/>
    <col min="6111" max="6111" width="12.28515625" style="1353" customWidth="1"/>
    <col min="6112" max="6112" width="11.5703125" style="1353" customWidth="1"/>
    <col min="6113" max="6113" width="11.140625" style="1353" customWidth="1"/>
    <col min="6114" max="6355" width="9.140625" style="1353"/>
    <col min="6356" max="6366" width="12.7109375" style="1353" customWidth="1"/>
    <col min="6367" max="6367" width="12.28515625" style="1353" customWidth="1"/>
    <col min="6368" max="6368" width="11.5703125" style="1353" customWidth="1"/>
    <col min="6369" max="6369" width="11.140625" style="1353" customWidth="1"/>
    <col min="6370" max="6611" width="9.140625" style="1353"/>
    <col min="6612" max="6622" width="12.7109375" style="1353" customWidth="1"/>
    <col min="6623" max="6623" width="12.28515625" style="1353" customWidth="1"/>
    <col min="6624" max="6624" width="11.5703125" style="1353" customWidth="1"/>
    <col min="6625" max="6625" width="11.140625" style="1353" customWidth="1"/>
    <col min="6626" max="6867" width="9.140625" style="1353"/>
    <col min="6868" max="6878" width="12.7109375" style="1353" customWidth="1"/>
    <col min="6879" max="6879" width="12.28515625" style="1353" customWidth="1"/>
    <col min="6880" max="6880" width="11.5703125" style="1353" customWidth="1"/>
    <col min="6881" max="6881" width="11.140625" style="1353" customWidth="1"/>
    <col min="6882" max="7123" width="9.140625" style="1353"/>
    <col min="7124" max="7134" width="12.7109375" style="1353" customWidth="1"/>
    <col min="7135" max="7135" width="12.28515625" style="1353" customWidth="1"/>
    <col min="7136" max="7136" width="11.5703125" style="1353" customWidth="1"/>
    <col min="7137" max="7137" width="11.140625" style="1353" customWidth="1"/>
    <col min="7138" max="7379" width="9.140625" style="1353"/>
    <col min="7380" max="7390" width="12.7109375" style="1353" customWidth="1"/>
    <col min="7391" max="7391" width="12.28515625" style="1353" customWidth="1"/>
    <col min="7392" max="7392" width="11.5703125" style="1353" customWidth="1"/>
    <col min="7393" max="7393" width="11.140625" style="1353" customWidth="1"/>
    <col min="7394" max="7635" width="9.140625" style="1353"/>
    <col min="7636" max="7646" width="12.7109375" style="1353" customWidth="1"/>
    <col min="7647" max="7647" width="12.28515625" style="1353" customWidth="1"/>
    <col min="7648" max="7648" width="11.5703125" style="1353" customWidth="1"/>
    <col min="7649" max="7649" width="11.140625" style="1353" customWidth="1"/>
    <col min="7650" max="7891" width="9.140625" style="1353"/>
    <col min="7892" max="7902" width="12.7109375" style="1353" customWidth="1"/>
    <col min="7903" max="7903" width="12.28515625" style="1353" customWidth="1"/>
    <col min="7904" max="7904" width="11.5703125" style="1353" customWidth="1"/>
    <col min="7905" max="7905" width="11.140625" style="1353" customWidth="1"/>
    <col min="7906" max="8147" width="9.140625" style="1353"/>
    <col min="8148" max="8158" width="12.7109375" style="1353" customWidth="1"/>
    <col min="8159" max="8159" width="12.28515625" style="1353" customWidth="1"/>
    <col min="8160" max="8160" width="11.5703125" style="1353" customWidth="1"/>
    <col min="8161" max="8161" width="11.140625" style="1353" customWidth="1"/>
    <col min="8162" max="8403" width="9.140625" style="1353"/>
    <col min="8404" max="8414" width="12.7109375" style="1353" customWidth="1"/>
    <col min="8415" max="8415" width="12.28515625" style="1353" customWidth="1"/>
    <col min="8416" max="8416" width="11.5703125" style="1353" customWidth="1"/>
    <col min="8417" max="8417" width="11.140625" style="1353" customWidth="1"/>
    <col min="8418" max="8659" width="9.140625" style="1353"/>
    <col min="8660" max="8670" width="12.7109375" style="1353" customWidth="1"/>
    <col min="8671" max="8671" width="12.28515625" style="1353" customWidth="1"/>
    <col min="8672" max="8672" width="11.5703125" style="1353" customWidth="1"/>
    <col min="8673" max="8673" width="11.140625" style="1353" customWidth="1"/>
    <col min="8674" max="8915" width="9.140625" style="1353"/>
    <col min="8916" max="8926" width="12.7109375" style="1353" customWidth="1"/>
    <col min="8927" max="8927" width="12.28515625" style="1353" customWidth="1"/>
    <col min="8928" max="8928" width="11.5703125" style="1353" customWidth="1"/>
    <col min="8929" max="8929" width="11.140625" style="1353" customWidth="1"/>
    <col min="8930" max="9171" width="9.140625" style="1353"/>
    <col min="9172" max="9182" width="12.7109375" style="1353" customWidth="1"/>
    <col min="9183" max="9183" width="12.28515625" style="1353" customWidth="1"/>
    <col min="9184" max="9184" width="11.5703125" style="1353" customWidth="1"/>
    <col min="9185" max="9185" width="11.140625" style="1353" customWidth="1"/>
    <col min="9186" max="9427" width="9.140625" style="1353"/>
    <col min="9428" max="9438" width="12.7109375" style="1353" customWidth="1"/>
    <col min="9439" max="9439" width="12.28515625" style="1353" customWidth="1"/>
    <col min="9440" max="9440" width="11.5703125" style="1353" customWidth="1"/>
    <col min="9441" max="9441" width="11.140625" style="1353" customWidth="1"/>
    <col min="9442" max="9683" width="9.140625" style="1353"/>
    <col min="9684" max="9694" width="12.7109375" style="1353" customWidth="1"/>
    <col min="9695" max="9695" width="12.28515625" style="1353" customWidth="1"/>
    <col min="9696" max="9696" width="11.5703125" style="1353" customWidth="1"/>
    <col min="9697" max="9697" width="11.140625" style="1353" customWidth="1"/>
    <col min="9698" max="9939" width="9.140625" style="1353"/>
    <col min="9940" max="9950" width="12.7109375" style="1353" customWidth="1"/>
    <col min="9951" max="9951" width="12.28515625" style="1353" customWidth="1"/>
    <col min="9952" max="9952" width="11.5703125" style="1353" customWidth="1"/>
    <col min="9953" max="9953" width="11.140625" style="1353" customWidth="1"/>
    <col min="9954" max="10195" width="9.140625" style="1353"/>
    <col min="10196" max="10206" width="12.7109375" style="1353" customWidth="1"/>
    <col min="10207" max="10207" width="12.28515625" style="1353" customWidth="1"/>
    <col min="10208" max="10208" width="11.5703125" style="1353" customWidth="1"/>
    <col min="10209" max="10209" width="11.140625" style="1353" customWidth="1"/>
    <col min="10210" max="10451" width="9.140625" style="1353"/>
    <col min="10452" max="10462" width="12.7109375" style="1353" customWidth="1"/>
    <col min="10463" max="10463" width="12.28515625" style="1353" customWidth="1"/>
    <col min="10464" max="10464" width="11.5703125" style="1353" customWidth="1"/>
    <col min="10465" max="10465" width="11.140625" style="1353" customWidth="1"/>
    <col min="10466" max="10707" width="9.140625" style="1353"/>
    <col min="10708" max="10718" width="12.7109375" style="1353" customWidth="1"/>
    <col min="10719" max="10719" width="12.28515625" style="1353" customWidth="1"/>
    <col min="10720" max="10720" width="11.5703125" style="1353" customWidth="1"/>
    <col min="10721" max="10721" width="11.140625" style="1353" customWidth="1"/>
    <col min="10722" max="10963" width="9.140625" style="1353"/>
    <col min="10964" max="10974" width="12.7109375" style="1353" customWidth="1"/>
    <col min="10975" max="10975" width="12.28515625" style="1353" customWidth="1"/>
    <col min="10976" max="10976" width="11.5703125" style="1353" customWidth="1"/>
    <col min="10977" max="10977" width="11.140625" style="1353" customWidth="1"/>
    <col min="10978" max="11219" width="9.140625" style="1353"/>
    <col min="11220" max="11230" width="12.7109375" style="1353" customWidth="1"/>
    <col min="11231" max="11231" width="12.28515625" style="1353" customWidth="1"/>
    <col min="11232" max="11232" width="11.5703125" style="1353" customWidth="1"/>
    <col min="11233" max="11233" width="11.140625" style="1353" customWidth="1"/>
    <col min="11234" max="11475" width="9.140625" style="1353"/>
    <col min="11476" max="11486" width="12.7109375" style="1353" customWidth="1"/>
    <col min="11487" max="11487" width="12.28515625" style="1353" customWidth="1"/>
    <col min="11488" max="11488" width="11.5703125" style="1353" customWidth="1"/>
    <col min="11489" max="11489" width="11.140625" style="1353" customWidth="1"/>
    <col min="11490" max="11731" width="9.140625" style="1353"/>
    <col min="11732" max="11742" width="12.7109375" style="1353" customWidth="1"/>
    <col min="11743" max="11743" width="12.28515625" style="1353" customWidth="1"/>
    <col min="11744" max="11744" width="11.5703125" style="1353" customWidth="1"/>
    <col min="11745" max="11745" width="11.140625" style="1353" customWidth="1"/>
    <col min="11746" max="11987" width="9.140625" style="1353"/>
    <col min="11988" max="11998" width="12.7109375" style="1353" customWidth="1"/>
    <col min="11999" max="11999" width="12.28515625" style="1353" customWidth="1"/>
    <col min="12000" max="12000" width="11.5703125" style="1353" customWidth="1"/>
    <col min="12001" max="12001" width="11.140625" style="1353" customWidth="1"/>
    <col min="12002" max="12243" width="9.140625" style="1353"/>
    <col min="12244" max="12254" width="12.7109375" style="1353" customWidth="1"/>
    <col min="12255" max="12255" width="12.28515625" style="1353" customWidth="1"/>
    <col min="12256" max="12256" width="11.5703125" style="1353" customWidth="1"/>
    <col min="12257" max="12257" width="11.140625" style="1353" customWidth="1"/>
    <col min="12258" max="12499" width="9.140625" style="1353"/>
    <col min="12500" max="12510" width="12.7109375" style="1353" customWidth="1"/>
    <col min="12511" max="12511" width="12.28515625" style="1353" customWidth="1"/>
    <col min="12512" max="12512" width="11.5703125" style="1353" customWidth="1"/>
    <col min="12513" max="12513" width="11.140625" style="1353" customWidth="1"/>
    <col min="12514" max="12755" width="9.140625" style="1353"/>
    <col min="12756" max="12766" width="12.7109375" style="1353" customWidth="1"/>
    <col min="12767" max="12767" width="12.28515625" style="1353" customWidth="1"/>
    <col min="12768" max="12768" width="11.5703125" style="1353" customWidth="1"/>
    <col min="12769" max="12769" width="11.140625" style="1353" customWidth="1"/>
    <col min="12770" max="13011" width="9.140625" style="1353"/>
    <col min="13012" max="13022" width="12.7109375" style="1353" customWidth="1"/>
    <col min="13023" max="13023" width="12.28515625" style="1353" customWidth="1"/>
    <col min="13024" max="13024" width="11.5703125" style="1353" customWidth="1"/>
    <col min="13025" max="13025" width="11.140625" style="1353" customWidth="1"/>
    <col min="13026" max="13267" width="9.140625" style="1353"/>
    <col min="13268" max="13278" width="12.7109375" style="1353" customWidth="1"/>
    <col min="13279" max="13279" width="12.28515625" style="1353" customWidth="1"/>
    <col min="13280" max="13280" width="11.5703125" style="1353" customWidth="1"/>
    <col min="13281" max="13281" width="11.140625" style="1353" customWidth="1"/>
    <col min="13282" max="13523" width="9.140625" style="1353"/>
    <col min="13524" max="13534" width="12.7109375" style="1353" customWidth="1"/>
    <col min="13535" max="13535" width="12.28515625" style="1353" customWidth="1"/>
    <col min="13536" max="13536" width="11.5703125" style="1353" customWidth="1"/>
    <col min="13537" max="13537" width="11.140625" style="1353" customWidth="1"/>
    <col min="13538" max="13779" width="9.140625" style="1353"/>
    <col min="13780" max="13790" width="12.7109375" style="1353" customWidth="1"/>
    <col min="13791" max="13791" width="12.28515625" style="1353" customWidth="1"/>
    <col min="13792" max="13792" width="11.5703125" style="1353" customWidth="1"/>
    <col min="13793" max="13793" width="11.140625" style="1353" customWidth="1"/>
    <col min="13794" max="14035" width="9.140625" style="1353"/>
    <col min="14036" max="14046" width="12.7109375" style="1353" customWidth="1"/>
    <col min="14047" max="14047" width="12.28515625" style="1353" customWidth="1"/>
    <col min="14048" max="14048" width="11.5703125" style="1353" customWidth="1"/>
    <col min="14049" max="14049" width="11.140625" style="1353" customWidth="1"/>
    <col min="14050" max="14291" width="9.140625" style="1353"/>
    <col min="14292" max="14302" width="12.7109375" style="1353" customWidth="1"/>
    <col min="14303" max="14303" width="12.28515625" style="1353" customWidth="1"/>
    <col min="14304" max="14304" width="11.5703125" style="1353" customWidth="1"/>
    <col min="14305" max="14305" width="11.140625" style="1353" customWidth="1"/>
    <col min="14306" max="14547" width="9.140625" style="1353"/>
    <col min="14548" max="14558" width="12.7109375" style="1353" customWidth="1"/>
    <col min="14559" max="14559" width="12.28515625" style="1353" customWidth="1"/>
    <col min="14560" max="14560" width="11.5703125" style="1353" customWidth="1"/>
    <col min="14561" max="14561" width="11.140625" style="1353" customWidth="1"/>
    <col min="14562" max="14803" width="9.140625" style="1353"/>
    <col min="14804" max="14814" width="12.7109375" style="1353" customWidth="1"/>
    <col min="14815" max="14815" width="12.28515625" style="1353" customWidth="1"/>
    <col min="14816" max="14816" width="11.5703125" style="1353" customWidth="1"/>
    <col min="14817" max="14817" width="11.140625" style="1353" customWidth="1"/>
    <col min="14818" max="15059" width="9.140625" style="1353"/>
    <col min="15060" max="15070" width="12.7109375" style="1353" customWidth="1"/>
    <col min="15071" max="15071" width="12.28515625" style="1353" customWidth="1"/>
    <col min="15072" max="15072" width="11.5703125" style="1353" customWidth="1"/>
    <col min="15073" max="15073" width="11.140625" style="1353" customWidth="1"/>
    <col min="15074" max="15315" width="9.140625" style="1353"/>
    <col min="15316" max="15326" width="12.7109375" style="1353" customWidth="1"/>
    <col min="15327" max="15327" width="12.28515625" style="1353" customWidth="1"/>
    <col min="15328" max="15328" width="11.5703125" style="1353" customWidth="1"/>
    <col min="15329" max="15329" width="11.140625" style="1353" customWidth="1"/>
    <col min="15330" max="15571" width="9.140625" style="1353"/>
    <col min="15572" max="15582" width="12.7109375" style="1353" customWidth="1"/>
    <col min="15583" max="15583" width="12.28515625" style="1353" customWidth="1"/>
    <col min="15584" max="15584" width="11.5703125" style="1353" customWidth="1"/>
    <col min="15585" max="15585" width="11.140625" style="1353" customWidth="1"/>
    <col min="15586" max="15827" width="9.140625" style="1353"/>
    <col min="15828" max="15838" width="12.7109375" style="1353" customWidth="1"/>
    <col min="15839" max="15839" width="12.28515625" style="1353" customWidth="1"/>
    <col min="15840" max="15840" width="11.5703125" style="1353" customWidth="1"/>
    <col min="15841" max="15841" width="11.140625" style="1353" customWidth="1"/>
    <col min="15842" max="16083" width="9.140625" style="1353"/>
    <col min="16084" max="16094" width="12.7109375" style="1353" customWidth="1"/>
    <col min="16095" max="16095" width="12.28515625" style="1353" customWidth="1"/>
    <col min="16096" max="16096" width="11.5703125" style="1353" customWidth="1"/>
    <col min="16097" max="16097" width="11.140625" style="1353" customWidth="1"/>
    <col min="16098" max="16347" width="9.140625" style="1353"/>
    <col min="16348" max="16384" width="10.28515625" style="1353" customWidth="1"/>
  </cols>
  <sheetData>
    <row r="1" spans="2:8" ht="15.75">
      <c r="B1" s="2309" t="s">
        <v>1071</v>
      </c>
      <c r="C1" s="2309"/>
      <c r="D1" s="2309"/>
      <c r="E1" s="2309"/>
      <c r="F1" s="2309"/>
      <c r="G1" s="2309"/>
      <c r="H1" s="2309"/>
    </row>
    <row r="2" spans="2:8" ht="15.75">
      <c r="B2" s="2309" t="s">
        <v>1070</v>
      </c>
      <c r="C2" s="2309"/>
      <c r="D2" s="2309"/>
      <c r="E2" s="2309"/>
      <c r="F2" s="2309"/>
      <c r="G2" s="2309"/>
      <c r="H2" s="2309"/>
    </row>
    <row r="3" spans="2:8" ht="15.75">
      <c r="B3" s="2309"/>
      <c r="C3" s="2309"/>
      <c r="D3" s="2309"/>
      <c r="E3" s="2309"/>
      <c r="F3" s="2309"/>
      <c r="G3" s="2309"/>
    </row>
    <row r="4" spans="2:8" ht="15.75" customHeight="1" thickBot="1">
      <c r="B4" s="2310" t="s">
        <v>52</v>
      </c>
      <c r="C4" s="2310"/>
      <c r="D4" s="2310"/>
      <c r="E4" s="2310"/>
      <c r="F4" s="2310"/>
      <c r="G4" s="2310"/>
      <c r="H4" s="2310"/>
    </row>
    <row r="5" spans="2:8" ht="20.25" customHeight="1" thickTop="1">
      <c r="B5" s="2315" t="s">
        <v>42</v>
      </c>
      <c r="C5" s="2317" t="s">
        <v>46</v>
      </c>
      <c r="D5" s="2319" t="s">
        <v>1035</v>
      </c>
      <c r="E5" s="2320"/>
      <c r="F5" s="2319" t="s">
        <v>1034</v>
      </c>
      <c r="G5" s="2319"/>
      <c r="H5" s="2321"/>
    </row>
    <row r="6" spans="2:8" ht="20.25" customHeight="1">
      <c r="B6" s="2316"/>
      <c r="C6" s="2318"/>
      <c r="D6" s="1350" t="s">
        <v>333</v>
      </c>
      <c r="E6" s="1387" t="s">
        <v>1069</v>
      </c>
      <c r="F6" s="1350" t="s">
        <v>333</v>
      </c>
      <c r="G6" s="1387" t="s">
        <v>1069</v>
      </c>
      <c r="H6" s="1386" t="s">
        <v>373</v>
      </c>
    </row>
    <row r="7" spans="2:8" ht="21.75" customHeight="1">
      <c r="B7" s="1385">
        <v>1</v>
      </c>
      <c r="C7" s="1384" t="s">
        <v>1068</v>
      </c>
      <c r="D7" s="1379">
        <v>2346.9979800000001</v>
      </c>
      <c r="E7" s="1379">
        <f t="shared" ref="E7:E29" si="0">D7/D$29*100</f>
        <v>5.1681817938097474</v>
      </c>
      <c r="F7" s="1379">
        <v>13896.742</v>
      </c>
      <c r="G7" s="1383">
        <f t="shared" ref="G7:G29" si="1">F7/F$29*100</f>
        <v>24.261178976014548</v>
      </c>
      <c r="H7" s="1382">
        <f t="shared" ref="H7:H29" si="2">F7/D7*100-100</f>
        <v>492.1071137862674</v>
      </c>
    </row>
    <row r="8" spans="2:8" ht="21.75" customHeight="1">
      <c r="B8" s="1381">
        <v>2</v>
      </c>
      <c r="C8" s="1380" t="s">
        <v>1067</v>
      </c>
      <c r="D8" s="1379">
        <v>3724.4554999999996</v>
      </c>
      <c r="E8" s="1379">
        <f t="shared" si="0"/>
        <v>8.2013973897645105</v>
      </c>
      <c r="F8" s="1379">
        <v>3628.3866629999998</v>
      </c>
      <c r="G8" s="1379">
        <f t="shared" si="1"/>
        <v>6.3345018728294136</v>
      </c>
      <c r="H8" s="1378">
        <f t="shared" si="2"/>
        <v>-2.5794062246145728</v>
      </c>
    </row>
    <row r="9" spans="2:8" ht="36" customHeight="1">
      <c r="B9" s="1381">
        <v>3</v>
      </c>
      <c r="C9" s="1380" t="s">
        <v>1066</v>
      </c>
      <c r="D9" s="1379">
        <v>3150.933567</v>
      </c>
      <c r="E9" s="1379">
        <f t="shared" si="0"/>
        <v>6.938479552706478</v>
      </c>
      <c r="F9" s="1379">
        <v>3193.1578449999997</v>
      </c>
      <c r="G9" s="1379">
        <f t="shared" si="1"/>
        <v>5.5746716731310055</v>
      </c>
      <c r="H9" s="1378">
        <f t="shared" si="2"/>
        <v>1.3400561167718195</v>
      </c>
    </row>
    <row r="10" spans="2:8" ht="21.75" customHeight="1">
      <c r="B10" s="1381">
        <v>4</v>
      </c>
      <c r="C10" s="1380" t="s">
        <v>1065</v>
      </c>
      <c r="D10" s="1379">
        <v>2537.887283</v>
      </c>
      <c r="E10" s="1379">
        <f t="shared" si="0"/>
        <v>5.5885275413581255</v>
      </c>
      <c r="F10" s="1379">
        <v>2716.9228039999998</v>
      </c>
      <c r="G10" s="1379">
        <f t="shared" si="1"/>
        <v>4.743252081089171</v>
      </c>
      <c r="H10" s="1378">
        <f t="shared" si="2"/>
        <v>7.0545103480074403</v>
      </c>
    </row>
    <row r="11" spans="2:8" ht="21.75" customHeight="1">
      <c r="B11" s="1381">
        <v>5</v>
      </c>
      <c r="C11" s="1380" t="s">
        <v>1064</v>
      </c>
      <c r="D11" s="1379">
        <v>1534.0141119999998</v>
      </c>
      <c r="E11" s="1379">
        <f t="shared" si="0"/>
        <v>3.3779593645349562</v>
      </c>
      <c r="F11" s="1379">
        <v>2509.880948</v>
      </c>
      <c r="G11" s="1379">
        <f t="shared" si="1"/>
        <v>4.381794732025468</v>
      </c>
      <c r="H11" s="1378">
        <f t="shared" si="2"/>
        <v>63.615245020640344</v>
      </c>
    </row>
    <row r="12" spans="2:8" ht="21.75" customHeight="1">
      <c r="B12" s="1381">
        <v>6</v>
      </c>
      <c r="C12" s="1380" t="s">
        <v>1063</v>
      </c>
      <c r="D12" s="1379">
        <v>2036.7005449999997</v>
      </c>
      <c r="E12" s="1379">
        <f t="shared" si="0"/>
        <v>4.4848946466120898</v>
      </c>
      <c r="F12" s="1379">
        <v>1822.4624910000002</v>
      </c>
      <c r="G12" s="1379">
        <f t="shared" si="1"/>
        <v>3.1816873819219147</v>
      </c>
      <c r="H12" s="1378">
        <f t="shared" si="2"/>
        <v>-10.518878414695934</v>
      </c>
    </row>
    <row r="13" spans="2:8" ht="21.75" customHeight="1">
      <c r="B13" s="1381">
        <v>7</v>
      </c>
      <c r="C13" s="1380" t="s">
        <v>1062</v>
      </c>
      <c r="D13" s="1379">
        <v>2275.2705709999996</v>
      </c>
      <c r="E13" s="1379">
        <f t="shared" si="0"/>
        <v>5.0102352201569884</v>
      </c>
      <c r="F13" s="1379">
        <v>1789.4103259999999</v>
      </c>
      <c r="G13" s="1379">
        <f t="shared" si="1"/>
        <v>3.123984325291103</v>
      </c>
      <c r="H13" s="1378">
        <f t="shared" si="2"/>
        <v>-21.353954610614082</v>
      </c>
    </row>
    <row r="14" spans="2:8" ht="21.75" customHeight="1">
      <c r="B14" s="1381">
        <v>8</v>
      </c>
      <c r="C14" s="1380" t="s">
        <v>455</v>
      </c>
      <c r="D14" s="1379">
        <v>1721.5534360000001</v>
      </c>
      <c r="E14" s="1379">
        <f t="shared" si="0"/>
        <v>3.7909283266642668</v>
      </c>
      <c r="F14" s="1379">
        <v>1693.235831</v>
      </c>
      <c r="G14" s="1379">
        <f t="shared" si="1"/>
        <v>2.956081183956047</v>
      </c>
      <c r="H14" s="1378">
        <f t="shared" si="2"/>
        <v>-1.6448867870053334</v>
      </c>
    </row>
    <row r="15" spans="2:8" ht="21.75" customHeight="1">
      <c r="B15" s="1381">
        <v>9</v>
      </c>
      <c r="C15" s="1380" t="s">
        <v>1061</v>
      </c>
      <c r="D15" s="1379">
        <v>1342.2327760000001</v>
      </c>
      <c r="E15" s="1379">
        <f t="shared" si="0"/>
        <v>2.9556493252618465</v>
      </c>
      <c r="F15" s="1379">
        <v>1177.6907960000001</v>
      </c>
      <c r="G15" s="1379">
        <f t="shared" si="1"/>
        <v>2.0560335062823389</v>
      </c>
      <c r="H15" s="1378">
        <f t="shared" si="2"/>
        <v>-12.258825960900239</v>
      </c>
    </row>
    <row r="16" spans="2:8" ht="21.75" customHeight="1">
      <c r="B16" s="1381">
        <v>10</v>
      </c>
      <c r="C16" s="1380" t="s">
        <v>1060</v>
      </c>
      <c r="D16" s="1379">
        <v>745.11854900000003</v>
      </c>
      <c r="E16" s="1379">
        <f t="shared" si="0"/>
        <v>1.640780329590116</v>
      </c>
      <c r="F16" s="1379">
        <v>822.59150299999999</v>
      </c>
      <c r="G16" s="1379">
        <f t="shared" si="1"/>
        <v>1.4360948543501642</v>
      </c>
      <c r="H16" s="1378">
        <f t="shared" si="2"/>
        <v>10.397399729744208</v>
      </c>
    </row>
    <row r="17" spans="1:8" ht="21.75" customHeight="1">
      <c r="B17" s="1381">
        <v>11</v>
      </c>
      <c r="C17" s="1380" t="s">
        <v>1059</v>
      </c>
      <c r="D17" s="1379">
        <v>842.43068900000003</v>
      </c>
      <c r="E17" s="1379">
        <f t="shared" si="0"/>
        <v>1.8550654864374454</v>
      </c>
      <c r="F17" s="1379">
        <v>776.21626500000002</v>
      </c>
      <c r="G17" s="1379">
        <f t="shared" si="1"/>
        <v>1.3551321402713339</v>
      </c>
      <c r="H17" s="1378">
        <f t="shared" si="2"/>
        <v>-7.859925435361248</v>
      </c>
    </row>
    <row r="18" spans="1:8" ht="21.75" customHeight="1">
      <c r="B18" s="1381">
        <v>12</v>
      </c>
      <c r="C18" s="1380" t="s">
        <v>1058</v>
      </c>
      <c r="D18" s="1379">
        <v>2124.0119330000002</v>
      </c>
      <c r="E18" s="1379">
        <f t="shared" si="0"/>
        <v>4.6771577545052896</v>
      </c>
      <c r="F18" s="1379">
        <v>757.03182099999992</v>
      </c>
      <c r="G18" s="1379">
        <f t="shared" si="1"/>
        <v>1.3216395972393535</v>
      </c>
      <c r="H18" s="1378">
        <f t="shared" si="2"/>
        <v>-64.358400758570511</v>
      </c>
    </row>
    <row r="19" spans="1:8" ht="21.75" customHeight="1">
      <c r="B19" s="1381">
        <v>13</v>
      </c>
      <c r="C19" s="1380" t="s">
        <v>1057</v>
      </c>
      <c r="D19" s="1379">
        <v>726.49715900000001</v>
      </c>
      <c r="E19" s="1379">
        <f t="shared" si="0"/>
        <v>1.5997752969511738</v>
      </c>
      <c r="F19" s="1379">
        <v>661.80424400000004</v>
      </c>
      <c r="G19" s="1379">
        <f t="shared" si="1"/>
        <v>1.1553896021650256</v>
      </c>
      <c r="H19" s="1378">
        <f t="shared" si="2"/>
        <v>-8.9047719180413196</v>
      </c>
    </row>
    <row r="20" spans="1:8" ht="21.75" customHeight="1">
      <c r="B20" s="1381">
        <v>14</v>
      </c>
      <c r="C20" s="1380" t="s">
        <v>1056</v>
      </c>
      <c r="D20" s="1379">
        <v>492.93103300000007</v>
      </c>
      <c r="E20" s="1379">
        <f t="shared" si="0"/>
        <v>1.0854535078698415</v>
      </c>
      <c r="F20" s="1379">
        <v>633.29586000000006</v>
      </c>
      <c r="G20" s="1379">
        <f t="shared" si="1"/>
        <v>1.1056191590970785</v>
      </c>
      <c r="H20" s="1378">
        <f t="shared" si="2"/>
        <v>28.475550858653264</v>
      </c>
    </row>
    <row r="21" spans="1:8" ht="21.75" customHeight="1">
      <c r="B21" s="1381">
        <v>15</v>
      </c>
      <c r="C21" s="1380" t="s">
        <v>1055</v>
      </c>
      <c r="D21" s="1379">
        <v>674.00409300000001</v>
      </c>
      <c r="E21" s="1379">
        <f t="shared" si="0"/>
        <v>1.4841835025336714</v>
      </c>
      <c r="F21" s="1379">
        <v>559.69242299999996</v>
      </c>
      <c r="G21" s="1379">
        <f t="shared" si="1"/>
        <v>0.97712097165812239</v>
      </c>
      <c r="H21" s="1378">
        <f t="shared" si="2"/>
        <v>-16.96008543378386</v>
      </c>
    </row>
    <row r="22" spans="1:8" ht="21.75" customHeight="1">
      <c r="B22" s="1381">
        <v>16</v>
      </c>
      <c r="C22" s="1380" t="s">
        <v>1054</v>
      </c>
      <c r="D22" s="1379">
        <v>592.85637399999996</v>
      </c>
      <c r="E22" s="1379">
        <f t="shared" si="0"/>
        <v>1.305493036023347</v>
      </c>
      <c r="F22" s="1379">
        <v>455.05537000000004</v>
      </c>
      <c r="G22" s="1379">
        <f t="shared" si="1"/>
        <v>0.79444374627999292</v>
      </c>
      <c r="H22" s="1378">
        <f t="shared" si="2"/>
        <v>-23.243572987207173</v>
      </c>
    </row>
    <row r="23" spans="1:8" ht="21.75" customHeight="1">
      <c r="B23" s="1381">
        <v>17</v>
      </c>
      <c r="C23" s="1380" t="s">
        <v>1053</v>
      </c>
      <c r="D23" s="1379">
        <v>408.56416800000005</v>
      </c>
      <c r="E23" s="1379">
        <f t="shared" si="0"/>
        <v>0.89967435534845552</v>
      </c>
      <c r="F23" s="1379">
        <v>437.5483000000001</v>
      </c>
      <c r="G23" s="1379">
        <f t="shared" si="1"/>
        <v>0.76387959256571858</v>
      </c>
      <c r="H23" s="1378">
        <f t="shared" si="2"/>
        <v>7.0941443890889673</v>
      </c>
    </row>
    <row r="24" spans="1:8" ht="21.75" customHeight="1">
      <c r="B24" s="1381">
        <v>18</v>
      </c>
      <c r="C24" s="1380" t="s">
        <v>1052</v>
      </c>
      <c r="D24" s="1379">
        <v>406.87458700000002</v>
      </c>
      <c r="E24" s="1379">
        <f t="shared" si="0"/>
        <v>0.89595383158244568</v>
      </c>
      <c r="F24" s="1379">
        <v>429.84309999999994</v>
      </c>
      <c r="G24" s="1379">
        <f t="shared" si="1"/>
        <v>0.75042771756897531</v>
      </c>
      <c r="H24" s="1378">
        <f t="shared" si="2"/>
        <v>5.6451087715635424</v>
      </c>
    </row>
    <row r="25" spans="1:8" ht="36" customHeight="1">
      <c r="B25" s="1381">
        <v>19</v>
      </c>
      <c r="C25" s="1380" t="s">
        <v>1051</v>
      </c>
      <c r="D25" s="1379">
        <v>1036.774611</v>
      </c>
      <c r="E25" s="1379">
        <f t="shared" si="0"/>
        <v>2.2830184407974579</v>
      </c>
      <c r="F25" s="1379">
        <v>383.58892300000002</v>
      </c>
      <c r="G25" s="1379">
        <f t="shared" si="1"/>
        <v>0.66967635393386904</v>
      </c>
      <c r="H25" s="1378">
        <f t="shared" si="2"/>
        <v>-63.001705584783075</v>
      </c>
    </row>
    <row r="26" spans="1:8" ht="36" customHeight="1">
      <c r="B26" s="1381">
        <v>20</v>
      </c>
      <c r="C26" s="1380" t="s">
        <v>1050</v>
      </c>
      <c r="D26" s="1379">
        <v>339.72232700000001</v>
      </c>
      <c r="E26" s="1379">
        <f t="shared" si="0"/>
        <v>0.74808191584045658</v>
      </c>
      <c r="F26" s="1379">
        <v>342.008126</v>
      </c>
      <c r="G26" s="1379">
        <f t="shared" si="1"/>
        <v>0.59708386009737635</v>
      </c>
      <c r="H26" s="1378">
        <f t="shared" si="2"/>
        <v>0.67284332477800035</v>
      </c>
    </row>
    <row r="27" spans="1:8" ht="21.75" customHeight="1">
      <c r="B27" s="1377" t="s">
        <v>1049</v>
      </c>
      <c r="C27" s="1376" t="s">
        <v>1048</v>
      </c>
      <c r="D27" s="1375">
        <f>SUM(D7:D26)</f>
        <v>29059.831292999999</v>
      </c>
      <c r="E27" s="1375">
        <f t="shared" si="0"/>
        <v>63.990890618348708</v>
      </c>
      <c r="F27" s="1375">
        <f>SUM(F7:F26)</f>
        <v>38686.565639</v>
      </c>
      <c r="G27" s="1375">
        <f t="shared" si="1"/>
        <v>67.53969332776802</v>
      </c>
      <c r="H27" s="1374">
        <f t="shared" si="2"/>
        <v>33.127289174314342</v>
      </c>
    </row>
    <row r="28" spans="1:8" ht="21.75" customHeight="1">
      <c r="B28" s="1373" t="s">
        <v>1047</v>
      </c>
      <c r="C28" s="1372" t="s">
        <v>1046</v>
      </c>
      <c r="D28" s="1371">
        <f>D29-D27</f>
        <v>16352.618842</v>
      </c>
      <c r="E28" s="1370">
        <f t="shared" si="0"/>
        <v>36.009109381651292</v>
      </c>
      <c r="F28" s="1370">
        <f>F29-F27</f>
        <v>18593.181621999996</v>
      </c>
      <c r="G28" s="1370">
        <f t="shared" si="1"/>
        <v>32.46030667223198</v>
      </c>
      <c r="H28" s="1369">
        <f t="shared" si="2"/>
        <v>13.701553259746646</v>
      </c>
    </row>
    <row r="29" spans="1:8" ht="21.75" customHeight="1">
      <c r="A29" s="1355"/>
      <c r="B29" s="1368" t="s">
        <v>1045</v>
      </c>
      <c r="C29" s="1367" t="s">
        <v>1044</v>
      </c>
      <c r="D29" s="1364">
        <v>45412.450134999999</v>
      </c>
      <c r="E29" s="1364">
        <f t="shared" si="0"/>
        <v>100</v>
      </c>
      <c r="F29" s="1364">
        <v>57279.747260999997</v>
      </c>
      <c r="G29" s="1364">
        <f t="shared" si="1"/>
        <v>100</v>
      </c>
      <c r="H29" s="1363">
        <f t="shared" si="2"/>
        <v>26.132254680646952</v>
      </c>
    </row>
    <row r="30" spans="1:8" ht="21" customHeight="1">
      <c r="B30" s="2311" t="s">
        <v>1043</v>
      </c>
      <c r="C30" s="1367" t="s">
        <v>1042</v>
      </c>
      <c r="D30" s="1364"/>
      <c r="E30" s="1364"/>
      <c r="F30" s="1364"/>
      <c r="G30" s="1364"/>
      <c r="H30" s="1363"/>
    </row>
    <row r="31" spans="1:8" ht="21" customHeight="1">
      <c r="B31" s="2312"/>
      <c r="C31" s="1366" t="s">
        <v>1041</v>
      </c>
      <c r="D31" s="1364">
        <v>0</v>
      </c>
      <c r="E31" s="1364" t="s">
        <v>146</v>
      </c>
      <c r="F31" s="1365"/>
      <c r="G31" s="1364"/>
      <c r="H31" s="1363"/>
    </row>
    <row r="32" spans="1:8" ht="21" customHeight="1" thickBot="1">
      <c r="B32" s="2313"/>
      <c r="C32" s="1362" t="s">
        <v>1040</v>
      </c>
      <c r="D32" s="1361">
        <v>8174.9</v>
      </c>
      <c r="E32" s="1361" t="s">
        <v>146</v>
      </c>
      <c r="F32" s="1361">
        <v>6859.6</v>
      </c>
      <c r="G32" s="1360" t="s">
        <v>146</v>
      </c>
      <c r="H32" s="1359">
        <f>(F32/D32 -1)*100</f>
        <v>-16.089493449461145</v>
      </c>
    </row>
    <row r="33" spans="2:7" ht="21" customHeight="1" thickTop="1">
      <c r="B33" s="2314" t="s">
        <v>1039</v>
      </c>
      <c r="C33" s="2314"/>
      <c r="D33" s="2314"/>
      <c r="E33" s="2314"/>
      <c r="F33" s="2314"/>
      <c r="G33" s="2314"/>
    </row>
    <row r="34" spans="2:7" ht="13.5" customHeight="1">
      <c r="B34" s="2314" t="s">
        <v>1038</v>
      </c>
      <c r="C34" s="2314"/>
      <c r="D34" s="1354"/>
      <c r="F34" s="1353"/>
      <c r="G34" s="1353"/>
    </row>
    <row r="35" spans="2:7" ht="21" customHeight="1">
      <c r="D35" s="1358"/>
      <c r="E35" s="1356"/>
      <c r="F35" s="1357"/>
    </row>
    <row r="37" spans="2:7" ht="21" customHeight="1">
      <c r="D37" s="1357"/>
      <c r="E37" s="1356"/>
    </row>
  </sheetData>
  <mergeCells count="11">
    <mergeCell ref="B34:C34"/>
    <mergeCell ref="B3:G3"/>
    <mergeCell ref="B5:B6"/>
    <mergeCell ref="C5:C6"/>
    <mergeCell ref="D5:E5"/>
    <mergeCell ref="F5:H5"/>
    <mergeCell ref="B1:H1"/>
    <mergeCell ref="B2:H2"/>
    <mergeCell ref="B4:H4"/>
    <mergeCell ref="B30:B32"/>
    <mergeCell ref="B33:G33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B7" sqref="B7:B9"/>
    </sheetView>
  </sheetViews>
  <sheetFormatPr defaultRowHeight="15.75"/>
  <cols>
    <col min="1" max="1" width="3.42578125" style="1388" customWidth="1"/>
    <col min="2" max="2" width="5.140625" style="1388" bestFit="1" customWidth="1"/>
    <col min="3" max="3" width="23.140625" style="1388" customWidth="1"/>
    <col min="4" max="8" width="16.140625" style="1388" bestFit="1" customWidth="1"/>
    <col min="9" max="10" width="11.42578125" style="1388" bestFit="1" customWidth="1"/>
    <col min="11" max="11" width="10" style="1388" bestFit="1" customWidth="1"/>
    <col min="12" max="12" width="9.140625" style="1388" customWidth="1"/>
    <col min="13" max="257" width="9.140625" style="1388"/>
    <col min="258" max="258" width="5" style="1388" customWidth="1"/>
    <col min="259" max="259" width="20.7109375" style="1388" customWidth="1"/>
    <col min="260" max="260" width="10.28515625" style="1388" customWidth="1"/>
    <col min="261" max="266" width="10.7109375" style="1388" customWidth="1"/>
    <col min="267" max="267" width="8.7109375" style="1388" customWidth="1"/>
    <col min="268" max="268" width="9.140625" style="1388" customWidth="1"/>
    <col min="269" max="513" width="9.140625" style="1388"/>
    <col min="514" max="514" width="5" style="1388" customWidth="1"/>
    <col min="515" max="515" width="20.7109375" style="1388" customWidth="1"/>
    <col min="516" max="516" width="10.28515625" style="1388" customWidth="1"/>
    <col min="517" max="522" width="10.7109375" style="1388" customWidth="1"/>
    <col min="523" max="523" width="8.7109375" style="1388" customWidth="1"/>
    <col min="524" max="524" width="9.140625" style="1388" customWidth="1"/>
    <col min="525" max="769" width="9.140625" style="1388"/>
    <col min="770" max="770" width="5" style="1388" customWidth="1"/>
    <col min="771" max="771" width="20.7109375" style="1388" customWidth="1"/>
    <col min="772" max="772" width="10.28515625" style="1388" customWidth="1"/>
    <col min="773" max="778" width="10.7109375" style="1388" customWidth="1"/>
    <col min="779" max="779" width="8.7109375" style="1388" customWidth="1"/>
    <col min="780" max="780" width="9.140625" style="1388" customWidth="1"/>
    <col min="781" max="1025" width="9.140625" style="1388"/>
    <col min="1026" max="1026" width="5" style="1388" customWidth="1"/>
    <col min="1027" max="1027" width="20.7109375" style="1388" customWidth="1"/>
    <col min="1028" max="1028" width="10.28515625" style="1388" customWidth="1"/>
    <col min="1029" max="1034" width="10.7109375" style="1388" customWidth="1"/>
    <col min="1035" max="1035" width="8.7109375" style="1388" customWidth="1"/>
    <col min="1036" max="1036" width="9.140625" style="1388" customWidth="1"/>
    <col min="1037" max="1281" width="9.140625" style="1388"/>
    <col min="1282" max="1282" width="5" style="1388" customWidth="1"/>
    <col min="1283" max="1283" width="20.7109375" style="1388" customWidth="1"/>
    <col min="1284" max="1284" width="10.28515625" style="1388" customWidth="1"/>
    <col min="1285" max="1290" width="10.7109375" style="1388" customWidth="1"/>
    <col min="1291" max="1291" width="8.7109375" style="1388" customWidth="1"/>
    <col min="1292" max="1292" width="9.140625" style="1388" customWidth="1"/>
    <col min="1293" max="1537" width="9.140625" style="1388"/>
    <col min="1538" max="1538" width="5" style="1388" customWidth="1"/>
    <col min="1539" max="1539" width="20.7109375" style="1388" customWidth="1"/>
    <col min="1540" max="1540" width="10.28515625" style="1388" customWidth="1"/>
    <col min="1541" max="1546" width="10.7109375" style="1388" customWidth="1"/>
    <col min="1547" max="1547" width="8.7109375" style="1388" customWidth="1"/>
    <col min="1548" max="1548" width="9.140625" style="1388" customWidth="1"/>
    <col min="1549" max="1793" width="9.140625" style="1388"/>
    <col min="1794" max="1794" width="5" style="1388" customWidth="1"/>
    <col min="1795" max="1795" width="20.7109375" style="1388" customWidth="1"/>
    <col min="1796" max="1796" width="10.28515625" style="1388" customWidth="1"/>
    <col min="1797" max="1802" width="10.7109375" style="1388" customWidth="1"/>
    <col min="1803" max="1803" width="8.7109375" style="1388" customWidth="1"/>
    <col min="1804" max="1804" width="9.140625" style="1388" customWidth="1"/>
    <col min="1805" max="2049" width="9.140625" style="1388"/>
    <col min="2050" max="2050" width="5" style="1388" customWidth="1"/>
    <col min="2051" max="2051" width="20.7109375" style="1388" customWidth="1"/>
    <col min="2052" max="2052" width="10.28515625" style="1388" customWidth="1"/>
    <col min="2053" max="2058" width="10.7109375" style="1388" customWidth="1"/>
    <col min="2059" max="2059" width="8.7109375" style="1388" customWidth="1"/>
    <col min="2060" max="2060" width="9.140625" style="1388" customWidth="1"/>
    <col min="2061" max="2305" width="9.140625" style="1388"/>
    <col min="2306" max="2306" width="5" style="1388" customWidth="1"/>
    <col min="2307" max="2307" width="20.7109375" style="1388" customWidth="1"/>
    <col min="2308" max="2308" width="10.28515625" style="1388" customWidth="1"/>
    <col min="2309" max="2314" width="10.7109375" style="1388" customWidth="1"/>
    <col min="2315" max="2315" width="8.7109375" style="1388" customWidth="1"/>
    <col min="2316" max="2316" width="9.140625" style="1388" customWidth="1"/>
    <col min="2317" max="2561" width="9.140625" style="1388"/>
    <col min="2562" max="2562" width="5" style="1388" customWidth="1"/>
    <col min="2563" max="2563" width="20.7109375" style="1388" customWidth="1"/>
    <col min="2564" max="2564" width="10.28515625" style="1388" customWidth="1"/>
    <col min="2565" max="2570" width="10.7109375" style="1388" customWidth="1"/>
    <col min="2571" max="2571" width="8.7109375" style="1388" customWidth="1"/>
    <col min="2572" max="2572" width="9.140625" style="1388" customWidth="1"/>
    <col min="2573" max="2817" width="9.140625" style="1388"/>
    <col min="2818" max="2818" width="5" style="1388" customWidth="1"/>
    <col min="2819" max="2819" width="20.7109375" style="1388" customWidth="1"/>
    <col min="2820" max="2820" width="10.28515625" style="1388" customWidth="1"/>
    <col min="2821" max="2826" width="10.7109375" style="1388" customWidth="1"/>
    <col min="2827" max="2827" width="8.7109375" style="1388" customWidth="1"/>
    <col min="2828" max="2828" width="9.140625" style="1388" customWidth="1"/>
    <col min="2829" max="3073" width="9.140625" style="1388"/>
    <col min="3074" max="3074" width="5" style="1388" customWidth="1"/>
    <col min="3075" max="3075" width="20.7109375" style="1388" customWidth="1"/>
    <col min="3076" max="3076" width="10.28515625" style="1388" customWidth="1"/>
    <col min="3077" max="3082" width="10.7109375" style="1388" customWidth="1"/>
    <col min="3083" max="3083" width="8.7109375" style="1388" customWidth="1"/>
    <col min="3084" max="3084" width="9.140625" style="1388" customWidth="1"/>
    <col min="3085" max="3329" width="9.140625" style="1388"/>
    <col min="3330" max="3330" width="5" style="1388" customWidth="1"/>
    <col min="3331" max="3331" width="20.7109375" style="1388" customWidth="1"/>
    <col min="3332" max="3332" width="10.28515625" style="1388" customWidth="1"/>
    <col min="3333" max="3338" width="10.7109375" style="1388" customWidth="1"/>
    <col min="3339" max="3339" width="8.7109375" style="1388" customWidth="1"/>
    <col min="3340" max="3340" width="9.140625" style="1388" customWidth="1"/>
    <col min="3341" max="3585" width="9.140625" style="1388"/>
    <col min="3586" max="3586" width="5" style="1388" customWidth="1"/>
    <col min="3587" max="3587" width="20.7109375" style="1388" customWidth="1"/>
    <col min="3588" max="3588" width="10.28515625" style="1388" customWidth="1"/>
    <col min="3589" max="3594" width="10.7109375" style="1388" customWidth="1"/>
    <col min="3595" max="3595" width="8.7109375" style="1388" customWidth="1"/>
    <col min="3596" max="3596" width="9.140625" style="1388" customWidth="1"/>
    <col min="3597" max="3841" width="9.140625" style="1388"/>
    <col min="3842" max="3842" width="5" style="1388" customWidth="1"/>
    <col min="3843" max="3843" width="20.7109375" style="1388" customWidth="1"/>
    <col min="3844" max="3844" width="10.28515625" style="1388" customWidth="1"/>
    <col min="3845" max="3850" width="10.7109375" style="1388" customWidth="1"/>
    <col min="3851" max="3851" width="8.7109375" style="1388" customWidth="1"/>
    <col min="3852" max="3852" width="9.140625" style="1388" customWidth="1"/>
    <col min="3853" max="4097" width="9.140625" style="1388"/>
    <col min="4098" max="4098" width="5" style="1388" customWidth="1"/>
    <col min="4099" max="4099" width="20.7109375" style="1388" customWidth="1"/>
    <col min="4100" max="4100" width="10.28515625" style="1388" customWidth="1"/>
    <col min="4101" max="4106" width="10.7109375" style="1388" customWidth="1"/>
    <col min="4107" max="4107" width="8.7109375" style="1388" customWidth="1"/>
    <col min="4108" max="4108" width="9.140625" style="1388" customWidth="1"/>
    <col min="4109" max="4353" width="9.140625" style="1388"/>
    <col min="4354" max="4354" width="5" style="1388" customWidth="1"/>
    <col min="4355" max="4355" width="20.7109375" style="1388" customWidth="1"/>
    <col min="4356" max="4356" width="10.28515625" style="1388" customWidth="1"/>
    <col min="4357" max="4362" width="10.7109375" style="1388" customWidth="1"/>
    <col min="4363" max="4363" width="8.7109375" style="1388" customWidth="1"/>
    <col min="4364" max="4364" width="9.140625" style="1388" customWidth="1"/>
    <col min="4365" max="4609" width="9.140625" style="1388"/>
    <col min="4610" max="4610" width="5" style="1388" customWidth="1"/>
    <col min="4611" max="4611" width="20.7109375" style="1388" customWidth="1"/>
    <col min="4612" max="4612" width="10.28515625" style="1388" customWidth="1"/>
    <col min="4613" max="4618" width="10.7109375" style="1388" customWidth="1"/>
    <col min="4619" max="4619" width="8.7109375" style="1388" customWidth="1"/>
    <col min="4620" max="4620" width="9.140625" style="1388" customWidth="1"/>
    <col min="4621" max="4865" width="9.140625" style="1388"/>
    <col min="4866" max="4866" width="5" style="1388" customWidth="1"/>
    <col min="4867" max="4867" width="20.7109375" style="1388" customWidth="1"/>
    <col min="4868" max="4868" width="10.28515625" style="1388" customWidth="1"/>
    <col min="4869" max="4874" width="10.7109375" style="1388" customWidth="1"/>
    <col min="4875" max="4875" width="8.7109375" style="1388" customWidth="1"/>
    <col min="4876" max="4876" width="9.140625" style="1388" customWidth="1"/>
    <col min="4877" max="5121" width="9.140625" style="1388"/>
    <col min="5122" max="5122" width="5" style="1388" customWidth="1"/>
    <col min="5123" max="5123" width="20.7109375" style="1388" customWidth="1"/>
    <col min="5124" max="5124" width="10.28515625" style="1388" customWidth="1"/>
    <col min="5125" max="5130" width="10.7109375" style="1388" customWidth="1"/>
    <col min="5131" max="5131" width="8.7109375" style="1388" customWidth="1"/>
    <col min="5132" max="5132" width="9.140625" style="1388" customWidth="1"/>
    <col min="5133" max="5377" width="9.140625" style="1388"/>
    <col min="5378" max="5378" width="5" style="1388" customWidth="1"/>
    <col min="5379" max="5379" width="20.7109375" style="1388" customWidth="1"/>
    <col min="5380" max="5380" width="10.28515625" style="1388" customWidth="1"/>
    <col min="5381" max="5386" width="10.7109375" style="1388" customWidth="1"/>
    <col min="5387" max="5387" width="8.7109375" style="1388" customWidth="1"/>
    <col min="5388" max="5388" width="9.140625" style="1388" customWidth="1"/>
    <col min="5389" max="5633" width="9.140625" style="1388"/>
    <col min="5634" max="5634" width="5" style="1388" customWidth="1"/>
    <col min="5635" max="5635" width="20.7109375" style="1388" customWidth="1"/>
    <col min="5636" max="5636" width="10.28515625" style="1388" customWidth="1"/>
    <col min="5637" max="5642" width="10.7109375" style="1388" customWidth="1"/>
    <col min="5643" max="5643" width="8.7109375" style="1388" customWidth="1"/>
    <col min="5644" max="5644" width="9.140625" style="1388" customWidth="1"/>
    <col min="5645" max="5889" width="9.140625" style="1388"/>
    <col min="5890" max="5890" width="5" style="1388" customWidth="1"/>
    <col min="5891" max="5891" width="20.7109375" style="1388" customWidth="1"/>
    <col min="5892" max="5892" width="10.28515625" style="1388" customWidth="1"/>
    <col min="5893" max="5898" width="10.7109375" style="1388" customWidth="1"/>
    <col min="5899" max="5899" width="8.7109375" style="1388" customWidth="1"/>
    <col min="5900" max="5900" width="9.140625" style="1388" customWidth="1"/>
    <col min="5901" max="6145" width="9.140625" style="1388"/>
    <col min="6146" max="6146" width="5" style="1388" customWidth="1"/>
    <col min="6147" max="6147" width="20.7109375" style="1388" customWidth="1"/>
    <col min="6148" max="6148" width="10.28515625" style="1388" customWidth="1"/>
    <col min="6149" max="6154" width="10.7109375" style="1388" customWidth="1"/>
    <col min="6155" max="6155" width="8.7109375" style="1388" customWidth="1"/>
    <col min="6156" max="6156" width="9.140625" style="1388" customWidth="1"/>
    <col min="6157" max="6401" width="9.140625" style="1388"/>
    <col min="6402" max="6402" width="5" style="1388" customWidth="1"/>
    <col min="6403" max="6403" width="20.7109375" style="1388" customWidth="1"/>
    <col min="6404" max="6404" width="10.28515625" style="1388" customWidth="1"/>
    <col min="6405" max="6410" width="10.7109375" style="1388" customWidth="1"/>
    <col min="6411" max="6411" width="8.7109375" style="1388" customWidth="1"/>
    <col min="6412" max="6412" width="9.140625" style="1388" customWidth="1"/>
    <col min="6413" max="6657" width="9.140625" style="1388"/>
    <col min="6658" max="6658" width="5" style="1388" customWidth="1"/>
    <col min="6659" max="6659" width="20.7109375" style="1388" customWidth="1"/>
    <col min="6660" max="6660" width="10.28515625" style="1388" customWidth="1"/>
    <col min="6661" max="6666" width="10.7109375" style="1388" customWidth="1"/>
    <col min="6667" max="6667" width="8.7109375" style="1388" customWidth="1"/>
    <col min="6668" max="6668" width="9.140625" style="1388" customWidth="1"/>
    <col min="6669" max="6913" width="9.140625" style="1388"/>
    <col min="6914" max="6914" width="5" style="1388" customWidth="1"/>
    <col min="6915" max="6915" width="20.7109375" style="1388" customWidth="1"/>
    <col min="6916" max="6916" width="10.28515625" style="1388" customWidth="1"/>
    <col min="6917" max="6922" width="10.7109375" style="1388" customWidth="1"/>
    <col min="6923" max="6923" width="8.7109375" style="1388" customWidth="1"/>
    <col min="6924" max="6924" width="9.140625" style="1388" customWidth="1"/>
    <col min="6925" max="7169" width="9.140625" style="1388"/>
    <col min="7170" max="7170" width="5" style="1388" customWidth="1"/>
    <col min="7171" max="7171" width="20.7109375" style="1388" customWidth="1"/>
    <col min="7172" max="7172" width="10.28515625" style="1388" customWidth="1"/>
    <col min="7173" max="7178" width="10.7109375" style="1388" customWidth="1"/>
    <col min="7179" max="7179" width="8.7109375" style="1388" customWidth="1"/>
    <col min="7180" max="7180" width="9.140625" style="1388" customWidth="1"/>
    <col min="7181" max="7425" width="9.140625" style="1388"/>
    <col min="7426" max="7426" width="5" style="1388" customWidth="1"/>
    <col min="7427" max="7427" width="20.7109375" style="1388" customWidth="1"/>
    <col min="7428" max="7428" width="10.28515625" style="1388" customWidth="1"/>
    <col min="7429" max="7434" width="10.7109375" style="1388" customWidth="1"/>
    <col min="7435" max="7435" width="8.7109375" style="1388" customWidth="1"/>
    <col min="7436" max="7436" width="9.140625" style="1388" customWidth="1"/>
    <col min="7437" max="7681" width="9.140625" style="1388"/>
    <col min="7682" max="7682" width="5" style="1388" customWidth="1"/>
    <col min="7683" max="7683" width="20.7109375" style="1388" customWidth="1"/>
    <col min="7684" max="7684" width="10.28515625" style="1388" customWidth="1"/>
    <col min="7685" max="7690" width="10.7109375" style="1388" customWidth="1"/>
    <col min="7691" max="7691" width="8.7109375" style="1388" customWidth="1"/>
    <col min="7692" max="7692" width="9.140625" style="1388" customWidth="1"/>
    <col min="7693" max="7937" width="9.140625" style="1388"/>
    <col min="7938" max="7938" width="5" style="1388" customWidth="1"/>
    <col min="7939" max="7939" width="20.7109375" style="1388" customWidth="1"/>
    <col min="7940" max="7940" width="10.28515625" style="1388" customWidth="1"/>
    <col min="7941" max="7946" width="10.7109375" style="1388" customWidth="1"/>
    <col min="7947" max="7947" width="8.7109375" style="1388" customWidth="1"/>
    <col min="7948" max="7948" width="9.140625" style="1388" customWidth="1"/>
    <col min="7949" max="8193" width="9.140625" style="1388"/>
    <col min="8194" max="8194" width="5" style="1388" customWidth="1"/>
    <col min="8195" max="8195" width="20.7109375" style="1388" customWidth="1"/>
    <col min="8196" max="8196" width="10.28515625" style="1388" customWidth="1"/>
    <col min="8197" max="8202" width="10.7109375" style="1388" customWidth="1"/>
    <col min="8203" max="8203" width="8.7109375" style="1388" customWidth="1"/>
    <col min="8204" max="8204" width="9.140625" style="1388" customWidth="1"/>
    <col min="8205" max="8449" width="9.140625" style="1388"/>
    <col min="8450" max="8450" width="5" style="1388" customWidth="1"/>
    <col min="8451" max="8451" width="20.7109375" style="1388" customWidth="1"/>
    <col min="8452" max="8452" width="10.28515625" style="1388" customWidth="1"/>
    <col min="8453" max="8458" width="10.7109375" style="1388" customWidth="1"/>
    <col min="8459" max="8459" width="8.7109375" style="1388" customWidth="1"/>
    <col min="8460" max="8460" width="9.140625" style="1388" customWidth="1"/>
    <col min="8461" max="8705" width="9.140625" style="1388"/>
    <col min="8706" max="8706" width="5" style="1388" customWidth="1"/>
    <col min="8707" max="8707" width="20.7109375" style="1388" customWidth="1"/>
    <col min="8708" max="8708" width="10.28515625" style="1388" customWidth="1"/>
    <col min="8709" max="8714" width="10.7109375" style="1388" customWidth="1"/>
    <col min="8715" max="8715" width="8.7109375" style="1388" customWidth="1"/>
    <col min="8716" max="8716" width="9.140625" style="1388" customWidth="1"/>
    <col min="8717" max="8961" width="9.140625" style="1388"/>
    <col min="8962" max="8962" width="5" style="1388" customWidth="1"/>
    <col min="8963" max="8963" width="20.7109375" style="1388" customWidth="1"/>
    <col min="8964" max="8964" width="10.28515625" style="1388" customWidth="1"/>
    <col min="8965" max="8970" width="10.7109375" style="1388" customWidth="1"/>
    <col min="8971" max="8971" width="8.7109375" style="1388" customWidth="1"/>
    <col min="8972" max="8972" width="9.140625" style="1388" customWidth="1"/>
    <col min="8973" max="9217" width="9.140625" style="1388"/>
    <col min="9218" max="9218" width="5" style="1388" customWidth="1"/>
    <col min="9219" max="9219" width="20.7109375" style="1388" customWidth="1"/>
    <col min="9220" max="9220" width="10.28515625" style="1388" customWidth="1"/>
    <col min="9221" max="9226" width="10.7109375" style="1388" customWidth="1"/>
    <col min="9227" max="9227" width="8.7109375" style="1388" customWidth="1"/>
    <col min="9228" max="9228" width="9.140625" style="1388" customWidth="1"/>
    <col min="9229" max="9473" width="9.140625" style="1388"/>
    <col min="9474" max="9474" width="5" style="1388" customWidth="1"/>
    <col min="9475" max="9475" width="20.7109375" style="1388" customWidth="1"/>
    <col min="9476" max="9476" width="10.28515625" style="1388" customWidth="1"/>
    <col min="9477" max="9482" width="10.7109375" style="1388" customWidth="1"/>
    <col min="9483" max="9483" width="8.7109375" style="1388" customWidth="1"/>
    <col min="9484" max="9484" width="9.140625" style="1388" customWidth="1"/>
    <col min="9485" max="9729" width="9.140625" style="1388"/>
    <col min="9730" max="9730" width="5" style="1388" customWidth="1"/>
    <col min="9731" max="9731" width="20.7109375" style="1388" customWidth="1"/>
    <col min="9732" max="9732" width="10.28515625" style="1388" customWidth="1"/>
    <col min="9733" max="9738" width="10.7109375" style="1388" customWidth="1"/>
    <col min="9739" max="9739" width="8.7109375" style="1388" customWidth="1"/>
    <col min="9740" max="9740" width="9.140625" style="1388" customWidth="1"/>
    <col min="9741" max="9985" width="9.140625" style="1388"/>
    <col min="9986" max="9986" width="5" style="1388" customWidth="1"/>
    <col min="9987" max="9987" width="20.7109375" style="1388" customWidth="1"/>
    <col min="9988" max="9988" width="10.28515625" style="1388" customWidth="1"/>
    <col min="9989" max="9994" width="10.7109375" style="1388" customWidth="1"/>
    <col min="9995" max="9995" width="8.7109375" style="1388" customWidth="1"/>
    <col min="9996" max="9996" width="9.140625" style="1388" customWidth="1"/>
    <col min="9997" max="10241" width="9.140625" style="1388"/>
    <col min="10242" max="10242" width="5" style="1388" customWidth="1"/>
    <col min="10243" max="10243" width="20.7109375" style="1388" customWidth="1"/>
    <col min="10244" max="10244" width="10.28515625" style="1388" customWidth="1"/>
    <col min="10245" max="10250" width="10.7109375" style="1388" customWidth="1"/>
    <col min="10251" max="10251" width="8.7109375" style="1388" customWidth="1"/>
    <col min="10252" max="10252" width="9.140625" style="1388" customWidth="1"/>
    <col min="10253" max="10497" width="9.140625" style="1388"/>
    <col min="10498" max="10498" width="5" style="1388" customWidth="1"/>
    <col min="10499" max="10499" width="20.7109375" style="1388" customWidth="1"/>
    <col min="10500" max="10500" width="10.28515625" style="1388" customWidth="1"/>
    <col min="10501" max="10506" width="10.7109375" style="1388" customWidth="1"/>
    <col min="10507" max="10507" width="8.7109375" style="1388" customWidth="1"/>
    <col min="10508" max="10508" width="9.140625" style="1388" customWidth="1"/>
    <col min="10509" max="10753" width="9.140625" style="1388"/>
    <col min="10754" max="10754" width="5" style="1388" customWidth="1"/>
    <col min="10755" max="10755" width="20.7109375" style="1388" customWidth="1"/>
    <col min="10756" max="10756" width="10.28515625" style="1388" customWidth="1"/>
    <col min="10757" max="10762" width="10.7109375" style="1388" customWidth="1"/>
    <col min="10763" max="10763" width="8.7109375" style="1388" customWidth="1"/>
    <col min="10764" max="10764" width="9.140625" style="1388" customWidth="1"/>
    <col min="10765" max="11009" width="9.140625" style="1388"/>
    <col min="11010" max="11010" width="5" style="1388" customWidth="1"/>
    <col min="11011" max="11011" width="20.7109375" style="1388" customWidth="1"/>
    <col min="11012" max="11012" width="10.28515625" style="1388" customWidth="1"/>
    <col min="11013" max="11018" width="10.7109375" style="1388" customWidth="1"/>
    <col min="11019" max="11019" width="8.7109375" style="1388" customWidth="1"/>
    <col min="11020" max="11020" width="9.140625" style="1388" customWidth="1"/>
    <col min="11021" max="11265" width="9.140625" style="1388"/>
    <col min="11266" max="11266" width="5" style="1388" customWidth="1"/>
    <col min="11267" max="11267" width="20.7109375" style="1388" customWidth="1"/>
    <col min="11268" max="11268" width="10.28515625" style="1388" customWidth="1"/>
    <col min="11269" max="11274" width="10.7109375" style="1388" customWidth="1"/>
    <col min="11275" max="11275" width="8.7109375" style="1388" customWidth="1"/>
    <col min="11276" max="11276" width="9.140625" style="1388" customWidth="1"/>
    <col min="11277" max="11521" width="9.140625" style="1388"/>
    <col min="11522" max="11522" width="5" style="1388" customWidth="1"/>
    <col min="11523" max="11523" width="20.7109375" style="1388" customWidth="1"/>
    <col min="11524" max="11524" width="10.28515625" style="1388" customWidth="1"/>
    <col min="11525" max="11530" width="10.7109375" style="1388" customWidth="1"/>
    <col min="11531" max="11531" width="8.7109375" style="1388" customWidth="1"/>
    <col min="11532" max="11532" width="9.140625" style="1388" customWidth="1"/>
    <col min="11533" max="11777" width="9.140625" style="1388"/>
    <col min="11778" max="11778" width="5" style="1388" customWidth="1"/>
    <col min="11779" max="11779" width="20.7109375" style="1388" customWidth="1"/>
    <col min="11780" max="11780" width="10.28515625" style="1388" customWidth="1"/>
    <col min="11781" max="11786" width="10.7109375" style="1388" customWidth="1"/>
    <col min="11787" max="11787" width="8.7109375" style="1388" customWidth="1"/>
    <col min="11788" max="11788" width="9.140625" style="1388" customWidth="1"/>
    <col min="11789" max="12033" width="9.140625" style="1388"/>
    <col min="12034" max="12034" width="5" style="1388" customWidth="1"/>
    <col min="12035" max="12035" width="20.7109375" style="1388" customWidth="1"/>
    <col min="12036" max="12036" width="10.28515625" style="1388" customWidth="1"/>
    <col min="12037" max="12042" width="10.7109375" style="1388" customWidth="1"/>
    <col min="12043" max="12043" width="8.7109375" style="1388" customWidth="1"/>
    <col min="12044" max="12044" width="9.140625" style="1388" customWidth="1"/>
    <col min="12045" max="12289" width="9.140625" style="1388"/>
    <col min="12290" max="12290" width="5" style="1388" customWidth="1"/>
    <col min="12291" max="12291" width="20.7109375" style="1388" customWidth="1"/>
    <col min="12292" max="12292" width="10.28515625" style="1388" customWidth="1"/>
    <col min="12293" max="12298" width="10.7109375" style="1388" customWidth="1"/>
    <col min="12299" max="12299" width="8.7109375" style="1388" customWidth="1"/>
    <col min="12300" max="12300" width="9.140625" style="1388" customWidth="1"/>
    <col min="12301" max="12545" width="9.140625" style="1388"/>
    <col min="12546" max="12546" width="5" style="1388" customWidth="1"/>
    <col min="12547" max="12547" width="20.7109375" style="1388" customWidth="1"/>
    <col min="12548" max="12548" width="10.28515625" style="1388" customWidth="1"/>
    <col min="12549" max="12554" width="10.7109375" style="1388" customWidth="1"/>
    <col min="12555" max="12555" width="8.7109375" style="1388" customWidth="1"/>
    <col min="12556" max="12556" width="9.140625" style="1388" customWidth="1"/>
    <col min="12557" max="12801" width="9.140625" style="1388"/>
    <col min="12802" max="12802" width="5" style="1388" customWidth="1"/>
    <col min="12803" max="12803" width="20.7109375" style="1388" customWidth="1"/>
    <col min="12804" max="12804" width="10.28515625" style="1388" customWidth="1"/>
    <col min="12805" max="12810" width="10.7109375" style="1388" customWidth="1"/>
    <col min="12811" max="12811" width="8.7109375" style="1388" customWidth="1"/>
    <col min="12812" max="12812" width="9.140625" style="1388" customWidth="1"/>
    <col min="12813" max="13057" width="9.140625" style="1388"/>
    <col min="13058" max="13058" width="5" style="1388" customWidth="1"/>
    <col min="13059" max="13059" width="20.7109375" style="1388" customWidth="1"/>
    <col min="13060" max="13060" width="10.28515625" style="1388" customWidth="1"/>
    <col min="13061" max="13066" width="10.7109375" style="1388" customWidth="1"/>
    <col min="13067" max="13067" width="8.7109375" style="1388" customWidth="1"/>
    <col min="13068" max="13068" width="9.140625" style="1388" customWidth="1"/>
    <col min="13069" max="13313" width="9.140625" style="1388"/>
    <col min="13314" max="13314" width="5" style="1388" customWidth="1"/>
    <col min="13315" max="13315" width="20.7109375" style="1388" customWidth="1"/>
    <col min="13316" max="13316" width="10.28515625" style="1388" customWidth="1"/>
    <col min="13317" max="13322" width="10.7109375" style="1388" customWidth="1"/>
    <col min="13323" max="13323" width="8.7109375" style="1388" customWidth="1"/>
    <col min="13324" max="13324" width="9.140625" style="1388" customWidth="1"/>
    <col min="13325" max="13569" width="9.140625" style="1388"/>
    <col min="13570" max="13570" width="5" style="1388" customWidth="1"/>
    <col min="13571" max="13571" width="20.7109375" style="1388" customWidth="1"/>
    <col min="13572" max="13572" width="10.28515625" style="1388" customWidth="1"/>
    <col min="13573" max="13578" width="10.7109375" style="1388" customWidth="1"/>
    <col min="13579" max="13579" width="8.7109375" style="1388" customWidth="1"/>
    <col min="13580" max="13580" width="9.140625" style="1388" customWidth="1"/>
    <col min="13581" max="13825" width="9.140625" style="1388"/>
    <col min="13826" max="13826" width="5" style="1388" customWidth="1"/>
    <col min="13827" max="13827" width="20.7109375" style="1388" customWidth="1"/>
    <col min="13828" max="13828" width="10.28515625" style="1388" customWidth="1"/>
    <col min="13829" max="13834" width="10.7109375" style="1388" customWidth="1"/>
    <col min="13835" max="13835" width="8.7109375" style="1388" customWidth="1"/>
    <col min="13836" max="13836" width="9.140625" style="1388" customWidth="1"/>
    <col min="13837" max="14081" width="9.140625" style="1388"/>
    <col min="14082" max="14082" width="5" style="1388" customWidth="1"/>
    <col min="14083" max="14083" width="20.7109375" style="1388" customWidth="1"/>
    <col min="14084" max="14084" width="10.28515625" style="1388" customWidth="1"/>
    <col min="14085" max="14090" width="10.7109375" style="1388" customWidth="1"/>
    <col min="14091" max="14091" width="8.7109375" style="1388" customWidth="1"/>
    <col min="14092" max="14092" width="9.140625" style="1388" customWidth="1"/>
    <col min="14093" max="14337" width="9.140625" style="1388"/>
    <col min="14338" max="14338" width="5" style="1388" customWidth="1"/>
    <col min="14339" max="14339" width="20.7109375" style="1388" customWidth="1"/>
    <col min="14340" max="14340" width="10.28515625" style="1388" customWidth="1"/>
    <col min="14341" max="14346" width="10.7109375" style="1388" customWidth="1"/>
    <col min="14347" max="14347" width="8.7109375" style="1388" customWidth="1"/>
    <col min="14348" max="14348" width="9.140625" style="1388" customWidth="1"/>
    <col min="14349" max="14593" width="9.140625" style="1388"/>
    <col min="14594" max="14594" width="5" style="1388" customWidth="1"/>
    <col min="14595" max="14595" width="20.7109375" style="1388" customWidth="1"/>
    <col min="14596" max="14596" width="10.28515625" style="1388" customWidth="1"/>
    <col min="14597" max="14602" width="10.7109375" style="1388" customWidth="1"/>
    <col min="14603" max="14603" width="8.7109375" style="1388" customWidth="1"/>
    <col min="14604" max="14604" width="9.140625" style="1388" customWidth="1"/>
    <col min="14605" max="14849" width="9.140625" style="1388"/>
    <col min="14850" max="14850" width="5" style="1388" customWidth="1"/>
    <col min="14851" max="14851" width="20.7109375" style="1388" customWidth="1"/>
    <col min="14852" max="14852" width="10.28515625" style="1388" customWidth="1"/>
    <col min="14853" max="14858" width="10.7109375" style="1388" customWidth="1"/>
    <col min="14859" max="14859" width="8.7109375" style="1388" customWidth="1"/>
    <col min="14860" max="14860" width="9.140625" style="1388" customWidth="1"/>
    <col min="14861" max="15105" width="9.140625" style="1388"/>
    <col min="15106" max="15106" width="5" style="1388" customWidth="1"/>
    <col min="15107" max="15107" width="20.7109375" style="1388" customWidth="1"/>
    <col min="15108" max="15108" width="10.28515625" style="1388" customWidth="1"/>
    <col min="15109" max="15114" width="10.7109375" style="1388" customWidth="1"/>
    <col min="15115" max="15115" width="8.7109375" style="1388" customWidth="1"/>
    <col min="15116" max="15116" width="9.140625" style="1388" customWidth="1"/>
    <col min="15117" max="15361" width="9.140625" style="1388"/>
    <col min="15362" max="15362" width="5" style="1388" customWidth="1"/>
    <col min="15363" max="15363" width="20.7109375" style="1388" customWidth="1"/>
    <col min="15364" max="15364" width="10.28515625" style="1388" customWidth="1"/>
    <col min="15365" max="15370" width="10.7109375" style="1388" customWidth="1"/>
    <col min="15371" max="15371" width="8.7109375" style="1388" customWidth="1"/>
    <col min="15372" max="15372" width="9.140625" style="1388" customWidth="1"/>
    <col min="15373" max="15617" width="9.140625" style="1388"/>
    <col min="15618" max="15618" width="5" style="1388" customWidth="1"/>
    <col min="15619" max="15619" width="20.7109375" style="1388" customWidth="1"/>
    <col min="15620" max="15620" width="10.28515625" style="1388" customWidth="1"/>
    <col min="15621" max="15626" width="10.7109375" style="1388" customWidth="1"/>
    <col min="15627" max="15627" width="8.7109375" style="1388" customWidth="1"/>
    <col min="15628" max="15628" width="9.140625" style="1388" customWidth="1"/>
    <col min="15629" max="15873" width="9.140625" style="1388"/>
    <col min="15874" max="15874" width="5" style="1388" customWidth="1"/>
    <col min="15875" max="15875" width="20.7109375" style="1388" customWidth="1"/>
    <col min="15876" max="15876" width="10.28515625" style="1388" customWidth="1"/>
    <col min="15877" max="15882" width="10.7109375" style="1388" customWidth="1"/>
    <col min="15883" max="15883" width="8.7109375" style="1388" customWidth="1"/>
    <col min="15884" max="15884" width="9.140625" style="1388" customWidth="1"/>
    <col min="15885" max="16129" width="9.140625" style="1388"/>
    <col min="16130" max="16130" width="5" style="1388" customWidth="1"/>
    <col min="16131" max="16131" width="20.7109375" style="1388" customWidth="1"/>
    <col min="16132" max="16132" width="10.28515625" style="1388" customWidth="1"/>
    <col min="16133" max="16138" width="10.7109375" style="1388" customWidth="1"/>
    <col min="16139" max="16139" width="8.7109375" style="1388" customWidth="1"/>
    <col min="16140" max="16140" width="9.140625" style="1388" customWidth="1"/>
    <col min="16141" max="16384" width="9.140625" style="1388"/>
  </cols>
  <sheetData>
    <row r="1" spans="2:14" ht="15" customHeight="1">
      <c r="B1" s="2326" t="s">
        <v>1114</v>
      </c>
      <c r="C1" s="2327"/>
      <c r="D1" s="2327"/>
      <c r="E1" s="2327"/>
      <c r="F1" s="2327"/>
      <c r="G1" s="2327"/>
      <c r="H1" s="2327"/>
      <c r="I1" s="2327"/>
      <c r="J1" s="2328"/>
    </row>
    <row r="2" spans="2:14" ht="15" customHeight="1">
      <c r="B2" s="2329" t="s">
        <v>1113</v>
      </c>
      <c r="C2" s="2330"/>
      <c r="D2" s="2330"/>
      <c r="E2" s="2330"/>
      <c r="F2" s="2330"/>
      <c r="G2" s="2330"/>
      <c r="H2" s="2330"/>
      <c r="I2" s="2330"/>
      <c r="J2" s="2331"/>
    </row>
    <row r="3" spans="2:14" ht="15" customHeight="1">
      <c r="B3" s="2329"/>
      <c r="C3" s="2330"/>
      <c r="D3" s="2330"/>
      <c r="E3" s="2330"/>
      <c r="F3" s="2330"/>
      <c r="G3" s="2330"/>
      <c r="H3" s="2330"/>
      <c r="I3" s="2330"/>
      <c r="J3" s="2331"/>
    </row>
    <row r="4" spans="2:14" ht="15" customHeight="1" thickBot="1">
      <c r="B4" s="2332" t="s">
        <v>52</v>
      </c>
      <c r="C4" s="2333"/>
      <c r="D4" s="2333"/>
      <c r="E4" s="2333"/>
      <c r="F4" s="2333"/>
      <c r="G4" s="2333"/>
      <c r="H4" s="2333"/>
      <c r="I4" s="2333"/>
      <c r="J4" s="2334"/>
    </row>
    <row r="5" spans="2:14" ht="21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1035</v>
      </c>
      <c r="G5" s="2307"/>
      <c r="H5" s="1352" t="s">
        <v>1034</v>
      </c>
      <c r="I5" s="2322" t="s">
        <v>413</v>
      </c>
      <c r="J5" s="2323"/>
    </row>
    <row r="6" spans="2:14" ht="15" customHeight="1">
      <c r="B6" s="2336"/>
      <c r="C6" s="2338"/>
      <c r="D6" s="1416" t="s">
        <v>226</v>
      </c>
      <c r="E6" s="1350" t="s">
        <v>333</v>
      </c>
      <c r="F6" s="1416" t="s">
        <v>47</v>
      </c>
      <c r="G6" s="1350" t="s">
        <v>333</v>
      </c>
      <c r="H6" s="1350" t="s">
        <v>333</v>
      </c>
      <c r="I6" s="1415" t="s">
        <v>44</v>
      </c>
      <c r="J6" s="1414" t="s">
        <v>55</v>
      </c>
    </row>
    <row r="7" spans="2:14" ht="15" customHeight="1">
      <c r="B7" s="1413"/>
      <c r="C7" s="1403" t="s">
        <v>1112</v>
      </c>
      <c r="D7" s="1403">
        <v>37775.877788999998</v>
      </c>
      <c r="E7" s="1403">
        <v>18867.735554999999</v>
      </c>
      <c r="F7" s="1403">
        <v>51129.945438000002</v>
      </c>
      <c r="G7" s="1403">
        <v>22328.411727000002</v>
      </c>
      <c r="H7" s="1403">
        <v>31966.286376999997</v>
      </c>
      <c r="I7" s="1402">
        <v>18.341767415130604</v>
      </c>
      <c r="J7" s="1412">
        <v>43.164174719806269</v>
      </c>
      <c r="K7" s="1389"/>
      <c r="L7" s="1389"/>
      <c r="M7" s="1389"/>
      <c r="N7" s="1394"/>
    </row>
    <row r="8" spans="2:14" ht="15" customHeight="1">
      <c r="B8" s="1410">
        <v>1</v>
      </c>
      <c r="C8" s="1409" t="s">
        <v>1111</v>
      </c>
      <c r="D8" s="1408">
        <v>115.72067300000002</v>
      </c>
      <c r="E8" s="1407">
        <v>92.443615000000008</v>
      </c>
      <c r="F8" s="1407">
        <v>6.5208000000000004</v>
      </c>
      <c r="G8" s="1407">
        <v>1.0779999999999998</v>
      </c>
      <c r="H8" s="1407">
        <v>0</v>
      </c>
      <c r="I8" s="1406">
        <v>-98.833883767959534</v>
      </c>
      <c r="J8" s="1405">
        <v>-100</v>
      </c>
      <c r="K8" s="1389"/>
      <c r="L8" s="1389"/>
      <c r="M8" s="1389"/>
      <c r="N8" s="1394"/>
    </row>
    <row r="9" spans="2:14" ht="15" customHeight="1">
      <c r="B9" s="1410">
        <v>2</v>
      </c>
      <c r="C9" s="1409" t="s">
        <v>1110</v>
      </c>
      <c r="D9" s="1408">
        <v>0</v>
      </c>
      <c r="E9" s="1407">
        <v>0</v>
      </c>
      <c r="F9" s="1407">
        <v>0</v>
      </c>
      <c r="G9" s="1407">
        <v>0</v>
      </c>
      <c r="H9" s="1407">
        <v>0</v>
      </c>
      <c r="I9" s="1406" t="s">
        <v>146</v>
      </c>
      <c r="J9" s="1405" t="s">
        <v>146</v>
      </c>
      <c r="K9" s="1389"/>
      <c r="L9" s="1389"/>
      <c r="M9" s="1389"/>
      <c r="N9" s="1394"/>
    </row>
    <row r="10" spans="2:14" ht="15" customHeight="1">
      <c r="B10" s="1410">
        <v>3</v>
      </c>
      <c r="C10" s="1409" t="s">
        <v>1109</v>
      </c>
      <c r="D10" s="1408">
        <v>325.12774899999999</v>
      </c>
      <c r="E10" s="1407">
        <v>174.90777800000001</v>
      </c>
      <c r="F10" s="1407">
        <v>286.47884399999998</v>
      </c>
      <c r="G10" s="1407">
        <v>188.41657000000001</v>
      </c>
      <c r="H10" s="1407">
        <v>74.424578999999994</v>
      </c>
      <c r="I10" s="1406">
        <v>7.7233798030411265</v>
      </c>
      <c r="J10" s="1405">
        <v>-60.499982034488795</v>
      </c>
      <c r="K10" s="1389"/>
      <c r="L10" s="1389"/>
      <c r="M10" s="1389"/>
      <c r="N10" s="1394"/>
    </row>
    <row r="11" spans="2:14" ht="15" customHeight="1">
      <c r="B11" s="1410">
        <v>4</v>
      </c>
      <c r="C11" s="1409" t="s">
        <v>1108</v>
      </c>
      <c r="D11" s="1408">
        <v>0.58000000000000007</v>
      </c>
      <c r="E11" s="1407">
        <v>0.38</v>
      </c>
      <c r="F11" s="1407">
        <v>0.35630000000000001</v>
      </c>
      <c r="G11" s="1407">
        <v>0.15629999999999999</v>
      </c>
      <c r="H11" s="1407">
        <v>0</v>
      </c>
      <c r="I11" s="1406">
        <v>-58.868421052631582</v>
      </c>
      <c r="J11" s="1405">
        <v>-100</v>
      </c>
      <c r="K11" s="1389"/>
      <c r="L11" s="1389"/>
      <c r="M11" s="1389"/>
      <c r="N11" s="1394"/>
    </row>
    <row r="12" spans="2:14" ht="15" customHeight="1">
      <c r="B12" s="1410">
        <v>5</v>
      </c>
      <c r="C12" s="1409" t="s">
        <v>1064</v>
      </c>
      <c r="D12" s="1408">
        <v>4846.2515149999999</v>
      </c>
      <c r="E12" s="1407">
        <v>2690.4605679999995</v>
      </c>
      <c r="F12" s="1407">
        <v>4283.8808159999999</v>
      </c>
      <c r="G12" s="1407">
        <v>1534.0141119999998</v>
      </c>
      <c r="H12" s="1407">
        <v>2509.880948</v>
      </c>
      <c r="I12" s="1406">
        <v>-42.983215206891664</v>
      </c>
      <c r="J12" s="1405">
        <v>63.615245020640344</v>
      </c>
      <c r="K12" s="1389"/>
      <c r="L12" s="1389"/>
      <c r="M12" s="1389"/>
      <c r="N12" s="1394"/>
    </row>
    <row r="13" spans="2:14" ht="15" customHeight="1">
      <c r="B13" s="1410">
        <v>6</v>
      </c>
      <c r="C13" s="1409" t="s">
        <v>1107</v>
      </c>
      <c r="D13" s="1408">
        <v>0</v>
      </c>
      <c r="E13" s="1407">
        <v>0</v>
      </c>
      <c r="F13" s="1407">
        <v>0</v>
      </c>
      <c r="G13" s="1407">
        <v>0</v>
      </c>
      <c r="H13" s="1407">
        <v>0</v>
      </c>
      <c r="I13" s="1406" t="s">
        <v>146</v>
      </c>
      <c r="J13" s="1405" t="s">
        <v>146</v>
      </c>
      <c r="K13" s="1389"/>
      <c r="L13" s="1389"/>
      <c r="M13" s="1389"/>
      <c r="N13" s="1394"/>
    </row>
    <row r="14" spans="2:14" ht="15" customHeight="1">
      <c r="B14" s="1410">
        <v>7</v>
      </c>
      <c r="C14" s="1409" t="s">
        <v>1106</v>
      </c>
      <c r="D14" s="1408">
        <v>467.911</v>
      </c>
      <c r="E14" s="1407">
        <v>239.02387999999999</v>
      </c>
      <c r="F14" s="1407">
        <v>492.70035499999994</v>
      </c>
      <c r="G14" s="1407">
        <v>275.94131499999997</v>
      </c>
      <c r="H14" s="1407">
        <v>122.018113</v>
      </c>
      <c r="I14" s="1406">
        <v>15.445082307257323</v>
      </c>
      <c r="J14" s="1405">
        <v>-55.781136652189971</v>
      </c>
      <c r="K14" s="1389"/>
      <c r="L14" s="1389"/>
      <c r="M14" s="1389"/>
      <c r="N14" s="1394"/>
    </row>
    <row r="15" spans="2:14" ht="15" customHeight="1">
      <c r="B15" s="1410">
        <v>8</v>
      </c>
      <c r="C15" s="1409" t="s">
        <v>1105</v>
      </c>
      <c r="D15" s="1408">
        <v>7.4116000000000009</v>
      </c>
      <c r="E15" s="1407">
        <v>3.7503500000000001</v>
      </c>
      <c r="F15" s="1407">
        <v>4.5511800000000004</v>
      </c>
      <c r="G15" s="1407">
        <v>1.95062</v>
      </c>
      <c r="H15" s="1407">
        <v>5.1000000000000004E-3</v>
      </c>
      <c r="I15" s="1406">
        <v>-47.98832109003159</v>
      </c>
      <c r="J15" s="1405">
        <v>-99.738544667849197</v>
      </c>
      <c r="K15" s="1389"/>
      <c r="L15" s="1389"/>
      <c r="M15" s="1389"/>
      <c r="N15" s="1394"/>
    </row>
    <row r="16" spans="2:14" ht="15" customHeight="1">
      <c r="B16" s="1410">
        <v>9</v>
      </c>
      <c r="C16" s="1409" t="s">
        <v>1104</v>
      </c>
      <c r="D16" s="1408">
        <v>93.815797000000003</v>
      </c>
      <c r="E16" s="1407">
        <v>21.628776000000002</v>
      </c>
      <c r="F16" s="1407">
        <v>82.080905000000001</v>
      </c>
      <c r="G16" s="1407">
        <v>23.924520000000001</v>
      </c>
      <c r="H16" s="1407">
        <v>16.295781999999999</v>
      </c>
      <c r="I16" s="1406">
        <v>10.614303833004698</v>
      </c>
      <c r="J16" s="1405">
        <v>-31.886691979609211</v>
      </c>
      <c r="K16" s="1389"/>
      <c r="L16" s="1389"/>
      <c r="M16" s="1389"/>
      <c r="N16" s="1394"/>
    </row>
    <row r="17" spans="2:14" ht="15" customHeight="1">
      <c r="B17" s="1410">
        <v>10</v>
      </c>
      <c r="C17" s="1409" t="s">
        <v>1103</v>
      </c>
      <c r="D17" s="1408">
        <v>950.17199399999981</v>
      </c>
      <c r="E17" s="1407">
        <v>494.189009</v>
      </c>
      <c r="F17" s="1407">
        <v>971.19859899999994</v>
      </c>
      <c r="G17" s="1407">
        <v>490.83934900000003</v>
      </c>
      <c r="H17" s="1407">
        <v>319.20041900000001</v>
      </c>
      <c r="I17" s="1406">
        <v>-0.67780948968858468</v>
      </c>
      <c r="J17" s="1405">
        <v>-34.968453598857664</v>
      </c>
      <c r="K17" s="1389"/>
      <c r="L17" s="1389"/>
      <c r="M17" s="1389"/>
      <c r="N17" s="1394"/>
    </row>
    <row r="18" spans="2:14" ht="15" customHeight="1">
      <c r="B18" s="1410">
        <v>11</v>
      </c>
      <c r="C18" s="1409" t="s">
        <v>1102</v>
      </c>
      <c r="D18" s="1408">
        <v>16.181284999999999</v>
      </c>
      <c r="E18" s="1407">
        <v>2.2914699999999999</v>
      </c>
      <c r="F18" s="1407">
        <v>2.5525500000000001</v>
      </c>
      <c r="G18" s="1407">
        <v>2.52555</v>
      </c>
      <c r="H18" s="1407">
        <v>3.7812999999999999</v>
      </c>
      <c r="I18" s="1406">
        <v>10.215276656469442</v>
      </c>
      <c r="J18" s="1405">
        <v>49.721842766922066</v>
      </c>
      <c r="K18" s="1389"/>
      <c r="L18" s="1389"/>
      <c r="M18" s="1389"/>
      <c r="N18" s="1394"/>
    </row>
    <row r="19" spans="2:14" ht="15" customHeight="1">
      <c r="B19" s="1410">
        <v>12</v>
      </c>
      <c r="C19" s="1409" t="s">
        <v>1101</v>
      </c>
      <c r="D19" s="1408">
        <v>246.36623000000003</v>
      </c>
      <c r="E19" s="1407">
        <v>157.15449100000001</v>
      </c>
      <c r="F19" s="1407">
        <v>209.93287999999998</v>
      </c>
      <c r="G19" s="1407">
        <v>120.77021099999999</v>
      </c>
      <c r="H19" s="1407">
        <v>41.472090999999999</v>
      </c>
      <c r="I19" s="1406">
        <v>-23.151918706542091</v>
      </c>
      <c r="J19" s="1405">
        <v>-65.660330758219828</v>
      </c>
      <c r="K19" s="1389"/>
      <c r="L19" s="1389"/>
      <c r="M19" s="1389"/>
      <c r="N19" s="1394"/>
    </row>
    <row r="20" spans="2:14" ht="15" customHeight="1">
      <c r="B20" s="1410">
        <v>13</v>
      </c>
      <c r="C20" s="1409" t="s">
        <v>1100</v>
      </c>
      <c r="D20" s="1408">
        <v>0</v>
      </c>
      <c r="E20" s="1407">
        <v>0</v>
      </c>
      <c r="F20" s="1407">
        <v>0</v>
      </c>
      <c r="G20" s="1407">
        <v>0</v>
      </c>
      <c r="H20" s="1407">
        <v>0</v>
      </c>
      <c r="I20" s="1406" t="s">
        <v>146</v>
      </c>
      <c r="J20" s="1405" t="s">
        <v>146</v>
      </c>
      <c r="K20" s="1389"/>
      <c r="L20" s="1389"/>
      <c r="M20" s="1389"/>
      <c r="N20" s="1394"/>
    </row>
    <row r="21" spans="2:14" ht="15" customHeight="1">
      <c r="B21" s="1410">
        <v>14</v>
      </c>
      <c r="C21" s="1409" t="s">
        <v>1099</v>
      </c>
      <c r="D21" s="1408">
        <v>119.402146</v>
      </c>
      <c r="E21" s="1407">
        <v>73.584810000000004</v>
      </c>
      <c r="F21" s="1407">
        <v>82.715326000000005</v>
      </c>
      <c r="G21" s="1407">
        <v>67.258142000000007</v>
      </c>
      <c r="H21" s="1407">
        <v>1.4</v>
      </c>
      <c r="I21" s="1406">
        <v>-8.5977907668715829</v>
      </c>
      <c r="J21" s="1405">
        <v>-97.918467625822913</v>
      </c>
      <c r="K21" s="1389"/>
      <c r="L21" s="1389"/>
      <c r="M21" s="1389"/>
      <c r="N21" s="1394"/>
    </row>
    <row r="22" spans="2:14" ht="15" customHeight="1">
      <c r="B22" s="1410">
        <v>15</v>
      </c>
      <c r="C22" s="1409" t="s">
        <v>1098</v>
      </c>
      <c r="D22" s="1408">
        <v>701.32284099999993</v>
      </c>
      <c r="E22" s="1407">
        <v>352.77977099999998</v>
      </c>
      <c r="F22" s="1407">
        <v>497.32837600000005</v>
      </c>
      <c r="G22" s="1407">
        <v>318.82129500000002</v>
      </c>
      <c r="H22" s="1407">
        <v>284.000112</v>
      </c>
      <c r="I22" s="1406">
        <v>-9.6259703054232091</v>
      </c>
      <c r="J22" s="1405">
        <v>-10.921849809310885</v>
      </c>
      <c r="K22" s="1389"/>
      <c r="L22" s="1389"/>
      <c r="M22" s="1389"/>
      <c r="N22" s="1394"/>
    </row>
    <row r="23" spans="2:14" ht="15" customHeight="1">
      <c r="B23" s="1410">
        <v>16</v>
      </c>
      <c r="C23" s="1409" t="s">
        <v>1097</v>
      </c>
      <c r="D23" s="1408">
        <v>39.153072999999992</v>
      </c>
      <c r="E23" s="1407">
        <v>19.076661000000001</v>
      </c>
      <c r="F23" s="1407">
        <v>50.949212000000003</v>
      </c>
      <c r="G23" s="1407">
        <v>27.270605999999997</v>
      </c>
      <c r="H23" s="1407">
        <v>50.570340999999999</v>
      </c>
      <c r="I23" s="1406">
        <v>42.952721128713222</v>
      </c>
      <c r="J23" s="1405">
        <v>85.439007112639899</v>
      </c>
      <c r="K23" s="1389"/>
      <c r="L23" s="1389"/>
      <c r="M23" s="1389"/>
      <c r="N23" s="1394"/>
    </row>
    <row r="24" spans="2:14" ht="15" customHeight="1">
      <c r="B24" s="1410">
        <v>17</v>
      </c>
      <c r="C24" s="1409" t="s">
        <v>1057</v>
      </c>
      <c r="D24" s="1408">
        <v>728.50178499999993</v>
      </c>
      <c r="E24" s="1407">
        <v>193.931578</v>
      </c>
      <c r="F24" s="1407">
        <v>723.425884</v>
      </c>
      <c r="G24" s="1407">
        <v>392.956301</v>
      </c>
      <c r="H24" s="1407">
        <v>273.16591800000003</v>
      </c>
      <c r="I24" s="1406">
        <v>102.62625873131398</v>
      </c>
      <c r="J24" s="1405">
        <v>-30.484403149957373</v>
      </c>
      <c r="K24" s="1389"/>
      <c r="L24" s="1389"/>
      <c r="M24" s="1389"/>
      <c r="N24" s="1394"/>
    </row>
    <row r="25" spans="2:14" ht="15" customHeight="1">
      <c r="B25" s="1410">
        <v>18</v>
      </c>
      <c r="C25" s="1409" t="s">
        <v>1063</v>
      </c>
      <c r="D25" s="1408">
        <v>4738.459237</v>
      </c>
      <c r="E25" s="1407">
        <v>2040.4784650000001</v>
      </c>
      <c r="F25" s="1407">
        <v>4549.8538099999996</v>
      </c>
      <c r="G25" s="1407">
        <v>2036.7005449999997</v>
      </c>
      <c r="H25" s="1407">
        <v>1822.4624910000002</v>
      </c>
      <c r="I25" s="1406">
        <v>-0.18514873177063862</v>
      </c>
      <c r="J25" s="1405">
        <v>-10.518878414695934</v>
      </c>
      <c r="K25" s="1389"/>
      <c r="L25" s="1389"/>
      <c r="M25" s="1389"/>
      <c r="N25" s="1394"/>
    </row>
    <row r="26" spans="2:14" ht="15" customHeight="1">
      <c r="B26" s="1410">
        <v>19</v>
      </c>
      <c r="C26" s="1409" t="s">
        <v>1065</v>
      </c>
      <c r="D26" s="1408">
        <v>4643.5403120000001</v>
      </c>
      <c r="E26" s="1407">
        <v>2425.6915739999999</v>
      </c>
      <c r="F26" s="1407">
        <v>5811.4162900000001</v>
      </c>
      <c r="G26" s="1407">
        <v>2537.887283</v>
      </c>
      <c r="H26" s="1407">
        <v>2716.9228039999998</v>
      </c>
      <c r="I26" s="1406">
        <v>4.6253081060502694</v>
      </c>
      <c r="J26" s="1405">
        <v>7.0545103480074403</v>
      </c>
      <c r="K26" s="1389"/>
      <c r="L26" s="1389"/>
      <c r="M26" s="1389"/>
      <c r="N26" s="1394"/>
    </row>
    <row r="27" spans="2:14" ht="15" customHeight="1">
      <c r="B27" s="1410"/>
      <c r="C27" s="1409" t="s">
        <v>1096</v>
      </c>
      <c r="D27" s="1408">
        <v>220.055115</v>
      </c>
      <c r="E27" s="1407">
        <v>111.266581</v>
      </c>
      <c r="F27" s="1407">
        <v>318.42295600000006</v>
      </c>
      <c r="G27" s="1407">
        <v>146.40480100000002</v>
      </c>
      <c r="H27" s="1407">
        <v>150.57279499999999</v>
      </c>
      <c r="I27" s="1406">
        <v>31.58021005426599</v>
      </c>
      <c r="J27" s="1405">
        <v>2.8468970768246606</v>
      </c>
      <c r="K27" s="1389"/>
      <c r="L27" s="1389"/>
      <c r="M27" s="1389"/>
      <c r="N27" s="1394"/>
    </row>
    <row r="28" spans="2:14" ht="15" customHeight="1">
      <c r="B28" s="1410"/>
      <c r="C28" s="1409" t="s">
        <v>1095</v>
      </c>
      <c r="D28" s="1408">
        <v>4419.3611970000002</v>
      </c>
      <c r="E28" s="1407">
        <v>2312.2009930000004</v>
      </c>
      <c r="F28" s="1407">
        <v>5492.9933339999998</v>
      </c>
      <c r="G28" s="1407">
        <v>2391.4824820000003</v>
      </c>
      <c r="H28" s="1407">
        <v>2566.3500089999998</v>
      </c>
      <c r="I28" s="1406">
        <v>3.4288320626112636</v>
      </c>
      <c r="J28" s="1405">
        <v>7.3120973419699595</v>
      </c>
      <c r="K28" s="1389"/>
      <c r="L28" s="1389"/>
      <c r="M28" s="1389"/>
      <c r="N28" s="1394"/>
    </row>
    <row r="29" spans="2:14" ht="15" customHeight="1">
      <c r="B29" s="1410"/>
      <c r="C29" s="1409" t="s">
        <v>1094</v>
      </c>
      <c r="D29" s="1408">
        <v>4.1240000000000006</v>
      </c>
      <c r="E29" s="1407">
        <v>2.2240000000000002</v>
      </c>
      <c r="F29" s="1407">
        <v>0</v>
      </c>
      <c r="G29" s="1407">
        <v>0</v>
      </c>
      <c r="H29" s="1407">
        <v>0</v>
      </c>
      <c r="I29" s="1406">
        <v>-100</v>
      </c>
      <c r="J29" s="1405" t="s">
        <v>146</v>
      </c>
      <c r="K29" s="1389"/>
      <c r="L29" s="1389"/>
      <c r="M29" s="1389"/>
      <c r="N29" s="1394"/>
    </row>
    <row r="30" spans="2:14" ht="15" customHeight="1">
      <c r="B30" s="1410">
        <v>20</v>
      </c>
      <c r="C30" s="1409" t="s">
        <v>1093</v>
      </c>
      <c r="D30" s="1408">
        <v>68.73</v>
      </c>
      <c r="E30" s="1407">
        <v>59.230000000000004</v>
      </c>
      <c r="F30" s="1407">
        <v>10.060434000000001</v>
      </c>
      <c r="G30" s="1407">
        <v>5.066484</v>
      </c>
      <c r="H30" s="1407">
        <v>6.8539279999999998</v>
      </c>
      <c r="I30" s="1406">
        <v>-91.446084754347453</v>
      </c>
      <c r="J30" s="1405">
        <v>35.279771928619539</v>
      </c>
      <c r="K30" s="1389"/>
      <c r="L30" s="1389"/>
      <c r="M30" s="1389"/>
      <c r="N30" s="1394"/>
    </row>
    <row r="31" spans="2:14" ht="15" customHeight="1">
      <c r="B31" s="1410">
        <v>21</v>
      </c>
      <c r="C31" s="1409" t="s">
        <v>1092</v>
      </c>
      <c r="D31" s="1408">
        <v>7.8176379999999988</v>
      </c>
      <c r="E31" s="1407">
        <v>7.8176379999999988</v>
      </c>
      <c r="F31" s="1407">
        <v>0</v>
      </c>
      <c r="G31" s="1407">
        <v>0</v>
      </c>
      <c r="H31" s="1407">
        <v>1.556</v>
      </c>
      <c r="I31" s="1406">
        <v>-100</v>
      </c>
      <c r="J31" s="1405" t="s">
        <v>146</v>
      </c>
      <c r="K31" s="1389"/>
      <c r="L31" s="1389"/>
      <c r="M31" s="1389"/>
      <c r="N31" s="1394"/>
    </row>
    <row r="32" spans="2:14" ht="15" customHeight="1">
      <c r="B32" s="1410">
        <v>22</v>
      </c>
      <c r="C32" s="1409" t="s">
        <v>1091</v>
      </c>
      <c r="D32" s="1408">
        <v>53.240433999999993</v>
      </c>
      <c r="E32" s="1407">
        <v>25.176900999999997</v>
      </c>
      <c r="F32" s="1407">
        <v>51.560067000000004</v>
      </c>
      <c r="G32" s="1407">
        <v>22.669581000000001</v>
      </c>
      <c r="H32" s="1407">
        <v>31.448872000000001</v>
      </c>
      <c r="I32" s="1406">
        <v>-9.9588110546250164</v>
      </c>
      <c r="J32" s="1405">
        <v>38.727186885368553</v>
      </c>
      <c r="K32" s="1389"/>
      <c r="L32" s="1389"/>
      <c r="M32" s="1389"/>
      <c r="N32" s="1394"/>
    </row>
    <row r="33" spans="2:14" ht="15" customHeight="1">
      <c r="B33" s="1410">
        <v>23</v>
      </c>
      <c r="C33" s="1409" t="s">
        <v>1056</v>
      </c>
      <c r="D33" s="1408">
        <v>743.27689400000008</v>
      </c>
      <c r="E33" s="1407">
        <v>588.02083600000003</v>
      </c>
      <c r="F33" s="1407">
        <v>734.03962399999989</v>
      </c>
      <c r="G33" s="1407">
        <v>492.93103300000007</v>
      </c>
      <c r="H33" s="1407">
        <v>633.29586000000006</v>
      </c>
      <c r="I33" s="1406">
        <v>-16.171162172899585</v>
      </c>
      <c r="J33" s="1405">
        <v>28.475550858653264</v>
      </c>
      <c r="K33" s="1389"/>
      <c r="L33" s="1389"/>
      <c r="M33" s="1389"/>
      <c r="N33" s="1394"/>
    </row>
    <row r="34" spans="2:14" ht="15" customHeight="1">
      <c r="B34" s="1410">
        <v>24</v>
      </c>
      <c r="C34" s="1409" t="s">
        <v>1090</v>
      </c>
      <c r="D34" s="1408">
        <v>31.617248000000004</v>
      </c>
      <c r="E34" s="1407">
        <v>7.7228479999999999</v>
      </c>
      <c r="F34" s="1407">
        <v>29.837589999999999</v>
      </c>
      <c r="G34" s="1407">
        <v>14.12576</v>
      </c>
      <c r="H34" s="1407">
        <v>19.763100000000001</v>
      </c>
      <c r="I34" s="1406">
        <v>82.908688608140437</v>
      </c>
      <c r="J34" s="1405">
        <v>39.908224407040763</v>
      </c>
      <c r="K34" s="1389"/>
      <c r="L34" s="1389"/>
      <c r="M34" s="1389"/>
      <c r="N34" s="1394"/>
    </row>
    <row r="35" spans="2:14" ht="15" customHeight="1">
      <c r="B35" s="1410">
        <v>25</v>
      </c>
      <c r="C35" s="1409" t="s">
        <v>1052</v>
      </c>
      <c r="D35" s="1408">
        <v>537.17245700000001</v>
      </c>
      <c r="E35" s="1407">
        <v>235.18611300000001</v>
      </c>
      <c r="F35" s="1407">
        <v>791.50769500000001</v>
      </c>
      <c r="G35" s="1407">
        <v>373.26228300000002</v>
      </c>
      <c r="H35" s="1407">
        <v>427.06714199999993</v>
      </c>
      <c r="I35" s="1406">
        <v>58.709320987842517</v>
      </c>
      <c r="J35" s="1405">
        <v>14.414759125287759</v>
      </c>
      <c r="K35" s="1389"/>
      <c r="L35" s="1389"/>
      <c r="M35" s="1389"/>
      <c r="N35" s="1394"/>
    </row>
    <row r="36" spans="2:14" ht="15" customHeight="1">
      <c r="B36" s="1410">
        <v>26</v>
      </c>
      <c r="C36" s="1409" t="s">
        <v>1059</v>
      </c>
      <c r="D36" s="1408">
        <v>1480.750002</v>
      </c>
      <c r="E36" s="1407">
        <v>735.79064199999993</v>
      </c>
      <c r="F36" s="1407">
        <v>1608.104673</v>
      </c>
      <c r="G36" s="1407">
        <v>842.43068900000003</v>
      </c>
      <c r="H36" s="1407">
        <v>776.21626500000002</v>
      </c>
      <c r="I36" s="1406">
        <v>14.493259483449663</v>
      </c>
      <c r="J36" s="1405">
        <v>-7.859925435361248</v>
      </c>
      <c r="K36" s="1389"/>
      <c r="L36" s="1389"/>
      <c r="M36" s="1389"/>
      <c r="N36" s="1394"/>
    </row>
    <row r="37" spans="2:14" ht="15" customHeight="1">
      <c r="B37" s="1410">
        <v>27</v>
      </c>
      <c r="C37" s="1409" t="s">
        <v>1089</v>
      </c>
      <c r="D37" s="1408">
        <v>1.9122399999999999</v>
      </c>
      <c r="E37" s="1407">
        <v>1.1619999999999999</v>
      </c>
      <c r="F37" s="1407">
        <v>42.312079000000011</v>
      </c>
      <c r="G37" s="1407">
        <v>24.259789000000001</v>
      </c>
      <c r="H37" s="1407">
        <v>3.3055079999999997</v>
      </c>
      <c r="I37" s="1406" t="s">
        <v>146</v>
      </c>
      <c r="J37" s="1405">
        <v>-86.374539366356402</v>
      </c>
      <c r="K37" s="1389"/>
      <c r="L37" s="1389"/>
      <c r="M37" s="1389"/>
      <c r="N37" s="1394"/>
    </row>
    <row r="38" spans="2:14" ht="15" customHeight="1">
      <c r="B38" s="1410">
        <v>28</v>
      </c>
      <c r="C38" s="1409" t="s">
        <v>1088</v>
      </c>
      <c r="D38" s="1408">
        <v>13.430862999999997</v>
      </c>
      <c r="E38" s="1407">
        <v>13.430862999999997</v>
      </c>
      <c r="F38" s="1407">
        <v>7.8628440000000008</v>
      </c>
      <c r="G38" s="1407">
        <v>0</v>
      </c>
      <c r="H38" s="1407">
        <v>4.7441149999999999</v>
      </c>
      <c r="I38" s="1406">
        <v>-100</v>
      </c>
      <c r="J38" s="1411" t="s">
        <v>146</v>
      </c>
      <c r="K38" s="1389"/>
      <c r="L38" s="1389"/>
      <c r="M38" s="1389"/>
      <c r="N38" s="1394"/>
    </row>
    <row r="39" spans="2:14" ht="15" customHeight="1">
      <c r="B39" s="1410">
        <v>29</v>
      </c>
      <c r="C39" s="1409" t="s">
        <v>1061</v>
      </c>
      <c r="D39" s="1408">
        <v>80.244634000000005</v>
      </c>
      <c r="E39" s="1407">
        <v>39.595604000000002</v>
      </c>
      <c r="F39" s="1407">
        <v>113.464872</v>
      </c>
      <c r="G39" s="1407">
        <v>73.765709999999999</v>
      </c>
      <c r="H39" s="1407">
        <v>73.386357000000004</v>
      </c>
      <c r="I39" s="1406">
        <v>86.297726383969291</v>
      </c>
      <c r="J39" s="1405">
        <v>-0.51426740147962846</v>
      </c>
      <c r="K39" s="1389"/>
      <c r="L39" s="1389"/>
      <c r="M39" s="1389"/>
      <c r="N39" s="1394"/>
    </row>
    <row r="40" spans="2:14" ht="15" customHeight="1">
      <c r="B40" s="1410">
        <v>30</v>
      </c>
      <c r="C40" s="1409" t="s">
        <v>1087</v>
      </c>
      <c r="D40" s="1408">
        <v>22.104836000000002</v>
      </c>
      <c r="E40" s="1407">
        <v>19.315936000000001</v>
      </c>
      <c r="F40" s="1407">
        <v>2.5923400000000001</v>
      </c>
      <c r="G40" s="1407">
        <v>2.0099399999999998</v>
      </c>
      <c r="H40" s="1407">
        <v>0</v>
      </c>
      <c r="I40" s="1406">
        <v>-89.594395011455831</v>
      </c>
      <c r="J40" s="1405">
        <v>-100</v>
      </c>
      <c r="K40" s="1389"/>
      <c r="L40" s="1389"/>
      <c r="M40" s="1389"/>
      <c r="N40" s="1394"/>
    </row>
    <row r="41" spans="2:14" ht="15" customHeight="1">
      <c r="B41" s="1410">
        <v>31</v>
      </c>
      <c r="C41" s="1409" t="s">
        <v>1086</v>
      </c>
      <c r="D41" s="1408">
        <v>3665.1432309999996</v>
      </c>
      <c r="E41" s="1407">
        <v>1455.7740550000001</v>
      </c>
      <c r="F41" s="1407">
        <v>6159.6351059999997</v>
      </c>
      <c r="G41" s="1407">
        <v>2861.5628280000001</v>
      </c>
      <c r="H41" s="1407">
        <v>2698.7102129999998</v>
      </c>
      <c r="I41" s="1406">
        <v>96.566412086523968</v>
      </c>
      <c r="J41" s="1405">
        <v>-5.6910375479618978</v>
      </c>
      <c r="K41" s="1389"/>
      <c r="L41" s="1389"/>
      <c r="M41" s="1389"/>
      <c r="N41" s="1394"/>
    </row>
    <row r="42" spans="2:14" ht="15" customHeight="1">
      <c r="B42" s="1410">
        <v>32</v>
      </c>
      <c r="C42" s="1409" t="s">
        <v>1060</v>
      </c>
      <c r="D42" s="1408">
        <v>0.05</v>
      </c>
      <c r="E42" s="1407">
        <v>0</v>
      </c>
      <c r="F42" s="1407">
        <v>0.23600000000000002</v>
      </c>
      <c r="G42" s="1407">
        <v>0.17300000000000001</v>
      </c>
      <c r="H42" s="1407">
        <v>4.3499999999999997E-2</v>
      </c>
      <c r="I42" s="1406" t="s">
        <v>146</v>
      </c>
      <c r="J42" s="1405">
        <v>-74.855491329479776</v>
      </c>
      <c r="K42" s="1389"/>
      <c r="L42" s="1389"/>
      <c r="M42" s="1389"/>
      <c r="N42" s="1394"/>
    </row>
    <row r="43" spans="2:14" ht="15" customHeight="1">
      <c r="B43" s="1410">
        <v>33</v>
      </c>
      <c r="C43" s="1409" t="s">
        <v>1085</v>
      </c>
      <c r="D43" s="1408">
        <v>0</v>
      </c>
      <c r="E43" s="1407">
        <v>0</v>
      </c>
      <c r="F43" s="1407">
        <v>0.83199999999999996</v>
      </c>
      <c r="G43" s="1407">
        <v>0</v>
      </c>
      <c r="H43" s="1407">
        <v>0</v>
      </c>
      <c r="I43" s="1406" t="s">
        <v>146</v>
      </c>
      <c r="J43" s="1405" t="s">
        <v>146</v>
      </c>
      <c r="K43" s="1389"/>
      <c r="L43" s="1389"/>
      <c r="M43" s="1389"/>
      <c r="N43" s="1394"/>
    </row>
    <row r="44" spans="2:14" ht="15" customHeight="1">
      <c r="B44" s="1410">
        <v>34</v>
      </c>
      <c r="C44" s="1409" t="s">
        <v>1084</v>
      </c>
      <c r="D44" s="1408">
        <v>147.530168</v>
      </c>
      <c r="E44" s="1407">
        <v>90.943331999999998</v>
      </c>
      <c r="F44" s="1407">
        <v>174.36774700000001</v>
      </c>
      <c r="G44" s="1407">
        <v>116.81613900000001</v>
      </c>
      <c r="H44" s="1407">
        <v>125.46283</v>
      </c>
      <c r="I44" s="1406">
        <v>28.449372187067013</v>
      </c>
      <c r="J44" s="1405">
        <v>7.4019660930584052</v>
      </c>
      <c r="K44" s="1389"/>
      <c r="L44" s="1389"/>
      <c r="M44" s="1389"/>
      <c r="N44" s="1394"/>
    </row>
    <row r="45" spans="2:14" ht="15" customHeight="1">
      <c r="B45" s="1410">
        <v>35</v>
      </c>
      <c r="C45" s="1409" t="s">
        <v>1083</v>
      </c>
      <c r="D45" s="1408">
        <v>11.515940000000001</v>
      </c>
      <c r="E45" s="1407">
        <v>8.6159400000000002</v>
      </c>
      <c r="F45" s="1407">
        <v>0</v>
      </c>
      <c r="G45" s="1407">
        <v>0</v>
      </c>
      <c r="H45" s="1407">
        <v>0</v>
      </c>
      <c r="I45" s="1406">
        <v>-100</v>
      </c>
      <c r="J45" s="1411" t="s">
        <v>146</v>
      </c>
      <c r="K45" s="1389"/>
      <c r="L45" s="1389"/>
      <c r="M45" s="1389"/>
      <c r="N45" s="1394"/>
    </row>
    <row r="46" spans="2:14" ht="15" customHeight="1">
      <c r="B46" s="1410">
        <v>36</v>
      </c>
      <c r="C46" s="1409" t="s">
        <v>1054</v>
      </c>
      <c r="D46" s="1408">
        <v>1581.0461009999999</v>
      </c>
      <c r="E46" s="1407">
        <v>736.56444799999997</v>
      </c>
      <c r="F46" s="1407">
        <v>1385.560465</v>
      </c>
      <c r="G46" s="1407">
        <v>592.85637399999996</v>
      </c>
      <c r="H46" s="1407">
        <v>455.05537000000004</v>
      </c>
      <c r="I46" s="1406">
        <v>-19.510590606186852</v>
      </c>
      <c r="J46" s="1405">
        <v>-23.243572987207173</v>
      </c>
      <c r="K46" s="1389"/>
      <c r="L46" s="1389"/>
      <c r="M46" s="1389"/>
      <c r="N46" s="1394"/>
    </row>
    <row r="47" spans="2:14" ht="15" customHeight="1">
      <c r="B47" s="1410">
        <v>37</v>
      </c>
      <c r="C47" s="1409" t="s">
        <v>1082</v>
      </c>
      <c r="D47" s="1408">
        <v>0</v>
      </c>
      <c r="E47" s="1407">
        <v>0</v>
      </c>
      <c r="F47" s="1407">
        <v>0</v>
      </c>
      <c r="G47" s="1407">
        <v>0</v>
      </c>
      <c r="H47" s="1407">
        <v>0</v>
      </c>
      <c r="I47" s="1406" t="s">
        <v>146</v>
      </c>
      <c r="J47" s="1405" t="s">
        <v>146</v>
      </c>
      <c r="K47" s="1389"/>
      <c r="L47" s="1389"/>
      <c r="M47" s="1389"/>
      <c r="N47" s="1394"/>
    </row>
    <row r="48" spans="2:14" ht="15" customHeight="1">
      <c r="B48" s="1410">
        <v>38</v>
      </c>
      <c r="C48" s="1409" t="s">
        <v>1055</v>
      </c>
      <c r="D48" s="1408">
        <v>1247.6394010000001</v>
      </c>
      <c r="E48" s="1407">
        <v>773.14854600000001</v>
      </c>
      <c r="F48" s="1407">
        <v>906.50298899999996</v>
      </c>
      <c r="G48" s="1407">
        <v>674.00409300000001</v>
      </c>
      <c r="H48" s="1407">
        <v>559.69242299999996</v>
      </c>
      <c r="I48" s="1406">
        <v>-12.823467561691572</v>
      </c>
      <c r="J48" s="1405">
        <v>-16.96008543378386</v>
      </c>
      <c r="K48" s="1389"/>
      <c r="L48" s="1389"/>
      <c r="M48" s="1389"/>
      <c r="N48" s="1394"/>
    </row>
    <row r="49" spans="2:14" ht="15" customHeight="1">
      <c r="B49" s="1410">
        <v>39</v>
      </c>
      <c r="C49" s="1409" t="s">
        <v>1081</v>
      </c>
      <c r="D49" s="1408">
        <v>274.50222300000001</v>
      </c>
      <c r="E49" s="1407">
        <v>133.234993</v>
      </c>
      <c r="F49" s="1407">
        <v>189.89267999999998</v>
      </c>
      <c r="G49" s="1407">
        <v>82.751491999999999</v>
      </c>
      <c r="H49" s="1407">
        <v>57.298481000000002</v>
      </c>
      <c r="I49" s="1406">
        <v>-37.890572036131687</v>
      </c>
      <c r="J49" s="1405">
        <v>-30.758371099822583</v>
      </c>
      <c r="K49" s="1389"/>
      <c r="L49" s="1389"/>
      <c r="M49" s="1389"/>
      <c r="N49" s="1394"/>
    </row>
    <row r="50" spans="2:14" ht="15" customHeight="1">
      <c r="B50" s="1410">
        <v>40</v>
      </c>
      <c r="C50" s="1409" t="s">
        <v>1080</v>
      </c>
      <c r="D50" s="1408">
        <v>0.96677900000000005</v>
      </c>
      <c r="E50" s="1407">
        <v>0.29330500000000004</v>
      </c>
      <c r="F50" s="1407">
        <v>0.71428899999999995</v>
      </c>
      <c r="G50" s="1407">
        <v>0.60260199999999997</v>
      </c>
      <c r="H50" s="1407">
        <v>0</v>
      </c>
      <c r="I50" s="1406">
        <v>105.45234482876182</v>
      </c>
      <c r="J50" s="1405">
        <v>-100</v>
      </c>
      <c r="K50" s="1389"/>
      <c r="L50" s="1389"/>
      <c r="M50" s="1389"/>
      <c r="N50" s="1394"/>
    </row>
    <row r="51" spans="2:14" ht="15" customHeight="1">
      <c r="B51" s="1410">
        <v>41</v>
      </c>
      <c r="C51" s="1409" t="s">
        <v>1079</v>
      </c>
      <c r="D51" s="1408">
        <v>0</v>
      </c>
      <c r="E51" s="1407">
        <v>0</v>
      </c>
      <c r="F51" s="1407">
        <v>0</v>
      </c>
      <c r="G51" s="1407">
        <v>0</v>
      </c>
      <c r="H51" s="1407">
        <v>0</v>
      </c>
      <c r="I51" s="1406" t="s">
        <v>146</v>
      </c>
      <c r="J51" s="1405" t="s">
        <v>146</v>
      </c>
      <c r="K51" s="1389"/>
      <c r="L51" s="1389"/>
      <c r="M51" s="1389"/>
      <c r="N51" s="1394"/>
    </row>
    <row r="52" spans="2:14" ht="15" customHeight="1">
      <c r="B52" s="1410">
        <v>42</v>
      </c>
      <c r="C52" s="1409" t="s">
        <v>1078</v>
      </c>
      <c r="D52" s="1408">
        <v>320.99762099999998</v>
      </c>
      <c r="E52" s="1407">
        <v>125.970032</v>
      </c>
      <c r="F52" s="1407">
        <v>312.442387</v>
      </c>
      <c r="G52" s="1407">
        <v>93.159943999999996</v>
      </c>
      <c r="H52" s="1407">
        <v>86.016439000000005</v>
      </c>
      <c r="I52" s="1406">
        <v>-26.045947182104399</v>
      </c>
      <c r="J52" s="1405">
        <v>-7.6680005303566929</v>
      </c>
      <c r="K52" s="1389"/>
      <c r="L52" s="1389"/>
      <c r="M52" s="1389"/>
      <c r="N52" s="1394"/>
    </row>
    <row r="53" spans="2:14" ht="15" customHeight="1">
      <c r="B53" s="1410">
        <v>43</v>
      </c>
      <c r="C53" s="1409" t="s">
        <v>1077</v>
      </c>
      <c r="D53" s="1408">
        <v>3204.0066549999997</v>
      </c>
      <c r="E53" s="1407">
        <v>1554.8387999999998</v>
      </c>
      <c r="F53" s="1407">
        <v>3420.4740070000007</v>
      </c>
      <c r="G53" s="1407">
        <v>1721.5534360000001</v>
      </c>
      <c r="H53" s="1407">
        <v>1693.235831</v>
      </c>
      <c r="I53" s="1406">
        <v>10.722309991235136</v>
      </c>
      <c r="J53" s="1405">
        <v>-1.6448867870053334</v>
      </c>
      <c r="K53" s="1389"/>
      <c r="L53" s="1389"/>
      <c r="M53" s="1389"/>
      <c r="N53" s="1394"/>
    </row>
    <row r="54" spans="2:14" ht="15" customHeight="1">
      <c r="B54" s="1410">
        <v>44</v>
      </c>
      <c r="C54" s="1409" t="s">
        <v>1076</v>
      </c>
      <c r="D54" s="1408">
        <v>636.12288799999999</v>
      </c>
      <c r="E54" s="1407">
        <v>315.94863900000001</v>
      </c>
      <c r="F54" s="1407">
        <v>754.70392499999991</v>
      </c>
      <c r="G54" s="1407">
        <v>289.37073899999996</v>
      </c>
      <c r="H54" s="1407">
        <v>494.447632</v>
      </c>
      <c r="I54" s="1406">
        <v>-8.4120951063821678</v>
      </c>
      <c r="J54" s="1405">
        <v>70.869948256931423</v>
      </c>
      <c r="K54" s="1389"/>
      <c r="L54" s="1389"/>
      <c r="M54" s="1389"/>
      <c r="N54" s="1394"/>
    </row>
    <row r="55" spans="2:14" ht="15" customHeight="1">
      <c r="B55" s="1410">
        <v>45</v>
      </c>
      <c r="C55" s="1409" t="s">
        <v>1053</v>
      </c>
      <c r="D55" s="1408">
        <v>762.70283500000005</v>
      </c>
      <c r="E55" s="1407">
        <v>373.19475799999998</v>
      </c>
      <c r="F55" s="1407">
        <v>815.8509210000002</v>
      </c>
      <c r="G55" s="1407">
        <v>408.56416800000005</v>
      </c>
      <c r="H55" s="1407">
        <v>437.5483000000001</v>
      </c>
      <c r="I55" s="1406">
        <v>9.4774669905733475</v>
      </c>
      <c r="J55" s="1405">
        <v>7.0941443890889673</v>
      </c>
      <c r="K55" s="1389"/>
      <c r="L55" s="1389"/>
      <c r="M55" s="1389"/>
      <c r="N55" s="1394"/>
    </row>
    <row r="56" spans="2:14" ht="15" customHeight="1">
      <c r="B56" s="1410">
        <v>46</v>
      </c>
      <c r="C56" s="1409" t="s">
        <v>1075</v>
      </c>
      <c r="D56" s="1408">
        <v>2.1643119999999998</v>
      </c>
      <c r="E56" s="1407">
        <v>0.18931200000000001</v>
      </c>
      <c r="F56" s="1407">
        <v>0.56000000000000005</v>
      </c>
      <c r="G56" s="1407">
        <v>0</v>
      </c>
      <c r="H56" s="1407">
        <v>2.955E-2</v>
      </c>
      <c r="I56" s="1406">
        <v>-100</v>
      </c>
      <c r="J56" s="1405" t="s">
        <v>146</v>
      </c>
      <c r="K56" s="1389"/>
      <c r="L56" s="1389"/>
      <c r="M56" s="1389"/>
      <c r="N56" s="1394"/>
    </row>
    <row r="57" spans="2:14" ht="15" customHeight="1">
      <c r="B57" s="1410">
        <v>47</v>
      </c>
      <c r="C57" s="1409" t="s">
        <v>364</v>
      </c>
      <c r="D57" s="1408">
        <v>96.884144000000006</v>
      </c>
      <c r="E57" s="1407">
        <v>59.721423999999999</v>
      </c>
      <c r="F57" s="1407">
        <v>122.47136</v>
      </c>
      <c r="G57" s="1407">
        <v>108.18040000000001</v>
      </c>
      <c r="H57" s="1407">
        <v>108.14591899999999</v>
      </c>
      <c r="I57" s="1406">
        <v>81.141695482679722</v>
      </c>
      <c r="J57" s="1405">
        <v>-3.1873611116267853E-2</v>
      </c>
      <c r="K57" s="1389"/>
      <c r="L57" s="1389"/>
      <c r="M57" s="1389"/>
      <c r="N57" s="1394"/>
    </row>
    <row r="58" spans="2:14" ht="15" customHeight="1">
      <c r="B58" s="1410">
        <v>48</v>
      </c>
      <c r="C58" s="1409" t="s">
        <v>1051</v>
      </c>
      <c r="D58" s="1408">
        <v>1964.2357650000001</v>
      </c>
      <c r="E58" s="1407">
        <v>889.52137600000003</v>
      </c>
      <c r="F58" s="1407">
        <v>2154.3160749999997</v>
      </c>
      <c r="G58" s="1407">
        <v>1036.774611</v>
      </c>
      <c r="H58" s="1407">
        <v>383.58892300000002</v>
      </c>
      <c r="I58" s="1406">
        <v>16.554209822609138</v>
      </c>
      <c r="J58" s="1405">
        <v>-63.001705584783075</v>
      </c>
      <c r="K58" s="1389"/>
      <c r="L58" s="1389"/>
      <c r="M58" s="1389"/>
      <c r="N58" s="1394"/>
    </row>
    <row r="59" spans="2:14" ht="15" customHeight="1">
      <c r="B59" s="1410">
        <v>49</v>
      </c>
      <c r="C59" s="1409" t="s">
        <v>1058</v>
      </c>
      <c r="D59" s="1408">
        <v>2780.1552430000002</v>
      </c>
      <c r="E59" s="1407">
        <v>1635.5544180000002</v>
      </c>
      <c r="F59" s="1407">
        <v>2950.9501519999999</v>
      </c>
      <c r="G59" s="1407">
        <v>2124.0119330000002</v>
      </c>
      <c r="H59" s="1407">
        <v>757.03182099999992</v>
      </c>
      <c r="I59" s="1406">
        <v>29.864950357157738</v>
      </c>
      <c r="J59" s="1405">
        <v>-64.358400758570511</v>
      </c>
      <c r="K59" s="1389"/>
      <c r="L59" s="1389"/>
      <c r="M59" s="1389"/>
      <c r="N59" s="1394"/>
    </row>
    <row r="60" spans="2:14" ht="15" customHeight="1">
      <c r="B60" s="1410">
        <v>50</v>
      </c>
      <c r="C60" s="1409" t="s">
        <v>1068</v>
      </c>
      <c r="D60" s="1408">
        <v>0</v>
      </c>
      <c r="E60" s="1407">
        <v>0</v>
      </c>
      <c r="F60" s="1407">
        <v>10333.150989999998</v>
      </c>
      <c r="G60" s="1407">
        <v>2346.9979800000001</v>
      </c>
      <c r="H60" s="1407">
        <v>13896.742</v>
      </c>
      <c r="I60" s="1406" t="s">
        <v>146</v>
      </c>
      <c r="J60" s="1405">
        <v>492.1071137862674</v>
      </c>
      <c r="K60" s="1389"/>
      <c r="L60" s="1389"/>
      <c r="M60" s="1389"/>
      <c r="N60" s="1394"/>
    </row>
    <row r="61" spans="2:14" ht="15" customHeight="1">
      <c r="B61" s="1404"/>
      <c r="C61" s="1403" t="s">
        <v>1074</v>
      </c>
      <c r="D61" s="1403">
        <v>8943.931934399985</v>
      </c>
      <c r="E61" s="1403">
        <v>4399.300186999998</v>
      </c>
      <c r="F61" s="1403">
        <v>11601.857926999999</v>
      </c>
      <c r="G61" s="1403">
        <v>5210.5182919999997</v>
      </c>
      <c r="H61" s="1403">
        <v>8177.5882120000015</v>
      </c>
      <c r="I61" s="1402">
        <v>18.439707919845176</v>
      </c>
      <c r="J61" s="1401">
        <v>56.943853830347535</v>
      </c>
      <c r="K61" s="1389"/>
      <c r="L61" s="1389"/>
      <c r="M61" s="1389"/>
      <c r="N61" s="1394"/>
    </row>
    <row r="62" spans="2:14" ht="15" customHeight="1" thickBot="1">
      <c r="B62" s="1400"/>
      <c r="C62" s="1399" t="s">
        <v>1073</v>
      </c>
      <c r="D62" s="1399">
        <v>46719.809723399987</v>
      </c>
      <c r="E62" s="1398">
        <v>23267.035741999996</v>
      </c>
      <c r="F62" s="1397">
        <v>62731.803365</v>
      </c>
      <c r="G62" s="1397">
        <v>27538.930019000003</v>
      </c>
      <c r="H62" s="1397">
        <v>40143.874588999999</v>
      </c>
      <c r="I62" s="1396">
        <v>18.360285875560351</v>
      </c>
      <c r="J62" s="1395">
        <v>45.771366430371245</v>
      </c>
      <c r="K62" s="1389"/>
      <c r="L62" s="1389"/>
      <c r="M62" s="1389"/>
      <c r="N62" s="1394"/>
    </row>
    <row r="63" spans="2:14" ht="16.5" thickTop="1">
      <c r="B63" s="2324" t="s">
        <v>1072</v>
      </c>
      <c r="C63" s="2324"/>
      <c r="D63" s="2324"/>
      <c r="E63" s="2324"/>
      <c r="F63" s="2324"/>
      <c r="G63" s="2324"/>
      <c r="H63" s="2324"/>
      <c r="I63" s="2324"/>
      <c r="J63" s="2324"/>
      <c r="L63" s="1389"/>
      <c r="M63" s="1389"/>
    </row>
    <row r="64" spans="2:14" ht="15" customHeight="1">
      <c r="B64" s="2325" t="s">
        <v>1038</v>
      </c>
      <c r="C64" s="2325"/>
      <c r="D64" s="2325"/>
      <c r="E64" s="2325"/>
      <c r="F64" s="2325"/>
      <c r="G64" s="2325"/>
      <c r="H64" s="2325"/>
      <c r="I64" s="2325"/>
      <c r="J64" s="2325"/>
      <c r="L64" s="1389"/>
      <c r="M64" s="1389"/>
    </row>
    <row r="65" spans="2:13" ht="15" customHeight="1">
      <c r="B65" s="1232"/>
      <c r="C65" s="1232"/>
      <c r="D65" s="1393"/>
      <c r="E65" s="1393"/>
      <c r="F65" s="1393"/>
      <c r="G65" s="1393"/>
      <c r="H65" s="1393"/>
      <c r="I65" s="1392"/>
      <c r="J65" s="1392"/>
      <c r="L65" s="1389"/>
      <c r="M65" s="1389"/>
    </row>
    <row r="66" spans="2:13">
      <c r="D66" s="1391"/>
      <c r="E66" s="1391"/>
      <c r="F66" s="1391"/>
      <c r="G66" s="1391"/>
      <c r="H66" s="1391"/>
      <c r="I66" s="1391"/>
      <c r="J66" s="1391"/>
      <c r="L66" s="1389"/>
      <c r="M66" s="1389"/>
    </row>
    <row r="67" spans="2:13">
      <c r="D67" s="1389"/>
      <c r="E67" s="1389"/>
      <c r="F67" s="1389"/>
      <c r="G67" s="1389"/>
      <c r="H67" s="1389"/>
      <c r="I67" s="1390"/>
      <c r="J67" s="1390"/>
      <c r="L67" s="1389"/>
      <c r="M67" s="1389"/>
    </row>
    <row r="68" spans="2:13">
      <c r="D68" s="1390"/>
      <c r="E68" s="1390"/>
      <c r="F68" s="1390"/>
      <c r="G68" s="1390"/>
      <c r="H68" s="1390"/>
      <c r="I68" s="1390"/>
      <c r="J68" s="1390"/>
      <c r="K68" s="1390"/>
      <c r="L68" s="1389"/>
      <c r="M68" s="1389"/>
    </row>
    <row r="69" spans="2:13">
      <c r="L69" s="1389"/>
      <c r="M69" s="1389"/>
    </row>
    <row r="70" spans="2:13">
      <c r="L70" s="1389"/>
      <c r="M70" s="1389"/>
    </row>
    <row r="71" spans="2:13">
      <c r="L71" s="1389"/>
      <c r="M71" s="1389"/>
    </row>
    <row r="72" spans="2:13">
      <c r="L72" s="1389"/>
      <c r="M72" s="1389"/>
    </row>
    <row r="73" spans="2:13">
      <c r="L73" s="1389"/>
      <c r="M73" s="1389"/>
    </row>
    <row r="74" spans="2:13">
      <c r="L74" s="1389"/>
      <c r="M74" s="1389"/>
    </row>
  </sheetData>
  <mergeCells count="11"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B7" sqref="B7:B9"/>
    </sheetView>
  </sheetViews>
  <sheetFormatPr defaultRowHeight="15.75"/>
  <cols>
    <col min="1" max="1" width="4.7109375" style="1388" customWidth="1"/>
    <col min="2" max="2" width="5.140625" style="1388" bestFit="1" customWidth="1"/>
    <col min="3" max="3" width="34" style="1388" customWidth="1"/>
    <col min="4" max="8" width="14.7109375" style="1388" customWidth="1"/>
    <col min="9" max="10" width="9.5703125" style="1388" customWidth="1"/>
    <col min="11" max="247" width="9.140625" style="1388"/>
    <col min="248" max="248" width="5" style="1388" customWidth="1"/>
    <col min="249" max="249" width="31.28515625" style="1388" bestFit="1" customWidth="1"/>
    <col min="250" max="250" width="9.140625" style="1388" customWidth="1"/>
    <col min="251" max="252" width="10.42578125" style="1388" customWidth="1"/>
    <col min="253" max="253" width="11.42578125" style="1388" customWidth="1"/>
    <col min="254" max="254" width="11.140625" style="1388" customWidth="1"/>
    <col min="255" max="255" width="9.7109375" style="1388" customWidth="1"/>
    <col min="256" max="256" width="9.5703125" style="1388" customWidth="1"/>
    <col min="257" max="257" width="9.140625" style="1388"/>
    <col min="258" max="258" width="7.28515625" style="1388" customWidth="1"/>
    <col min="259" max="503" width="9.140625" style="1388"/>
    <col min="504" max="504" width="5" style="1388" customWidth="1"/>
    <col min="505" max="505" width="31.28515625" style="1388" bestFit="1" customWidth="1"/>
    <col min="506" max="506" width="9.140625" style="1388" customWidth="1"/>
    <col min="507" max="508" width="10.42578125" style="1388" customWidth="1"/>
    <col min="509" max="509" width="11.42578125" style="1388" customWidth="1"/>
    <col min="510" max="510" width="11.140625" style="1388" customWidth="1"/>
    <col min="511" max="511" width="9.7109375" style="1388" customWidth="1"/>
    <col min="512" max="512" width="9.5703125" style="1388" customWidth="1"/>
    <col min="513" max="513" width="9.140625" style="1388"/>
    <col min="514" max="514" width="7.28515625" style="1388" customWidth="1"/>
    <col min="515" max="759" width="9.140625" style="1388"/>
    <col min="760" max="760" width="5" style="1388" customWidth="1"/>
    <col min="761" max="761" width="31.28515625" style="1388" bestFit="1" customWidth="1"/>
    <col min="762" max="762" width="9.140625" style="1388" customWidth="1"/>
    <col min="763" max="764" width="10.42578125" style="1388" customWidth="1"/>
    <col min="765" max="765" width="11.42578125" style="1388" customWidth="1"/>
    <col min="766" max="766" width="11.140625" style="1388" customWidth="1"/>
    <col min="767" max="767" width="9.7109375" style="1388" customWidth="1"/>
    <col min="768" max="768" width="9.5703125" style="1388" customWidth="1"/>
    <col min="769" max="769" width="9.140625" style="1388"/>
    <col min="770" max="770" width="7.28515625" style="1388" customWidth="1"/>
    <col min="771" max="1015" width="9.140625" style="1388"/>
    <col min="1016" max="1016" width="5" style="1388" customWidth="1"/>
    <col min="1017" max="1017" width="31.28515625" style="1388" bestFit="1" customWidth="1"/>
    <col min="1018" max="1018" width="9.140625" style="1388" customWidth="1"/>
    <col min="1019" max="1020" width="10.42578125" style="1388" customWidth="1"/>
    <col min="1021" max="1021" width="11.42578125" style="1388" customWidth="1"/>
    <col min="1022" max="1022" width="11.140625" style="1388" customWidth="1"/>
    <col min="1023" max="1023" width="9.7109375" style="1388" customWidth="1"/>
    <col min="1024" max="1024" width="9.5703125" style="1388" customWidth="1"/>
    <col min="1025" max="1025" width="9.140625" style="1388"/>
    <col min="1026" max="1026" width="7.28515625" style="1388" customWidth="1"/>
    <col min="1027" max="1271" width="9.140625" style="1388"/>
    <col min="1272" max="1272" width="5" style="1388" customWidth="1"/>
    <col min="1273" max="1273" width="31.28515625" style="1388" bestFit="1" customWidth="1"/>
    <col min="1274" max="1274" width="9.140625" style="1388" customWidth="1"/>
    <col min="1275" max="1276" width="10.42578125" style="1388" customWidth="1"/>
    <col min="1277" max="1277" width="11.42578125" style="1388" customWidth="1"/>
    <col min="1278" max="1278" width="11.140625" style="1388" customWidth="1"/>
    <col min="1279" max="1279" width="9.7109375" style="1388" customWidth="1"/>
    <col min="1280" max="1280" width="9.5703125" style="1388" customWidth="1"/>
    <col min="1281" max="1281" width="9.140625" style="1388"/>
    <col min="1282" max="1282" width="7.28515625" style="1388" customWidth="1"/>
    <col min="1283" max="1527" width="9.140625" style="1388"/>
    <col min="1528" max="1528" width="5" style="1388" customWidth="1"/>
    <col min="1529" max="1529" width="31.28515625" style="1388" bestFit="1" customWidth="1"/>
    <col min="1530" max="1530" width="9.140625" style="1388" customWidth="1"/>
    <col min="1531" max="1532" width="10.42578125" style="1388" customWidth="1"/>
    <col min="1533" max="1533" width="11.42578125" style="1388" customWidth="1"/>
    <col min="1534" max="1534" width="11.140625" style="1388" customWidth="1"/>
    <col min="1535" max="1535" width="9.7109375" style="1388" customWidth="1"/>
    <col min="1536" max="1536" width="9.5703125" style="1388" customWidth="1"/>
    <col min="1537" max="1537" width="9.140625" style="1388"/>
    <col min="1538" max="1538" width="7.28515625" style="1388" customWidth="1"/>
    <col min="1539" max="1783" width="9.140625" style="1388"/>
    <col min="1784" max="1784" width="5" style="1388" customWidth="1"/>
    <col min="1785" max="1785" width="31.28515625" style="1388" bestFit="1" customWidth="1"/>
    <col min="1786" max="1786" width="9.140625" style="1388" customWidth="1"/>
    <col min="1787" max="1788" width="10.42578125" style="1388" customWidth="1"/>
    <col min="1789" max="1789" width="11.42578125" style="1388" customWidth="1"/>
    <col min="1790" max="1790" width="11.140625" style="1388" customWidth="1"/>
    <col min="1791" max="1791" width="9.7109375" style="1388" customWidth="1"/>
    <col min="1792" max="1792" width="9.5703125" style="1388" customWidth="1"/>
    <col min="1793" max="1793" width="9.140625" style="1388"/>
    <col min="1794" max="1794" width="7.28515625" style="1388" customWidth="1"/>
    <col min="1795" max="2039" width="9.140625" style="1388"/>
    <col min="2040" max="2040" width="5" style="1388" customWidth="1"/>
    <col min="2041" max="2041" width="31.28515625" style="1388" bestFit="1" customWidth="1"/>
    <col min="2042" max="2042" width="9.140625" style="1388" customWidth="1"/>
    <col min="2043" max="2044" width="10.42578125" style="1388" customWidth="1"/>
    <col min="2045" max="2045" width="11.42578125" style="1388" customWidth="1"/>
    <col min="2046" max="2046" width="11.140625" style="1388" customWidth="1"/>
    <col min="2047" max="2047" width="9.7109375" style="1388" customWidth="1"/>
    <col min="2048" max="2048" width="9.5703125" style="1388" customWidth="1"/>
    <col min="2049" max="2049" width="9.140625" style="1388"/>
    <col min="2050" max="2050" width="7.28515625" style="1388" customWidth="1"/>
    <col min="2051" max="2295" width="9.140625" style="1388"/>
    <col min="2296" max="2296" width="5" style="1388" customWidth="1"/>
    <col min="2297" max="2297" width="31.28515625" style="1388" bestFit="1" customWidth="1"/>
    <col min="2298" max="2298" width="9.140625" style="1388" customWidth="1"/>
    <col min="2299" max="2300" width="10.42578125" style="1388" customWidth="1"/>
    <col min="2301" max="2301" width="11.42578125" style="1388" customWidth="1"/>
    <col min="2302" max="2302" width="11.140625" style="1388" customWidth="1"/>
    <col min="2303" max="2303" width="9.7109375" style="1388" customWidth="1"/>
    <col min="2304" max="2304" width="9.5703125" style="1388" customWidth="1"/>
    <col min="2305" max="2305" width="9.140625" style="1388"/>
    <col min="2306" max="2306" width="7.28515625" style="1388" customWidth="1"/>
    <col min="2307" max="2551" width="9.140625" style="1388"/>
    <col min="2552" max="2552" width="5" style="1388" customWidth="1"/>
    <col min="2553" max="2553" width="31.28515625" style="1388" bestFit="1" customWidth="1"/>
    <col min="2554" max="2554" width="9.140625" style="1388" customWidth="1"/>
    <col min="2555" max="2556" width="10.42578125" style="1388" customWidth="1"/>
    <col min="2557" max="2557" width="11.42578125" style="1388" customWidth="1"/>
    <col min="2558" max="2558" width="11.140625" style="1388" customWidth="1"/>
    <col min="2559" max="2559" width="9.7109375" style="1388" customWidth="1"/>
    <col min="2560" max="2560" width="9.5703125" style="1388" customWidth="1"/>
    <col min="2561" max="2561" width="9.140625" style="1388"/>
    <col min="2562" max="2562" width="7.28515625" style="1388" customWidth="1"/>
    <col min="2563" max="2807" width="9.140625" style="1388"/>
    <col min="2808" max="2808" width="5" style="1388" customWidth="1"/>
    <col min="2809" max="2809" width="31.28515625" style="1388" bestFit="1" customWidth="1"/>
    <col min="2810" max="2810" width="9.140625" style="1388" customWidth="1"/>
    <col min="2811" max="2812" width="10.42578125" style="1388" customWidth="1"/>
    <col min="2813" max="2813" width="11.42578125" style="1388" customWidth="1"/>
    <col min="2814" max="2814" width="11.140625" style="1388" customWidth="1"/>
    <col min="2815" max="2815" width="9.7109375" style="1388" customWidth="1"/>
    <col min="2816" max="2816" width="9.5703125" style="1388" customWidth="1"/>
    <col min="2817" max="2817" width="9.140625" style="1388"/>
    <col min="2818" max="2818" width="7.28515625" style="1388" customWidth="1"/>
    <col min="2819" max="3063" width="9.140625" style="1388"/>
    <col min="3064" max="3064" width="5" style="1388" customWidth="1"/>
    <col min="3065" max="3065" width="31.28515625" style="1388" bestFit="1" customWidth="1"/>
    <col min="3066" max="3066" width="9.140625" style="1388" customWidth="1"/>
    <col min="3067" max="3068" width="10.42578125" style="1388" customWidth="1"/>
    <col min="3069" max="3069" width="11.42578125" style="1388" customWidth="1"/>
    <col min="3070" max="3070" width="11.140625" style="1388" customWidth="1"/>
    <col min="3071" max="3071" width="9.7109375" style="1388" customWidth="1"/>
    <col min="3072" max="3072" width="9.5703125" style="1388" customWidth="1"/>
    <col min="3073" max="3073" width="9.140625" style="1388"/>
    <col min="3074" max="3074" width="7.28515625" style="1388" customWidth="1"/>
    <col min="3075" max="3319" width="9.140625" style="1388"/>
    <col min="3320" max="3320" width="5" style="1388" customWidth="1"/>
    <col min="3321" max="3321" width="31.28515625" style="1388" bestFit="1" customWidth="1"/>
    <col min="3322" max="3322" width="9.140625" style="1388" customWidth="1"/>
    <col min="3323" max="3324" width="10.42578125" style="1388" customWidth="1"/>
    <col min="3325" max="3325" width="11.42578125" style="1388" customWidth="1"/>
    <col min="3326" max="3326" width="11.140625" style="1388" customWidth="1"/>
    <col min="3327" max="3327" width="9.7109375" style="1388" customWidth="1"/>
    <col min="3328" max="3328" width="9.5703125" style="1388" customWidth="1"/>
    <col min="3329" max="3329" width="9.140625" style="1388"/>
    <col min="3330" max="3330" width="7.28515625" style="1388" customWidth="1"/>
    <col min="3331" max="3575" width="9.140625" style="1388"/>
    <col min="3576" max="3576" width="5" style="1388" customWidth="1"/>
    <col min="3577" max="3577" width="31.28515625" style="1388" bestFit="1" customWidth="1"/>
    <col min="3578" max="3578" width="9.140625" style="1388" customWidth="1"/>
    <col min="3579" max="3580" width="10.42578125" style="1388" customWidth="1"/>
    <col min="3581" max="3581" width="11.42578125" style="1388" customWidth="1"/>
    <col min="3582" max="3582" width="11.140625" style="1388" customWidth="1"/>
    <col min="3583" max="3583" width="9.7109375" style="1388" customWidth="1"/>
    <col min="3584" max="3584" width="9.5703125" style="1388" customWidth="1"/>
    <col min="3585" max="3585" width="9.140625" style="1388"/>
    <col min="3586" max="3586" width="7.28515625" style="1388" customWidth="1"/>
    <col min="3587" max="3831" width="9.140625" style="1388"/>
    <col min="3832" max="3832" width="5" style="1388" customWidth="1"/>
    <col min="3833" max="3833" width="31.28515625" style="1388" bestFit="1" customWidth="1"/>
    <col min="3834" max="3834" width="9.140625" style="1388" customWidth="1"/>
    <col min="3835" max="3836" width="10.42578125" style="1388" customWidth="1"/>
    <col min="3837" max="3837" width="11.42578125" style="1388" customWidth="1"/>
    <col min="3838" max="3838" width="11.140625" style="1388" customWidth="1"/>
    <col min="3839" max="3839" width="9.7109375" style="1388" customWidth="1"/>
    <col min="3840" max="3840" width="9.5703125" style="1388" customWidth="1"/>
    <col min="3841" max="3841" width="9.140625" style="1388"/>
    <col min="3842" max="3842" width="7.28515625" style="1388" customWidth="1"/>
    <col min="3843" max="4087" width="9.140625" style="1388"/>
    <col min="4088" max="4088" width="5" style="1388" customWidth="1"/>
    <col min="4089" max="4089" width="31.28515625" style="1388" bestFit="1" customWidth="1"/>
    <col min="4090" max="4090" width="9.140625" style="1388" customWidth="1"/>
    <col min="4091" max="4092" width="10.42578125" style="1388" customWidth="1"/>
    <col min="4093" max="4093" width="11.42578125" style="1388" customWidth="1"/>
    <col min="4094" max="4094" width="11.140625" style="1388" customWidth="1"/>
    <col min="4095" max="4095" width="9.7109375" style="1388" customWidth="1"/>
    <col min="4096" max="4096" width="9.5703125" style="1388" customWidth="1"/>
    <col min="4097" max="4097" width="9.140625" style="1388"/>
    <col min="4098" max="4098" width="7.28515625" style="1388" customWidth="1"/>
    <col min="4099" max="4343" width="9.140625" style="1388"/>
    <col min="4344" max="4344" width="5" style="1388" customWidth="1"/>
    <col min="4345" max="4345" width="31.28515625" style="1388" bestFit="1" customWidth="1"/>
    <col min="4346" max="4346" width="9.140625" style="1388" customWidth="1"/>
    <col min="4347" max="4348" width="10.42578125" style="1388" customWidth="1"/>
    <col min="4349" max="4349" width="11.42578125" style="1388" customWidth="1"/>
    <col min="4350" max="4350" width="11.140625" style="1388" customWidth="1"/>
    <col min="4351" max="4351" width="9.7109375" style="1388" customWidth="1"/>
    <col min="4352" max="4352" width="9.5703125" style="1388" customWidth="1"/>
    <col min="4353" max="4353" width="9.140625" style="1388"/>
    <col min="4354" max="4354" width="7.28515625" style="1388" customWidth="1"/>
    <col min="4355" max="4599" width="9.140625" style="1388"/>
    <col min="4600" max="4600" width="5" style="1388" customWidth="1"/>
    <col min="4601" max="4601" width="31.28515625" style="1388" bestFit="1" customWidth="1"/>
    <col min="4602" max="4602" width="9.140625" style="1388" customWidth="1"/>
    <col min="4603" max="4604" width="10.42578125" style="1388" customWidth="1"/>
    <col min="4605" max="4605" width="11.42578125" style="1388" customWidth="1"/>
    <col min="4606" max="4606" width="11.140625" style="1388" customWidth="1"/>
    <col min="4607" max="4607" width="9.7109375" style="1388" customWidth="1"/>
    <col min="4608" max="4608" width="9.5703125" style="1388" customWidth="1"/>
    <col min="4609" max="4609" width="9.140625" style="1388"/>
    <col min="4610" max="4610" width="7.28515625" style="1388" customWidth="1"/>
    <col min="4611" max="4855" width="9.140625" style="1388"/>
    <col min="4856" max="4856" width="5" style="1388" customWidth="1"/>
    <col min="4857" max="4857" width="31.28515625" style="1388" bestFit="1" customWidth="1"/>
    <col min="4858" max="4858" width="9.140625" style="1388" customWidth="1"/>
    <col min="4859" max="4860" width="10.42578125" style="1388" customWidth="1"/>
    <col min="4861" max="4861" width="11.42578125" style="1388" customWidth="1"/>
    <col min="4862" max="4862" width="11.140625" style="1388" customWidth="1"/>
    <col min="4863" max="4863" width="9.7109375" style="1388" customWidth="1"/>
    <col min="4864" max="4864" width="9.5703125" style="1388" customWidth="1"/>
    <col min="4865" max="4865" width="9.140625" style="1388"/>
    <col min="4866" max="4866" width="7.28515625" style="1388" customWidth="1"/>
    <col min="4867" max="5111" width="9.140625" style="1388"/>
    <col min="5112" max="5112" width="5" style="1388" customWidth="1"/>
    <col min="5113" max="5113" width="31.28515625" style="1388" bestFit="1" customWidth="1"/>
    <col min="5114" max="5114" width="9.140625" style="1388" customWidth="1"/>
    <col min="5115" max="5116" width="10.42578125" style="1388" customWidth="1"/>
    <col min="5117" max="5117" width="11.42578125" style="1388" customWidth="1"/>
    <col min="5118" max="5118" width="11.140625" style="1388" customWidth="1"/>
    <col min="5119" max="5119" width="9.7109375" style="1388" customWidth="1"/>
    <col min="5120" max="5120" width="9.5703125" style="1388" customWidth="1"/>
    <col min="5121" max="5121" width="9.140625" style="1388"/>
    <col min="5122" max="5122" width="7.28515625" style="1388" customWidth="1"/>
    <col min="5123" max="5367" width="9.140625" style="1388"/>
    <col min="5368" max="5368" width="5" style="1388" customWidth="1"/>
    <col min="5369" max="5369" width="31.28515625" style="1388" bestFit="1" customWidth="1"/>
    <col min="5370" max="5370" width="9.140625" style="1388" customWidth="1"/>
    <col min="5371" max="5372" width="10.42578125" style="1388" customWidth="1"/>
    <col min="5373" max="5373" width="11.42578125" style="1388" customWidth="1"/>
    <col min="5374" max="5374" width="11.140625" style="1388" customWidth="1"/>
    <col min="5375" max="5375" width="9.7109375" style="1388" customWidth="1"/>
    <col min="5376" max="5376" width="9.5703125" style="1388" customWidth="1"/>
    <col min="5377" max="5377" width="9.140625" style="1388"/>
    <col min="5378" max="5378" width="7.28515625" style="1388" customWidth="1"/>
    <col min="5379" max="5623" width="9.140625" style="1388"/>
    <col min="5624" max="5624" width="5" style="1388" customWidth="1"/>
    <col min="5625" max="5625" width="31.28515625" style="1388" bestFit="1" customWidth="1"/>
    <col min="5626" max="5626" width="9.140625" style="1388" customWidth="1"/>
    <col min="5627" max="5628" width="10.42578125" style="1388" customWidth="1"/>
    <col min="5629" max="5629" width="11.42578125" style="1388" customWidth="1"/>
    <col min="5630" max="5630" width="11.140625" style="1388" customWidth="1"/>
    <col min="5631" max="5631" width="9.7109375" style="1388" customWidth="1"/>
    <col min="5632" max="5632" width="9.5703125" style="1388" customWidth="1"/>
    <col min="5633" max="5633" width="9.140625" style="1388"/>
    <col min="5634" max="5634" width="7.28515625" style="1388" customWidth="1"/>
    <col min="5635" max="5879" width="9.140625" style="1388"/>
    <col min="5880" max="5880" width="5" style="1388" customWidth="1"/>
    <col min="5881" max="5881" width="31.28515625" style="1388" bestFit="1" customWidth="1"/>
    <col min="5882" max="5882" width="9.140625" style="1388" customWidth="1"/>
    <col min="5883" max="5884" width="10.42578125" style="1388" customWidth="1"/>
    <col min="5885" max="5885" width="11.42578125" style="1388" customWidth="1"/>
    <col min="5886" max="5886" width="11.140625" style="1388" customWidth="1"/>
    <col min="5887" max="5887" width="9.7109375" style="1388" customWidth="1"/>
    <col min="5888" max="5888" width="9.5703125" style="1388" customWidth="1"/>
    <col min="5889" max="5889" width="9.140625" style="1388"/>
    <col min="5890" max="5890" width="7.28515625" style="1388" customWidth="1"/>
    <col min="5891" max="6135" width="9.140625" style="1388"/>
    <col min="6136" max="6136" width="5" style="1388" customWidth="1"/>
    <col min="6137" max="6137" width="31.28515625" style="1388" bestFit="1" customWidth="1"/>
    <col min="6138" max="6138" width="9.140625" style="1388" customWidth="1"/>
    <col min="6139" max="6140" width="10.42578125" style="1388" customWidth="1"/>
    <col min="6141" max="6141" width="11.42578125" style="1388" customWidth="1"/>
    <col min="6142" max="6142" width="11.140625" style="1388" customWidth="1"/>
    <col min="6143" max="6143" width="9.7109375" style="1388" customWidth="1"/>
    <col min="6144" max="6144" width="9.5703125" style="1388" customWidth="1"/>
    <col min="6145" max="6145" width="9.140625" style="1388"/>
    <col min="6146" max="6146" width="7.28515625" style="1388" customWidth="1"/>
    <col min="6147" max="6391" width="9.140625" style="1388"/>
    <col min="6392" max="6392" width="5" style="1388" customWidth="1"/>
    <col min="6393" max="6393" width="31.28515625" style="1388" bestFit="1" customWidth="1"/>
    <col min="6394" max="6394" width="9.140625" style="1388" customWidth="1"/>
    <col min="6395" max="6396" width="10.42578125" style="1388" customWidth="1"/>
    <col min="6397" max="6397" width="11.42578125" style="1388" customWidth="1"/>
    <col min="6398" max="6398" width="11.140625" style="1388" customWidth="1"/>
    <col min="6399" max="6399" width="9.7109375" style="1388" customWidth="1"/>
    <col min="6400" max="6400" width="9.5703125" style="1388" customWidth="1"/>
    <col min="6401" max="6401" width="9.140625" style="1388"/>
    <col min="6402" max="6402" width="7.28515625" style="1388" customWidth="1"/>
    <col min="6403" max="6647" width="9.140625" style="1388"/>
    <col min="6648" max="6648" width="5" style="1388" customWidth="1"/>
    <col min="6649" max="6649" width="31.28515625" style="1388" bestFit="1" customWidth="1"/>
    <col min="6650" max="6650" width="9.140625" style="1388" customWidth="1"/>
    <col min="6651" max="6652" width="10.42578125" style="1388" customWidth="1"/>
    <col min="6653" max="6653" width="11.42578125" style="1388" customWidth="1"/>
    <col min="6654" max="6654" width="11.140625" style="1388" customWidth="1"/>
    <col min="6655" max="6655" width="9.7109375" style="1388" customWidth="1"/>
    <col min="6656" max="6656" width="9.5703125" style="1388" customWidth="1"/>
    <col min="6657" max="6657" width="9.140625" style="1388"/>
    <col min="6658" max="6658" width="7.28515625" style="1388" customWidth="1"/>
    <col min="6659" max="6903" width="9.140625" style="1388"/>
    <col min="6904" max="6904" width="5" style="1388" customWidth="1"/>
    <col min="6905" max="6905" width="31.28515625" style="1388" bestFit="1" customWidth="1"/>
    <col min="6906" max="6906" width="9.140625" style="1388" customWidth="1"/>
    <col min="6907" max="6908" width="10.42578125" style="1388" customWidth="1"/>
    <col min="6909" max="6909" width="11.42578125" style="1388" customWidth="1"/>
    <col min="6910" max="6910" width="11.140625" style="1388" customWidth="1"/>
    <col min="6911" max="6911" width="9.7109375" style="1388" customWidth="1"/>
    <col min="6912" max="6912" width="9.5703125" style="1388" customWidth="1"/>
    <col min="6913" max="6913" width="9.140625" style="1388"/>
    <col min="6914" max="6914" width="7.28515625" style="1388" customWidth="1"/>
    <col min="6915" max="7159" width="9.140625" style="1388"/>
    <col min="7160" max="7160" width="5" style="1388" customWidth="1"/>
    <col min="7161" max="7161" width="31.28515625" style="1388" bestFit="1" customWidth="1"/>
    <col min="7162" max="7162" width="9.140625" style="1388" customWidth="1"/>
    <col min="7163" max="7164" width="10.42578125" style="1388" customWidth="1"/>
    <col min="7165" max="7165" width="11.42578125" style="1388" customWidth="1"/>
    <col min="7166" max="7166" width="11.140625" style="1388" customWidth="1"/>
    <col min="7167" max="7167" width="9.7109375" style="1388" customWidth="1"/>
    <col min="7168" max="7168" width="9.5703125" style="1388" customWidth="1"/>
    <col min="7169" max="7169" width="9.140625" style="1388"/>
    <col min="7170" max="7170" width="7.28515625" style="1388" customWidth="1"/>
    <col min="7171" max="7415" width="9.140625" style="1388"/>
    <col min="7416" max="7416" width="5" style="1388" customWidth="1"/>
    <col min="7417" max="7417" width="31.28515625" style="1388" bestFit="1" customWidth="1"/>
    <col min="7418" max="7418" width="9.140625" style="1388" customWidth="1"/>
    <col min="7419" max="7420" width="10.42578125" style="1388" customWidth="1"/>
    <col min="7421" max="7421" width="11.42578125" style="1388" customWidth="1"/>
    <col min="7422" max="7422" width="11.140625" style="1388" customWidth="1"/>
    <col min="7423" max="7423" width="9.7109375" style="1388" customWidth="1"/>
    <col min="7424" max="7424" width="9.5703125" style="1388" customWidth="1"/>
    <col min="7425" max="7425" width="9.140625" style="1388"/>
    <col min="7426" max="7426" width="7.28515625" style="1388" customWidth="1"/>
    <col min="7427" max="7671" width="9.140625" style="1388"/>
    <col min="7672" max="7672" width="5" style="1388" customWidth="1"/>
    <col min="7673" max="7673" width="31.28515625" style="1388" bestFit="1" customWidth="1"/>
    <col min="7674" max="7674" width="9.140625" style="1388" customWidth="1"/>
    <col min="7675" max="7676" width="10.42578125" style="1388" customWidth="1"/>
    <col min="7677" max="7677" width="11.42578125" style="1388" customWidth="1"/>
    <col min="7678" max="7678" width="11.140625" style="1388" customWidth="1"/>
    <col min="7679" max="7679" width="9.7109375" style="1388" customWidth="1"/>
    <col min="7680" max="7680" width="9.5703125" style="1388" customWidth="1"/>
    <col min="7681" max="7681" width="9.140625" style="1388"/>
    <col min="7682" max="7682" width="7.28515625" style="1388" customWidth="1"/>
    <col min="7683" max="7927" width="9.140625" style="1388"/>
    <col min="7928" max="7928" width="5" style="1388" customWidth="1"/>
    <col min="7929" max="7929" width="31.28515625" style="1388" bestFit="1" customWidth="1"/>
    <col min="7930" max="7930" width="9.140625" style="1388" customWidth="1"/>
    <col min="7931" max="7932" width="10.42578125" style="1388" customWidth="1"/>
    <col min="7933" max="7933" width="11.42578125" style="1388" customWidth="1"/>
    <col min="7934" max="7934" width="11.140625" style="1388" customWidth="1"/>
    <col min="7935" max="7935" width="9.7109375" style="1388" customWidth="1"/>
    <col min="7936" max="7936" width="9.5703125" style="1388" customWidth="1"/>
    <col min="7937" max="7937" width="9.140625" style="1388"/>
    <col min="7938" max="7938" width="7.28515625" style="1388" customWidth="1"/>
    <col min="7939" max="8183" width="9.140625" style="1388"/>
    <col min="8184" max="8184" width="5" style="1388" customWidth="1"/>
    <col min="8185" max="8185" width="31.28515625" style="1388" bestFit="1" customWidth="1"/>
    <col min="8186" max="8186" width="9.140625" style="1388" customWidth="1"/>
    <col min="8187" max="8188" width="10.42578125" style="1388" customWidth="1"/>
    <col min="8189" max="8189" width="11.42578125" style="1388" customWidth="1"/>
    <col min="8190" max="8190" width="11.140625" style="1388" customWidth="1"/>
    <col min="8191" max="8191" width="9.7109375" style="1388" customWidth="1"/>
    <col min="8192" max="8192" width="9.5703125" style="1388" customWidth="1"/>
    <col min="8193" max="8193" width="9.140625" style="1388"/>
    <col min="8194" max="8194" width="7.28515625" style="1388" customWidth="1"/>
    <col min="8195" max="8439" width="9.140625" style="1388"/>
    <col min="8440" max="8440" width="5" style="1388" customWidth="1"/>
    <col min="8441" max="8441" width="31.28515625" style="1388" bestFit="1" customWidth="1"/>
    <col min="8442" max="8442" width="9.140625" style="1388" customWidth="1"/>
    <col min="8443" max="8444" width="10.42578125" style="1388" customWidth="1"/>
    <col min="8445" max="8445" width="11.42578125" style="1388" customWidth="1"/>
    <col min="8446" max="8446" width="11.140625" style="1388" customWidth="1"/>
    <col min="8447" max="8447" width="9.7109375" style="1388" customWidth="1"/>
    <col min="8448" max="8448" width="9.5703125" style="1388" customWidth="1"/>
    <col min="8449" max="8449" width="9.140625" style="1388"/>
    <col min="8450" max="8450" width="7.28515625" style="1388" customWidth="1"/>
    <col min="8451" max="8695" width="9.140625" style="1388"/>
    <col min="8696" max="8696" width="5" style="1388" customWidth="1"/>
    <col min="8697" max="8697" width="31.28515625" style="1388" bestFit="1" customWidth="1"/>
    <col min="8698" max="8698" width="9.140625" style="1388" customWidth="1"/>
    <col min="8699" max="8700" width="10.42578125" style="1388" customWidth="1"/>
    <col min="8701" max="8701" width="11.42578125" style="1388" customWidth="1"/>
    <col min="8702" max="8702" width="11.140625" style="1388" customWidth="1"/>
    <col min="8703" max="8703" width="9.7109375" style="1388" customWidth="1"/>
    <col min="8704" max="8704" width="9.5703125" style="1388" customWidth="1"/>
    <col min="8705" max="8705" width="9.140625" style="1388"/>
    <col min="8706" max="8706" width="7.28515625" style="1388" customWidth="1"/>
    <col min="8707" max="8951" width="9.140625" style="1388"/>
    <col min="8952" max="8952" width="5" style="1388" customWidth="1"/>
    <col min="8953" max="8953" width="31.28515625" style="1388" bestFit="1" customWidth="1"/>
    <col min="8954" max="8954" width="9.140625" style="1388" customWidth="1"/>
    <col min="8955" max="8956" width="10.42578125" style="1388" customWidth="1"/>
    <col min="8957" max="8957" width="11.42578125" style="1388" customWidth="1"/>
    <col min="8958" max="8958" width="11.140625" style="1388" customWidth="1"/>
    <col min="8959" max="8959" width="9.7109375" style="1388" customWidth="1"/>
    <col min="8960" max="8960" width="9.5703125" style="1388" customWidth="1"/>
    <col min="8961" max="8961" width="9.140625" style="1388"/>
    <col min="8962" max="8962" width="7.28515625" style="1388" customWidth="1"/>
    <col min="8963" max="9207" width="9.140625" style="1388"/>
    <col min="9208" max="9208" width="5" style="1388" customWidth="1"/>
    <col min="9209" max="9209" width="31.28515625" style="1388" bestFit="1" customWidth="1"/>
    <col min="9210" max="9210" width="9.140625" style="1388" customWidth="1"/>
    <col min="9211" max="9212" width="10.42578125" style="1388" customWidth="1"/>
    <col min="9213" max="9213" width="11.42578125" style="1388" customWidth="1"/>
    <col min="9214" max="9214" width="11.140625" style="1388" customWidth="1"/>
    <col min="9215" max="9215" width="9.7109375" style="1388" customWidth="1"/>
    <col min="9216" max="9216" width="9.5703125" style="1388" customWidth="1"/>
    <col min="9217" max="9217" width="9.140625" style="1388"/>
    <col min="9218" max="9218" width="7.28515625" style="1388" customWidth="1"/>
    <col min="9219" max="9463" width="9.140625" style="1388"/>
    <col min="9464" max="9464" width="5" style="1388" customWidth="1"/>
    <col min="9465" max="9465" width="31.28515625" style="1388" bestFit="1" customWidth="1"/>
    <col min="9466" max="9466" width="9.140625" style="1388" customWidth="1"/>
    <col min="9467" max="9468" width="10.42578125" style="1388" customWidth="1"/>
    <col min="9469" max="9469" width="11.42578125" style="1388" customWidth="1"/>
    <col min="9470" max="9470" width="11.140625" style="1388" customWidth="1"/>
    <col min="9471" max="9471" width="9.7109375" style="1388" customWidth="1"/>
    <col min="9472" max="9472" width="9.5703125" style="1388" customWidth="1"/>
    <col min="9473" max="9473" width="9.140625" style="1388"/>
    <col min="9474" max="9474" width="7.28515625" style="1388" customWidth="1"/>
    <col min="9475" max="9719" width="9.140625" style="1388"/>
    <col min="9720" max="9720" width="5" style="1388" customWidth="1"/>
    <col min="9721" max="9721" width="31.28515625" style="1388" bestFit="1" customWidth="1"/>
    <col min="9722" max="9722" width="9.140625" style="1388" customWidth="1"/>
    <col min="9723" max="9724" width="10.42578125" style="1388" customWidth="1"/>
    <col min="9725" max="9725" width="11.42578125" style="1388" customWidth="1"/>
    <col min="9726" max="9726" width="11.140625" style="1388" customWidth="1"/>
    <col min="9727" max="9727" width="9.7109375" style="1388" customWidth="1"/>
    <col min="9728" max="9728" width="9.5703125" style="1388" customWidth="1"/>
    <col min="9729" max="9729" width="9.140625" style="1388"/>
    <col min="9730" max="9730" width="7.28515625" style="1388" customWidth="1"/>
    <col min="9731" max="9975" width="9.140625" style="1388"/>
    <col min="9976" max="9976" width="5" style="1388" customWidth="1"/>
    <col min="9977" max="9977" width="31.28515625" style="1388" bestFit="1" customWidth="1"/>
    <col min="9978" max="9978" width="9.140625" style="1388" customWidth="1"/>
    <col min="9979" max="9980" width="10.42578125" style="1388" customWidth="1"/>
    <col min="9981" max="9981" width="11.42578125" style="1388" customWidth="1"/>
    <col min="9982" max="9982" width="11.140625" style="1388" customWidth="1"/>
    <col min="9983" max="9983" width="9.7109375" style="1388" customWidth="1"/>
    <col min="9984" max="9984" width="9.5703125" style="1388" customWidth="1"/>
    <col min="9985" max="9985" width="9.140625" style="1388"/>
    <col min="9986" max="9986" width="7.28515625" style="1388" customWidth="1"/>
    <col min="9987" max="10231" width="9.140625" style="1388"/>
    <col min="10232" max="10232" width="5" style="1388" customWidth="1"/>
    <col min="10233" max="10233" width="31.28515625" style="1388" bestFit="1" customWidth="1"/>
    <col min="10234" max="10234" width="9.140625" style="1388" customWidth="1"/>
    <col min="10235" max="10236" width="10.42578125" style="1388" customWidth="1"/>
    <col min="10237" max="10237" width="11.42578125" style="1388" customWidth="1"/>
    <col min="10238" max="10238" width="11.140625" style="1388" customWidth="1"/>
    <col min="10239" max="10239" width="9.7109375" style="1388" customWidth="1"/>
    <col min="10240" max="10240" width="9.5703125" style="1388" customWidth="1"/>
    <col min="10241" max="10241" width="9.140625" style="1388"/>
    <col min="10242" max="10242" width="7.28515625" style="1388" customWidth="1"/>
    <col min="10243" max="10487" width="9.140625" style="1388"/>
    <col min="10488" max="10488" width="5" style="1388" customWidth="1"/>
    <col min="10489" max="10489" width="31.28515625" style="1388" bestFit="1" customWidth="1"/>
    <col min="10490" max="10490" width="9.140625" style="1388" customWidth="1"/>
    <col min="10491" max="10492" width="10.42578125" style="1388" customWidth="1"/>
    <col min="10493" max="10493" width="11.42578125" style="1388" customWidth="1"/>
    <col min="10494" max="10494" width="11.140625" style="1388" customWidth="1"/>
    <col min="10495" max="10495" width="9.7109375" style="1388" customWidth="1"/>
    <col min="10496" max="10496" width="9.5703125" style="1388" customWidth="1"/>
    <col min="10497" max="10497" width="9.140625" style="1388"/>
    <col min="10498" max="10498" width="7.28515625" style="1388" customWidth="1"/>
    <col min="10499" max="10743" width="9.140625" style="1388"/>
    <col min="10744" max="10744" width="5" style="1388" customWidth="1"/>
    <col min="10745" max="10745" width="31.28515625" style="1388" bestFit="1" customWidth="1"/>
    <col min="10746" max="10746" width="9.140625" style="1388" customWidth="1"/>
    <col min="10747" max="10748" width="10.42578125" style="1388" customWidth="1"/>
    <col min="10749" max="10749" width="11.42578125" style="1388" customWidth="1"/>
    <col min="10750" max="10750" width="11.140625" style="1388" customWidth="1"/>
    <col min="10751" max="10751" width="9.7109375" style="1388" customWidth="1"/>
    <col min="10752" max="10752" width="9.5703125" style="1388" customWidth="1"/>
    <col min="10753" max="10753" width="9.140625" style="1388"/>
    <col min="10754" max="10754" width="7.28515625" style="1388" customWidth="1"/>
    <col min="10755" max="10999" width="9.140625" style="1388"/>
    <col min="11000" max="11000" width="5" style="1388" customWidth="1"/>
    <col min="11001" max="11001" width="31.28515625" style="1388" bestFit="1" customWidth="1"/>
    <col min="11002" max="11002" width="9.140625" style="1388" customWidth="1"/>
    <col min="11003" max="11004" width="10.42578125" style="1388" customWidth="1"/>
    <col min="11005" max="11005" width="11.42578125" style="1388" customWidth="1"/>
    <col min="11006" max="11006" width="11.140625" style="1388" customWidth="1"/>
    <col min="11007" max="11007" width="9.7109375" style="1388" customWidth="1"/>
    <col min="11008" max="11008" width="9.5703125" style="1388" customWidth="1"/>
    <col min="11009" max="11009" width="9.140625" style="1388"/>
    <col min="11010" max="11010" width="7.28515625" style="1388" customWidth="1"/>
    <col min="11011" max="11255" width="9.140625" style="1388"/>
    <col min="11256" max="11256" width="5" style="1388" customWidth="1"/>
    <col min="11257" max="11257" width="31.28515625" style="1388" bestFit="1" customWidth="1"/>
    <col min="11258" max="11258" width="9.140625" style="1388" customWidth="1"/>
    <col min="11259" max="11260" width="10.42578125" style="1388" customWidth="1"/>
    <col min="11261" max="11261" width="11.42578125" style="1388" customWidth="1"/>
    <col min="11262" max="11262" width="11.140625" style="1388" customWidth="1"/>
    <col min="11263" max="11263" width="9.7109375" style="1388" customWidth="1"/>
    <col min="11264" max="11264" width="9.5703125" style="1388" customWidth="1"/>
    <col min="11265" max="11265" width="9.140625" style="1388"/>
    <col min="11266" max="11266" width="7.28515625" style="1388" customWidth="1"/>
    <col min="11267" max="11511" width="9.140625" style="1388"/>
    <col min="11512" max="11512" width="5" style="1388" customWidth="1"/>
    <col min="11513" max="11513" width="31.28515625" style="1388" bestFit="1" customWidth="1"/>
    <col min="11514" max="11514" width="9.140625" style="1388" customWidth="1"/>
    <col min="11515" max="11516" width="10.42578125" style="1388" customWidth="1"/>
    <col min="11517" max="11517" width="11.42578125" style="1388" customWidth="1"/>
    <col min="11518" max="11518" width="11.140625" style="1388" customWidth="1"/>
    <col min="11519" max="11519" width="9.7109375" style="1388" customWidth="1"/>
    <col min="11520" max="11520" width="9.5703125" style="1388" customWidth="1"/>
    <col min="11521" max="11521" width="9.140625" style="1388"/>
    <col min="11522" max="11522" width="7.28515625" style="1388" customWidth="1"/>
    <col min="11523" max="11767" width="9.140625" style="1388"/>
    <col min="11768" max="11768" width="5" style="1388" customWidth="1"/>
    <col min="11769" max="11769" width="31.28515625" style="1388" bestFit="1" customWidth="1"/>
    <col min="11770" max="11770" width="9.140625" style="1388" customWidth="1"/>
    <col min="11771" max="11772" width="10.42578125" style="1388" customWidth="1"/>
    <col min="11773" max="11773" width="11.42578125" style="1388" customWidth="1"/>
    <col min="11774" max="11774" width="11.140625" style="1388" customWidth="1"/>
    <col min="11775" max="11775" width="9.7109375" style="1388" customWidth="1"/>
    <col min="11776" max="11776" width="9.5703125" style="1388" customWidth="1"/>
    <col min="11777" max="11777" width="9.140625" style="1388"/>
    <col min="11778" max="11778" width="7.28515625" style="1388" customWidth="1"/>
    <col min="11779" max="12023" width="9.140625" style="1388"/>
    <col min="12024" max="12024" width="5" style="1388" customWidth="1"/>
    <col min="12025" max="12025" width="31.28515625" style="1388" bestFit="1" customWidth="1"/>
    <col min="12026" max="12026" width="9.140625" style="1388" customWidth="1"/>
    <col min="12027" max="12028" width="10.42578125" style="1388" customWidth="1"/>
    <col min="12029" max="12029" width="11.42578125" style="1388" customWidth="1"/>
    <col min="12030" max="12030" width="11.140625" style="1388" customWidth="1"/>
    <col min="12031" max="12031" width="9.7109375" style="1388" customWidth="1"/>
    <col min="12032" max="12032" width="9.5703125" style="1388" customWidth="1"/>
    <col min="12033" max="12033" width="9.140625" style="1388"/>
    <col min="12034" max="12034" width="7.28515625" style="1388" customWidth="1"/>
    <col min="12035" max="12279" width="9.140625" style="1388"/>
    <col min="12280" max="12280" width="5" style="1388" customWidth="1"/>
    <col min="12281" max="12281" width="31.28515625" style="1388" bestFit="1" customWidth="1"/>
    <col min="12282" max="12282" width="9.140625" style="1388" customWidth="1"/>
    <col min="12283" max="12284" width="10.42578125" style="1388" customWidth="1"/>
    <col min="12285" max="12285" width="11.42578125" style="1388" customWidth="1"/>
    <col min="12286" max="12286" width="11.140625" style="1388" customWidth="1"/>
    <col min="12287" max="12287" width="9.7109375" style="1388" customWidth="1"/>
    <col min="12288" max="12288" width="9.5703125" style="1388" customWidth="1"/>
    <col min="12289" max="12289" width="9.140625" style="1388"/>
    <col min="12290" max="12290" width="7.28515625" style="1388" customWidth="1"/>
    <col min="12291" max="12535" width="9.140625" style="1388"/>
    <col min="12536" max="12536" width="5" style="1388" customWidth="1"/>
    <col min="12537" max="12537" width="31.28515625" style="1388" bestFit="1" customWidth="1"/>
    <col min="12538" max="12538" width="9.140625" style="1388" customWidth="1"/>
    <col min="12539" max="12540" width="10.42578125" style="1388" customWidth="1"/>
    <col min="12541" max="12541" width="11.42578125" style="1388" customWidth="1"/>
    <col min="12542" max="12542" width="11.140625" style="1388" customWidth="1"/>
    <col min="12543" max="12543" width="9.7109375" style="1388" customWidth="1"/>
    <col min="12544" max="12544" width="9.5703125" style="1388" customWidth="1"/>
    <col min="12545" max="12545" width="9.140625" style="1388"/>
    <col min="12546" max="12546" width="7.28515625" style="1388" customWidth="1"/>
    <col min="12547" max="12791" width="9.140625" style="1388"/>
    <col min="12792" max="12792" width="5" style="1388" customWidth="1"/>
    <col min="12793" max="12793" width="31.28515625" style="1388" bestFit="1" customWidth="1"/>
    <col min="12794" max="12794" width="9.140625" style="1388" customWidth="1"/>
    <col min="12795" max="12796" width="10.42578125" style="1388" customWidth="1"/>
    <col min="12797" max="12797" width="11.42578125" style="1388" customWidth="1"/>
    <col min="12798" max="12798" width="11.140625" style="1388" customWidth="1"/>
    <col min="12799" max="12799" width="9.7109375" style="1388" customWidth="1"/>
    <col min="12800" max="12800" width="9.5703125" style="1388" customWidth="1"/>
    <col min="12801" max="12801" width="9.140625" style="1388"/>
    <col min="12802" max="12802" width="7.28515625" style="1388" customWidth="1"/>
    <col min="12803" max="13047" width="9.140625" style="1388"/>
    <col min="13048" max="13048" width="5" style="1388" customWidth="1"/>
    <col min="13049" max="13049" width="31.28515625" style="1388" bestFit="1" customWidth="1"/>
    <col min="13050" max="13050" width="9.140625" style="1388" customWidth="1"/>
    <col min="13051" max="13052" width="10.42578125" style="1388" customWidth="1"/>
    <col min="13053" max="13053" width="11.42578125" style="1388" customWidth="1"/>
    <col min="13054" max="13054" width="11.140625" style="1388" customWidth="1"/>
    <col min="13055" max="13055" width="9.7109375" style="1388" customWidth="1"/>
    <col min="13056" max="13056" width="9.5703125" style="1388" customWidth="1"/>
    <col min="13057" max="13057" width="9.140625" style="1388"/>
    <col min="13058" max="13058" width="7.28515625" style="1388" customWidth="1"/>
    <col min="13059" max="13303" width="9.140625" style="1388"/>
    <col min="13304" max="13304" width="5" style="1388" customWidth="1"/>
    <col min="13305" max="13305" width="31.28515625" style="1388" bestFit="1" customWidth="1"/>
    <col min="13306" max="13306" width="9.140625" style="1388" customWidth="1"/>
    <col min="13307" max="13308" width="10.42578125" style="1388" customWidth="1"/>
    <col min="13309" max="13309" width="11.42578125" style="1388" customWidth="1"/>
    <col min="13310" max="13310" width="11.140625" style="1388" customWidth="1"/>
    <col min="13311" max="13311" width="9.7109375" style="1388" customWidth="1"/>
    <col min="13312" max="13312" width="9.5703125" style="1388" customWidth="1"/>
    <col min="13313" max="13313" width="9.140625" style="1388"/>
    <col min="13314" max="13314" width="7.28515625" style="1388" customWidth="1"/>
    <col min="13315" max="13559" width="9.140625" style="1388"/>
    <col min="13560" max="13560" width="5" style="1388" customWidth="1"/>
    <col min="13561" max="13561" width="31.28515625" style="1388" bestFit="1" customWidth="1"/>
    <col min="13562" max="13562" width="9.140625" style="1388" customWidth="1"/>
    <col min="13563" max="13564" width="10.42578125" style="1388" customWidth="1"/>
    <col min="13565" max="13565" width="11.42578125" style="1388" customWidth="1"/>
    <col min="13566" max="13566" width="11.140625" style="1388" customWidth="1"/>
    <col min="13567" max="13567" width="9.7109375" style="1388" customWidth="1"/>
    <col min="13568" max="13568" width="9.5703125" style="1388" customWidth="1"/>
    <col min="13569" max="13569" width="9.140625" style="1388"/>
    <col min="13570" max="13570" width="7.28515625" style="1388" customWidth="1"/>
    <col min="13571" max="13815" width="9.140625" style="1388"/>
    <col min="13816" max="13816" width="5" style="1388" customWidth="1"/>
    <col min="13817" max="13817" width="31.28515625" style="1388" bestFit="1" customWidth="1"/>
    <col min="13818" max="13818" width="9.140625" style="1388" customWidth="1"/>
    <col min="13819" max="13820" width="10.42578125" style="1388" customWidth="1"/>
    <col min="13821" max="13821" width="11.42578125" style="1388" customWidth="1"/>
    <col min="13822" max="13822" width="11.140625" style="1388" customWidth="1"/>
    <col min="13823" max="13823" width="9.7109375" style="1388" customWidth="1"/>
    <col min="13824" max="13824" width="9.5703125" style="1388" customWidth="1"/>
    <col min="13825" max="13825" width="9.140625" style="1388"/>
    <col min="13826" max="13826" width="7.28515625" style="1388" customWidth="1"/>
    <col min="13827" max="14071" width="9.140625" style="1388"/>
    <col min="14072" max="14072" width="5" style="1388" customWidth="1"/>
    <col min="14073" max="14073" width="31.28515625" style="1388" bestFit="1" customWidth="1"/>
    <col min="14074" max="14074" width="9.140625" style="1388" customWidth="1"/>
    <col min="14075" max="14076" width="10.42578125" style="1388" customWidth="1"/>
    <col min="14077" max="14077" width="11.42578125" style="1388" customWidth="1"/>
    <col min="14078" max="14078" width="11.140625" style="1388" customWidth="1"/>
    <col min="14079" max="14079" width="9.7109375" style="1388" customWidth="1"/>
    <col min="14080" max="14080" width="9.5703125" style="1388" customWidth="1"/>
    <col min="14081" max="14081" width="9.140625" style="1388"/>
    <col min="14082" max="14082" width="7.28515625" style="1388" customWidth="1"/>
    <col min="14083" max="14327" width="9.140625" style="1388"/>
    <col min="14328" max="14328" width="5" style="1388" customWidth="1"/>
    <col min="14329" max="14329" width="31.28515625" style="1388" bestFit="1" customWidth="1"/>
    <col min="14330" max="14330" width="9.140625" style="1388" customWidth="1"/>
    <col min="14331" max="14332" width="10.42578125" style="1388" customWidth="1"/>
    <col min="14333" max="14333" width="11.42578125" style="1388" customWidth="1"/>
    <col min="14334" max="14334" width="11.140625" style="1388" customWidth="1"/>
    <col min="14335" max="14335" width="9.7109375" style="1388" customWidth="1"/>
    <col min="14336" max="14336" width="9.5703125" style="1388" customWidth="1"/>
    <col min="14337" max="14337" width="9.140625" style="1388"/>
    <col min="14338" max="14338" width="7.28515625" style="1388" customWidth="1"/>
    <col min="14339" max="14583" width="9.140625" style="1388"/>
    <col min="14584" max="14584" width="5" style="1388" customWidth="1"/>
    <col min="14585" max="14585" width="31.28515625" style="1388" bestFit="1" customWidth="1"/>
    <col min="14586" max="14586" width="9.140625" style="1388" customWidth="1"/>
    <col min="14587" max="14588" width="10.42578125" style="1388" customWidth="1"/>
    <col min="14589" max="14589" width="11.42578125" style="1388" customWidth="1"/>
    <col min="14590" max="14590" width="11.140625" style="1388" customWidth="1"/>
    <col min="14591" max="14591" width="9.7109375" style="1388" customWidth="1"/>
    <col min="14592" max="14592" width="9.5703125" style="1388" customWidth="1"/>
    <col min="14593" max="14593" width="9.140625" style="1388"/>
    <col min="14594" max="14594" width="7.28515625" style="1388" customWidth="1"/>
    <col min="14595" max="14839" width="9.140625" style="1388"/>
    <col min="14840" max="14840" width="5" style="1388" customWidth="1"/>
    <col min="14841" max="14841" width="31.28515625" style="1388" bestFit="1" customWidth="1"/>
    <col min="14842" max="14842" width="9.140625" style="1388" customWidth="1"/>
    <col min="14843" max="14844" width="10.42578125" style="1388" customWidth="1"/>
    <col min="14845" max="14845" width="11.42578125" style="1388" customWidth="1"/>
    <col min="14846" max="14846" width="11.140625" style="1388" customWidth="1"/>
    <col min="14847" max="14847" width="9.7109375" style="1388" customWidth="1"/>
    <col min="14848" max="14848" width="9.5703125" style="1388" customWidth="1"/>
    <col min="14849" max="14849" width="9.140625" style="1388"/>
    <col min="14850" max="14850" width="7.28515625" style="1388" customWidth="1"/>
    <col min="14851" max="15095" width="9.140625" style="1388"/>
    <col min="15096" max="15096" width="5" style="1388" customWidth="1"/>
    <col min="15097" max="15097" width="31.28515625" style="1388" bestFit="1" customWidth="1"/>
    <col min="15098" max="15098" width="9.140625" style="1388" customWidth="1"/>
    <col min="15099" max="15100" width="10.42578125" style="1388" customWidth="1"/>
    <col min="15101" max="15101" width="11.42578125" style="1388" customWidth="1"/>
    <col min="15102" max="15102" width="11.140625" style="1388" customWidth="1"/>
    <col min="15103" max="15103" width="9.7109375" style="1388" customWidth="1"/>
    <col min="15104" max="15104" width="9.5703125" style="1388" customWidth="1"/>
    <col min="15105" max="15105" width="9.140625" style="1388"/>
    <col min="15106" max="15106" width="7.28515625" style="1388" customWidth="1"/>
    <col min="15107" max="15351" width="9.140625" style="1388"/>
    <col min="15352" max="15352" width="5" style="1388" customWidth="1"/>
    <col min="15353" max="15353" width="31.28515625" style="1388" bestFit="1" customWidth="1"/>
    <col min="15354" max="15354" width="9.140625" style="1388" customWidth="1"/>
    <col min="15355" max="15356" width="10.42578125" style="1388" customWidth="1"/>
    <col min="15357" max="15357" width="11.42578125" style="1388" customWidth="1"/>
    <col min="15358" max="15358" width="11.140625" style="1388" customWidth="1"/>
    <col min="15359" max="15359" width="9.7109375" style="1388" customWidth="1"/>
    <col min="15360" max="15360" width="9.5703125" style="1388" customWidth="1"/>
    <col min="15361" max="15361" width="9.140625" style="1388"/>
    <col min="15362" max="15362" width="7.28515625" style="1388" customWidth="1"/>
    <col min="15363" max="15607" width="9.140625" style="1388"/>
    <col min="15608" max="15608" width="5" style="1388" customWidth="1"/>
    <col min="15609" max="15609" width="31.28515625" style="1388" bestFit="1" customWidth="1"/>
    <col min="15610" max="15610" width="9.140625" style="1388" customWidth="1"/>
    <col min="15611" max="15612" width="10.42578125" style="1388" customWidth="1"/>
    <col min="15613" max="15613" width="11.42578125" style="1388" customWidth="1"/>
    <col min="15614" max="15614" width="11.140625" style="1388" customWidth="1"/>
    <col min="15615" max="15615" width="9.7109375" style="1388" customWidth="1"/>
    <col min="15616" max="15616" width="9.5703125" style="1388" customWidth="1"/>
    <col min="15617" max="15617" width="9.140625" style="1388"/>
    <col min="15618" max="15618" width="7.28515625" style="1388" customWidth="1"/>
    <col min="15619" max="15863" width="9.140625" style="1388"/>
    <col min="15864" max="15864" width="5" style="1388" customWidth="1"/>
    <col min="15865" max="15865" width="31.28515625" style="1388" bestFit="1" customWidth="1"/>
    <col min="15866" max="15866" width="9.140625" style="1388" customWidth="1"/>
    <col min="15867" max="15868" width="10.42578125" style="1388" customWidth="1"/>
    <col min="15869" max="15869" width="11.42578125" style="1388" customWidth="1"/>
    <col min="15870" max="15870" width="11.140625" style="1388" customWidth="1"/>
    <col min="15871" max="15871" width="9.7109375" style="1388" customWidth="1"/>
    <col min="15872" max="15872" width="9.5703125" style="1388" customWidth="1"/>
    <col min="15873" max="15873" width="9.140625" style="1388"/>
    <col min="15874" max="15874" width="7.28515625" style="1388" customWidth="1"/>
    <col min="15875" max="16119" width="9.140625" style="1388"/>
    <col min="16120" max="16120" width="5" style="1388" customWidth="1"/>
    <col min="16121" max="16121" width="31.28515625" style="1388" bestFit="1" customWidth="1"/>
    <col min="16122" max="16122" width="9.140625" style="1388" customWidth="1"/>
    <col min="16123" max="16124" width="10.42578125" style="1388" customWidth="1"/>
    <col min="16125" max="16125" width="11.42578125" style="1388" customWidth="1"/>
    <col min="16126" max="16126" width="11.140625" style="1388" customWidth="1"/>
    <col min="16127" max="16127" width="9.7109375" style="1388" customWidth="1"/>
    <col min="16128" max="16128" width="9.5703125" style="1388" customWidth="1"/>
    <col min="16129" max="16129" width="9.140625" style="1388"/>
    <col min="16130" max="16130" width="7.28515625" style="1388" customWidth="1"/>
    <col min="16131" max="16384" width="9.140625" style="1388"/>
  </cols>
  <sheetData>
    <row r="1" spans="2:10" ht="15" customHeight="1">
      <c r="B1" s="2326" t="s">
        <v>1132</v>
      </c>
      <c r="C1" s="2327"/>
      <c r="D1" s="2327"/>
      <c r="E1" s="2327"/>
      <c r="F1" s="2327"/>
      <c r="G1" s="2327"/>
      <c r="H1" s="2327"/>
      <c r="I1" s="2328"/>
      <c r="J1" s="2328"/>
    </row>
    <row r="2" spans="2:10" ht="15" customHeight="1">
      <c r="B2" s="2341" t="s">
        <v>1131</v>
      </c>
      <c r="C2" s="2342"/>
      <c r="D2" s="2342"/>
      <c r="E2" s="2342"/>
      <c r="F2" s="2342"/>
      <c r="G2" s="2342"/>
      <c r="H2" s="2342"/>
      <c r="I2" s="2343"/>
      <c r="J2" s="2343"/>
    </row>
    <row r="3" spans="2:10" ht="15" customHeight="1">
      <c r="B3" s="2341"/>
      <c r="C3" s="2342"/>
      <c r="D3" s="2342"/>
      <c r="E3" s="2342"/>
      <c r="F3" s="2342"/>
      <c r="G3" s="2342"/>
      <c r="H3" s="2342"/>
      <c r="I3" s="2343"/>
      <c r="J3" s="2343"/>
    </row>
    <row r="4" spans="2:10" ht="15" customHeight="1" thickBot="1">
      <c r="B4" s="2344" t="s">
        <v>52</v>
      </c>
      <c r="C4" s="2345"/>
      <c r="D4" s="2345"/>
      <c r="E4" s="2345"/>
      <c r="F4" s="2345"/>
      <c r="G4" s="2345"/>
      <c r="H4" s="2345"/>
      <c r="I4" s="2346"/>
      <c r="J4" s="2346"/>
    </row>
    <row r="5" spans="2:10" ht="32.2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1035</v>
      </c>
      <c r="G5" s="2307"/>
      <c r="H5" s="1352" t="s">
        <v>1034</v>
      </c>
      <c r="I5" s="2347" t="s">
        <v>413</v>
      </c>
      <c r="J5" s="2348"/>
    </row>
    <row r="6" spans="2:10" ht="32.25" customHeight="1">
      <c r="B6" s="2336"/>
      <c r="C6" s="2338"/>
      <c r="D6" s="1425" t="s">
        <v>47</v>
      </c>
      <c r="E6" s="1350" t="s">
        <v>333</v>
      </c>
      <c r="F6" s="1425" t="s">
        <v>47</v>
      </c>
      <c r="G6" s="1350" t="s">
        <v>333</v>
      </c>
      <c r="H6" s="1350" t="s">
        <v>333</v>
      </c>
      <c r="I6" s="1424" t="s">
        <v>44</v>
      </c>
      <c r="J6" s="1423" t="s">
        <v>55</v>
      </c>
    </row>
    <row r="7" spans="2:10" ht="32.25" customHeight="1">
      <c r="B7" s="1413"/>
      <c r="C7" s="1403" t="s">
        <v>1130</v>
      </c>
      <c r="D7" s="1403">
        <v>1165.282956</v>
      </c>
      <c r="E7" s="1402">
        <v>565.20760700000005</v>
      </c>
      <c r="F7" s="1403">
        <v>1103.1352449999999</v>
      </c>
      <c r="G7" s="1403">
        <v>564.03181300000006</v>
      </c>
      <c r="H7" s="1403">
        <v>350.60278300000004</v>
      </c>
      <c r="I7" s="1402">
        <v>-0.20802869342840324</v>
      </c>
      <c r="J7" s="1412">
        <v>-37.839892197711897</v>
      </c>
    </row>
    <row r="8" spans="2:10" ht="32.25" customHeight="1">
      <c r="B8" s="1410">
        <v>1</v>
      </c>
      <c r="C8" s="1409" t="s">
        <v>1129</v>
      </c>
      <c r="D8" s="1408">
        <v>12.566773</v>
      </c>
      <c r="E8" s="1406">
        <v>6.5405210000000009</v>
      </c>
      <c r="F8" s="1407">
        <v>7.4222970000000004</v>
      </c>
      <c r="G8" s="1407">
        <v>2.0693070000000002</v>
      </c>
      <c r="H8" s="1407">
        <v>5.514564</v>
      </c>
      <c r="I8" s="1406">
        <v>-68.361740601398566</v>
      </c>
      <c r="J8" s="1405">
        <v>166.4932752849142</v>
      </c>
    </row>
    <row r="9" spans="2:10" ht="32.25" customHeight="1">
      <c r="B9" s="1410">
        <v>2</v>
      </c>
      <c r="C9" s="1409" t="s">
        <v>1128</v>
      </c>
      <c r="D9" s="1408">
        <v>0</v>
      </c>
      <c r="E9" s="1406">
        <v>0</v>
      </c>
      <c r="F9" s="1407">
        <v>0</v>
      </c>
      <c r="G9" s="1407">
        <v>0</v>
      </c>
      <c r="H9" s="1407">
        <v>0</v>
      </c>
      <c r="I9" s="1406" t="s">
        <v>146</v>
      </c>
      <c r="J9" s="1405" t="s">
        <v>146</v>
      </c>
    </row>
    <row r="10" spans="2:10" ht="32.25" customHeight="1">
      <c r="B10" s="1410">
        <v>3</v>
      </c>
      <c r="C10" s="1409" t="s">
        <v>1127</v>
      </c>
      <c r="D10" s="1408">
        <v>319.31931900000001</v>
      </c>
      <c r="E10" s="1406">
        <v>154.365769</v>
      </c>
      <c r="F10" s="1407">
        <v>292.66342300000002</v>
      </c>
      <c r="G10" s="1407">
        <v>177.64793400000002</v>
      </c>
      <c r="H10" s="1407">
        <v>81.776316000000008</v>
      </c>
      <c r="I10" s="1406">
        <v>15.082466242888358</v>
      </c>
      <c r="J10" s="1405">
        <v>-53.967201217212022</v>
      </c>
    </row>
    <row r="11" spans="2:10" ht="32.25" customHeight="1">
      <c r="B11" s="1410">
        <v>4</v>
      </c>
      <c r="C11" s="1409" t="s">
        <v>1052</v>
      </c>
      <c r="D11" s="1408">
        <v>87.793451000000005</v>
      </c>
      <c r="E11" s="1406">
        <v>26.333599</v>
      </c>
      <c r="F11" s="1407">
        <v>148.71389600000001</v>
      </c>
      <c r="G11" s="1407">
        <v>33.612304000000002</v>
      </c>
      <c r="H11" s="1407">
        <v>2.7759579999999993</v>
      </c>
      <c r="I11" s="1406">
        <v>27.640373045856762</v>
      </c>
      <c r="J11" s="1422">
        <v>-91.741244515698781</v>
      </c>
    </row>
    <row r="12" spans="2:10" ht="32.25" customHeight="1">
      <c r="B12" s="1410">
        <v>5</v>
      </c>
      <c r="C12" s="1409" t="s">
        <v>1126</v>
      </c>
      <c r="D12" s="1408">
        <v>144.14566000000002</v>
      </c>
      <c r="E12" s="1406">
        <v>55.180296000000006</v>
      </c>
      <c r="F12" s="1407">
        <v>199.98489599999999</v>
      </c>
      <c r="G12" s="1407">
        <v>77.768433000000002</v>
      </c>
      <c r="H12" s="1407">
        <v>131.18553</v>
      </c>
      <c r="I12" s="1406">
        <v>40.935150112279189</v>
      </c>
      <c r="J12" s="1422">
        <v>68.687377306419421</v>
      </c>
    </row>
    <row r="13" spans="2:10" ht="32.25" customHeight="1">
      <c r="B13" s="1410">
        <v>6</v>
      </c>
      <c r="C13" s="1409" t="s">
        <v>1061</v>
      </c>
      <c r="D13" s="1408">
        <v>77.717825999999988</v>
      </c>
      <c r="E13" s="1406">
        <v>38.431311000000001</v>
      </c>
      <c r="F13" s="1407">
        <v>41.957992000000012</v>
      </c>
      <c r="G13" s="1407">
        <v>37.069046000000007</v>
      </c>
      <c r="H13" s="1407">
        <v>8.2705300000000008</v>
      </c>
      <c r="I13" s="1406">
        <v>-3.5446748095582592</v>
      </c>
      <c r="J13" s="1422">
        <v>-77.688851231833695</v>
      </c>
    </row>
    <row r="14" spans="2:10" ht="32.25" customHeight="1">
      <c r="B14" s="1410">
        <v>7</v>
      </c>
      <c r="C14" s="1409" t="s">
        <v>1125</v>
      </c>
      <c r="D14" s="1408">
        <v>107.649185</v>
      </c>
      <c r="E14" s="1406">
        <v>50.6937</v>
      </c>
      <c r="F14" s="1407">
        <v>100.33806199999999</v>
      </c>
      <c r="G14" s="1407">
        <v>59.031114999999993</v>
      </c>
      <c r="H14" s="1407">
        <v>14.878294</v>
      </c>
      <c r="I14" s="1406">
        <v>16.446649189149724</v>
      </c>
      <c r="J14" s="1422">
        <v>-74.79584453046499</v>
      </c>
    </row>
    <row r="15" spans="2:10" ht="32.25" customHeight="1">
      <c r="B15" s="1410">
        <v>8</v>
      </c>
      <c r="C15" s="1409" t="s">
        <v>1124</v>
      </c>
      <c r="D15" s="1408">
        <v>9.7340999999999997E-2</v>
      </c>
      <c r="E15" s="1406">
        <v>7.2540999999999994E-2</v>
      </c>
      <c r="F15" s="1407">
        <v>0.7349969999999999</v>
      </c>
      <c r="G15" s="1407">
        <v>0.56833899999999993</v>
      </c>
      <c r="H15" s="1407">
        <v>0.78977399999999998</v>
      </c>
      <c r="I15" s="1406">
        <v>683.47279469541354</v>
      </c>
      <c r="J15" s="1422">
        <v>38.961781612734683</v>
      </c>
    </row>
    <row r="16" spans="2:10" ht="32.25" customHeight="1">
      <c r="B16" s="1410">
        <v>9</v>
      </c>
      <c r="C16" s="1409" t="s">
        <v>1123</v>
      </c>
      <c r="D16" s="1408">
        <v>0</v>
      </c>
      <c r="E16" s="1406">
        <v>0</v>
      </c>
      <c r="F16" s="1407">
        <v>0</v>
      </c>
      <c r="G16" s="1407">
        <v>0</v>
      </c>
      <c r="H16" s="1407">
        <v>0</v>
      </c>
      <c r="I16" s="1406" t="s">
        <v>146</v>
      </c>
      <c r="J16" s="1405" t="s">
        <v>146</v>
      </c>
    </row>
    <row r="17" spans="2:10" ht="32.25" customHeight="1">
      <c r="B17" s="1410">
        <v>10</v>
      </c>
      <c r="C17" s="1409" t="s">
        <v>1122</v>
      </c>
      <c r="D17" s="1408">
        <v>1.4568639999999999</v>
      </c>
      <c r="E17" s="1406">
        <v>0.80849399999999993</v>
      </c>
      <c r="F17" s="1407">
        <v>0.56695699999999993</v>
      </c>
      <c r="G17" s="1407">
        <v>0.38785199999999997</v>
      </c>
      <c r="H17" s="1407">
        <v>1.319E-2</v>
      </c>
      <c r="I17" s="1406">
        <v>-52.027844362481353</v>
      </c>
      <c r="J17" s="1405">
        <v>-96.599218258510973</v>
      </c>
    </row>
    <row r="18" spans="2:10" ht="32.25" customHeight="1">
      <c r="B18" s="1410">
        <v>11</v>
      </c>
      <c r="C18" s="1409" t="s">
        <v>1121</v>
      </c>
      <c r="D18" s="1408">
        <v>101.364215</v>
      </c>
      <c r="E18" s="1406">
        <v>69.992339999999999</v>
      </c>
      <c r="F18" s="1407">
        <v>85.675398000000001</v>
      </c>
      <c r="G18" s="1407">
        <v>47.216349000000001</v>
      </c>
      <c r="H18" s="1407">
        <v>0.57229200000000002</v>
      </c>
      <c r="I18" s="1406">
        <v>-32.540690881316436</v>
      </c>
      <c r="J18" s="1405">
        <v>-98.787936780118258</v>
      </c>
    </row>
    <row r="19" spans="2:10" ht="32.25" customHeight="1">
      <c r="B19" s="1410">
        <v>12</v>
      </c>
      <c r="C19" s="1409" t="s">
        <v>1120</v>
      </c>
      <c r="D19" s="1408">
        <v>28.877958000000003</v>
      </c>
      <c r="E19" s="1406">
        <v>21.907069000000003</v>
      </c>
      <c r="F19" s="1407">
        <v>15.846483999999998</v>
      </c>
      <c r="G19" s="1407">
        <v>7.6451729999999998</v>
      </c>
      <c r="H19" s="1407">
        <v>4.1184419999999999</v>
      </c>
      <c r="I19" s="1406">
        <v>-65.101798875970132</v>
      </c>
      <c r="J19" s="1405">
        <v>-46.130166053796295</v>
      </c>
    </row>
    <row r="20" spans="2:10" ht="32.25" customHeight="1">
      <c r="B20" s="1410">
        <v>13</v>
      </c>
      <c r="C20" s="1409" t="s">
        <v>1119</v>
      </c>
      <c r="D20" s="1408">
        <v>0</v>
      </c>
      <c r="E20" s="1406">
        <v>0</v>
      </c>
      <c r="F20" s="1407">
        <v>0</v>
      </c>
      <c r="G20" s="1407">
        <v>0</v>
      </c>
      <c r="H20" s="1407">
        <v>0</v>
      </c>
      <c r="I20" s="1406" t="s">
        <v>146</v>
      </c>
      <c r="J20" s="1405" t="s">
        <v>146</v>
      </c>
    </row>
    <row r="21" spans="2:10" ht="32.25" customHeight="1">
      <c r="B21" s="1410">
        <v>14</v>
      </c>
      <c r="C21" s="1409" t="s">
        <v>1118</v>
      </c>
      <c r="D21" s="1408">
        <v>25.094232999999999</v>
      </c>
      <c r="E21" s="1406">
        <v>8.784673999999999</v>
      </c>
      <c r="F21" s="1407">
        <v>13.872651999999999</v>
      </c>
      <c r="G21" s="1407">
        <v>4.3191879999999996</v>
      </c>
      <c r="H21" s="1407">
        <v>1.6851</v>
      </c>
      <c r="I21" s="1406">
        <v>-50.832688839676919</v>
      </c>
      <c r="J21" s="1405">
        <v>-60.985722316324264</v>
      </c>
    </row>
    <row r="22" spans="2:10" ht="32.25" customHeight="1">
      <c r="B22" s="1410">
        <v>15</v>
      </c>
      <c r="C22" s="1409" t="s">
        <v>1117</v>
      </c>
      <c r="D22" s="1408">
        <v>259.19413100000003</v>
      </c>
      <c r="E22" s="1406">
        <v>132.09129300000001</v>
      </c>
      <c r="F22" s="1407">
        <v>195.35819100000003</v>
      </c>
      <c r="G22" s="1407">
        <v>116.69677300000001</v>
      </c>
      <c r="H22" s="1407">
        <v>99.018792999999988</v>
      </c>
      <c r="I22" s="1406">
        <v>-11.654454771670672</v>
      </c>
      <c r="J22" s="1405">
        <v>-15.14864511292015</v>
      </c>
    </row>
    <row r="23" spans="2:10" ht="32.25" customHeight="1">
      <c r="B23" s="1421"/>
      <c r="C23" s="1403" t="s">
        <v>1116</v>
      </c>
      <c r="D23" s="1403">
        <v>1272.4384960699997</v>
      </c>
      <c r="E23" s="1402">
        <v>568.83857994000005</v>
      </c>
      <c r="F23" s="1420">
        <v>1006.686256</v>
      </c>
      <c r="G23" s="1420">
        <v>546.74411599999996</v>
      </c>
      <c r="H23" s="1420">
        <v>665.95781899999997</v>
      </c>
      <c r="I23" s="1402">
        <v>-3.8841359779659399</v>
      </c>
      <c r="J23" s="1401">
        <v>21.804295558253429</v>
      </c>
    </row>
    <row r="24" spans="2:10" ht="32.25" customHeight="1" thickBot="1">
      <c r="B24" s="1419"/>
      <c r="C24" s="1418" t="s">
        <v>1115</v>
      </c>
      <c r="D24" s="1418">
        <v>2437.7214520699995</v>
      </c>
      <c r="E24" s="1396">
        <v>1134.0461869400001</v>
      </c>
      <c r="F24" s="1397">
        <v>2109.8215009999999</v>
      </c>
      <c r="G24" s="1397">
        <v>1110.7759289999999</v>
      </c>
      <c r="H24" s="1397">
        <v>1016.5606019999999</v>
      </c>
      <c r="I24" s="1396">
        <v>-2.0519673896872206</v>
      </c>
      <c r="J24" s="1395">
        <v>-8.48193812453421</v>
      </c>
    </row>
    <row r="25" spans="2:10" ht="21.75" customHeight="1" thickTop="1">
      <c r="B25" s="2340" t="s">
        <v>1038</v>
      </c>
      <c r="C25" s="2340"/>
      <c r="D25" s="2340"/>
      <c r="E25" s="2340"/>
      <c r="F25" s="2340"/>
      <c r="G25" s="1417"/>
      <c r="H25" s="1417"/>
      <c r="I25" s="1417"/>
    </row>
    <row r="26" spans="2:10" ht="15" customHeight="1">
      <c r="B26" s="1232"/>
      <c r="C26" s="1394"/>
      <c r="D26" s="1392"/>
      <c r="E26" s="1392"/>
      <c r="F26" s="1392"/>
      <c r="G26" s="1392"/>
      <c r="H26" s="1392"/>
      <c r="I26" s="1392"/>
      <c r="J26" s="1392"/>
    </row>
    <row r="27" spans="2:10">
      <c r="D27" s="1391"/>
      <c r="E27" s="1391"/>
      <c r="F27" s="1391"/>
      <c r="G27" s="1391"/>
      <c r="H27" s="1391"/>
      <c r="I27" s="1391"/>
      <c r="J27" s="1391"/>
    </row>
    <row r="28" spans="2:10">
      <c r="D28" s="1391"/>
      <c r="E28" s="1391"/>
      <c r="F28" s="1391"/>
      <c r="G28" s="1391"/>
      <c r="H28" s="1391"/>
      <c r="I28" s="1391"/>
      <c r="J28" s="1391"/>
    </row>
    <row r="29" spans="2:10">
      <c r="D29" s="1391"/>
      <c r="E29" s="1391"/>
      <c r="F29" s="1391"/>
      <c r="G29" s="1391"/>
      <c r="H29" s="1391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B7" sqref="B7:B9"/>
    </sheetView>
  </sheetViews>
  <sheetFormatPr defaultRowHeight="15.75"/>
  <cols>
    <col min="1" max="1" width="4" style="1388" customWidth="1"/>
    <col min="2" max="2" width="5.140625" style="1388" bestFit="1" customWidth="1"/>
    <col min="3" max="3" width="31.140625" style="1388" customWidth="1"/>
    <col min="4" max="8" width="14.5703125" style="1388" customWidth="1"/>
    <col min="9" max="10" width="9.5703125" style="1388" customWidth="1"/>
    <col min="11" max="246" width="9.140625" style="1388"/>
    <col min="247" max="247" width="4" style="1388" customWidth="1"/>
    <col min="248" max="248" width="6" style="1388" customWidth="1"/>
    <col min="249" max="249" width="26.28515625" style="1388" customWidth="1"/>
    <col min="250" max="250" width="8.42578125" style="1388" customWidth="1"/>
    <col min="251" max="256" width="10.7109375" style="1388" customWidth="1"/>
    <col min="257" max="502" width="9.140625" style="1388"/>
    <col min="503" max="503" width="4" style="1388" customWidth="1"/>
    <col min="504" max="504" width="6" style="1388" customWidth="1"/>
    <col min="505" max="505" width="26.28515625" style="1388" customWidth="1"/>
    <col min="506" max="506" width="8.42578125" style="1388" customWidth="1"/>
    <col min="507" max="512" width="10.7109375" style="1388" customWidth="1"/>
    <col min="513" max="758" width="9.140625" style="1388"/>
    <col min="759" max="759" width="4" style="1388" customWidth="1"/>
    <col min="760" max="760" width="6" style="1388" customWidth="1"/>
    <col min="761" max="761" width="26.28515625" style="1388" customWidth="1"/>
    <col min="762" max="762" width="8.42578125" style="1388" customWidth="1"/>
    <col min="763" max="768" width="10.7109375" style="1388" customWidth="1"/>
    <col min="769" max="1014" width="9.140625" style="1388"/>
    <col min="1015" max="1015" width="4" style="1388" customWidth="1"/>
    <col min="1016" max="1016" width="6" style="1388" customWidth="1"/>
    <col min="1017" max="1017" width="26.28515625" style="1388" customWidth="1"/>
    <col min="1018" max="1018" width="8.42578125" style="1388" customWidth="1"/>
    <col min="1019" max="1024" width="10.7109375" style="1388" customWidth="1"/>
    <col min="1025" max="1270" width="9.140625" style="1388"/>
    <col min="1271" max="1271" width="4" style="1388" customWidth="1"/>
    <col min="1272" max="1272" width="6" style="1388" customWidth="1"/>
    <col min="1273" max="1273" width="26.28515625" style="1388" customWidth="1"/>
    <col min="1274" max="1274" width="8.42578125" style="1388" customWidth="1"/>
    <col min="1275" max="1280" width="10.7109375" style="1388" customWidth="1"/>
    <col min="1281" max="1526" width="9.140625" style="1388"/>
    <col min="1527" max="1527" width="4" style="1388" customWidth="1"/>
    <col min="1528" max="1528" width="6" style="1388" customWidth="1"/>
    <col min="1529" max="1529" width="26.28515625" style="1388" customWidth="1"/>
    <col min="1530" max="1530" width="8.42578125" style="1388" customWidth="1"/>
    <col min="1531" max="1536" width="10.7109375" style="1388" customWidth="1"/>
    <col min="1537" max="1782" width="9.140625" style="1388"/>
    <col min="1783" max="1783" width="4" style="1388" customWidth="1"/>
    <col min="1784" max="1784" width="6" style="1388" customWidth="1"/>
    <col min="1785" max="1785" width="26.28515625" style="1388" customWidth="1"/>
    <col min="1786" max="1786" width="8.42578125" style="1388" customWidth="1"/>
    <col min="1787" max="1792" width="10.7109375" style="1388" customWidth="1"/>
    <col min="1793" max="2038" width="9.140625" style="1388"/>
    <col min="2039" max="2039" width="4" style="1388" customWidth="1"/>
    <col min="2040" max="2040" width="6" style="1388" customWidth="1"/>
    <col min="2041" max="2041" width="26.28515625" style="1388" customWidth="1"/>
    <col min="2042" max="2042" width="8.42578125" style="1388" customWidth="1"/>
    <col min="2043" max="2048" width="10.7109375" style="1388" customWidth="1"/>
    <col min="2049" max="2294" width="9.140625" style="1388"/>
    <col min="2295" max="2295" width="4" style="1388" customWidth="1"/>
    <col min="2296" max="2296" width="6" style="1388" customWidth="1"/>
    <col min="2297" max="2297" width="26.28515625" style="1388" customWidth="1"/>
    <col min="2298" max="2298" width="8.42578125" style="1388" customWidth="1"/>
    <col min="2299" max="2304" width="10.7109375" style="1388" customWidth="1"/>
    <col min="2305" max="2550" width="9.140625" style="1388"/>
    <col min="2551" max="2551" width="4" style="1388" customWidth="1"/>
    <col min="2552" max="2552" width="6" style="1388" customWidth="1"/>
    <col min="2553" max="2553" width="26.28515625" style="1388" customWidth="1"/>
    <col min="2554" max="2554" width="8.42578125" style="1388" customWidth="1"/>
    <col min="2555" max="2560" width="10.7109375" style="1388" customWidth="1"/>
    <col min="2561" max="2806" width="9.140625" style="1388"/>
    <col min="2807" max="2807" width="4" style="1388" customWidth="1"/>
    <col min="2808" max="2808" width="6" style="1388" customWidth="1"/>
    <col min="2809" max="2809" width="26.28515625" style="1388" customWidth="1"/>
    <col min="2810" max="2810" width="8.42578125" style="1388" customWidth="1"/>
    <col min="2811" max="2816" width="10.7109375" style="1388" customWidth="1"/>
    <col min="2817" max="3062" width="9.140625" style="1388"/>
    <col min="3063" max="3063" width="4" style="1388" customWidth="1"/>
    <col min="3064" max="3064" width="6" style="1388" customWidth="1"/>
    <col min="3065" max="3065" width="26.28515625" style="1388" customWidth="1"/>
    <col min="3066" max="3066" width="8.42578125" style="1388" customWidth="1"/>
    <col min="3067" max="3072" width="10.7109375" style="1388" customWidth="1"/>
    <col min="3073" max="3318" width="9.140625" style="1388"/>
    <col min="3319" max="3319" width="4" style="1388" customWidth="1"/>
    <col min="3320" max="3320" width="6" style="1388" customWidth="1"/>
    <col min="3321" max="3321" width="26.28515625" style="1388" customWidth="1"/>
    <col min="3322" max="3322" width="8.42578125" style="1388" customWidth="1"/>
    <col min="3323" max="3328" width="10.7109375" style="1388" customWidth="1"/>
    <col min="3329" max="3574" width="9.140625" style="1388"/>
    <col min="3575" max="3575" width="4" style="1388" customWidth="1"/>
    <col min="3576" max="3576" width="6" style="1388" customWidth="1"/>
    <col min="3577" max="3577" width="26.28515625" style="1388" customWidth="1"/>
    <col min="3578" max="3578" width="8.42578125" style="1388" customWidth="1"/>
    <col min="3579" max="3584" width="10.7109375" style="1388" customWidth="1"/>
    <col min="3585" max="3830" width="9.140625" style="1388"/>
    <col min="3831" max="3831" width="4" style="1388" customWidth="1"/>
    <col min="3832" max="3832" width="6" style="1388" customWidth="1"/>
    <col min="3833" max="3833" width="26.28515625" style="1388" customWidth="1"/>
    <col min="3834" max="3834" width="8.42578125" style="1388" customWidth="1"/>
    <col min="3835" max="3840" width="10.7109375" style="1388" customWidth="1"/>
    <col min="3841" max="4086" width="9.140625" style="1388"/>
    <col min="4087" max="4087" width="4" style="1388" customWidth="1"/>
    <col min="4088" max="4088" width="6" style="1388" customWidth="1"/>
    <col min="4089" max="4089" width="26.28515625" style="1388" customWidth="1"/>
    <col min="4090" max="4090" width="8.42578125" style="1388" customWidth="1"/>
    <col min="4091" max="4096" width="10.7109375" style="1388" customWidth="1"/>
    <col min="4097" max="4342" width="9.140625" style="1388"/>
    <col min="4343" max="4343" width="4" style="1388" customWidth="1"/>
    <col min="4344" max="4344" width="6" style="1388" customWidth="1"/>
    <col min="4345" max="4345" width="26.28515625" style="1388" customWidth="1"/>
    <col min="4346" max="4346" width="8.42578125" style="1388" customWidth="1"/>
    <col min="4347" max="4352" width="10.7109375" style="1388" customWidth="1"/>
    <col min="4353" max="4598" width="9.140625" style="1388"/>
    <col min="4599" max="4599" width="4" style="1388" customWidth="1"/>
    <col min="4600" max="4600" width="6" style="1388" customWidth="1"/>
    <col min="4601" max="4601" width="26.28515625" style="1388" customWidth="1"/>
    <col min="4602" max="4602" width="8.42578125" style="1388" customWidth="1"/>
    <col min="4603" max="4608" width="10.7109375" style="1388" customWidth="1"/>
    <col min="4609" max="4854" width="9.140625" style="1388"/>
    <col min="4855" max="4855" width="4" style="1388" customWidth="1"/>
    <col min="4856" max="4856" width="6" style="1388" customWidth="1"/>
    <col min="4857" max="4857" width="26.28515625" style="1388" customWidth="1"/>
    <col min="4858" max="4858" width="8.42578125" style="1388" customWidth="1"/>
    <col min="4859" max="4864" width="10.7109375" style="1388" customWidth="1"/>
    <col min="4865" max="5110" width="9.140625" style="1388"/>
    <col min="5111" max="5111" width="4" style="1388" customWidth="1"/>
    <col min="5112" max="5112" width="6" style="1388" customWidth="1"/>
    <col min="5113" max="5113" width="26.28515625" style="1388" customWidth="1"/>
    <col min="5114" max="5114" width="8.42578125" style="1388" customWidth="1"/>
    <col min="5115" max="5120" width="10.7109375" style="1388" customWidth="1"/>
    <col min="5121" max="5366" width="9.140625" style="1388"/>
    <col min="5367" max="5367" width="4" style="1388" customWidth="1"/>
    <col min="5368" max="5368" width="6" style="1388" customWidth="1"/>
    <col min="5369" max="5369" width="26.28515625" style="1388" customWidth="1"/>
    <col min="5370" max="5370" width="8.42578125" style="1388" customWidth="1"/>
    <col min="5371" max="5376" width="10.7109375" style="1388" customWidth="1"/>
    <col min="5377" max="5622" width="9.140625" style="1388"/>
    <col min="5623" max="5623" width="4" style="1388" customWidth="1"/>
    <col min="5624" max="5624" width="6" style="1388" customWidth="1"/>
    <col min="5625" max="5625" width="26.28515625" style="1388" customWidth="1"/>
    <col min="5626" max="5626" width="8.42578125" style="1388" customWidth="1"/>
    <col min="5627" max="5632" width="10.7109375" style="1388" customWidth="1"/>
    <col min="5633" max="5878" width="9.140625" style="1388"/>
    <col min="5879" max="5879" width="4" style="1388" customWidth="1"/>
    <col min="5880" max="5880" width="6" style="1388" customWidth="1"/>
    <col min="5881" max="5881" width="26.28515625" style="1388" customWidth="1"/>
    <col min="5882" max="5882" width="8.42578125" style="1388" customWidth="1"/>
    <col min="5883" max="5888" width="10.7109375" style="1388" customWidth="1"/>
    <col min="5889" max="6134" width="9.140625" style="1388"/>
    <col min="6135" max="6135" width="4" style="1388" customWidth="1"/>
    <col min="6136" max="6136" width="6" style="1388" customWidth="1"/>
    <col min="6137" max="6137" width="26.28515625" style="1388" customWidth="1"/>
    <col min="6138" max="6138" width="8.42578125" style="1388" customWidth="1"/>
    <col min="6139" max="6144" width="10.7109375" style="1388" customWidth="1"/>
    <col min="6145" max="6390" width="9.140625" style="1388"/>
    <col min="6391" max="6391" width="4" style="1388" customWidth="1"/>
    <col min="6392" max="6392" width="6" style="1388" customWidth="1"/>
    <col min="6393" max="6393" width="26.28515625" style="1388" customWidth="1"/>
    <col min="6394" max="6394" width="8.42578125" style="1388" customWidth="1"/>
    <col min="6395" max="6400" width="10.7109375" style="1388" customWidth="1"/>
    <col min="6401" max="6646" width="9.140625" style="1388"/>
    <col min="6647" max="6647" width="4" style="1388" customWidth="1"/>
    <col min="6648" max="6648" width="6" style="1388" customWidth="1"/>
    <col min="6649" max="6649" width="26.28515625" style="1388" customWidth="1"/>
    <col min="6650" max="6650" width="8.42578125" style="1388" customWidth="1"/>
    <col min="6651" max="6656" width="10.7109375" style="1388" customWidth="1"/>
    <col min="6657" max="6902" width="9.140625" style="1388"/>
    <col min="6903" max="6903" width="4" style="1388" customWidth="1"/>
    <col min="6904" max="6904" width="6" style="1388" customWidth="1"/>
    <col min="6905" max="6905" width="26.28515625" style="1388" customWidth="1"/>
    <col min="6906" max="6906" width="8.42578125" style="1388" customWidth="1"/>
    <col min="6907" max="6912" width="10.7109375" style="1388" customWidth="1"/>
    <col min="6913" max="7158" width="9.140625" style="1388"/>
    <col min="7159" max="7159" width="4" style="1388" customWidth="1"/>
    <col min="7160" max="7160" width="6" style="1388" customWidth="1"/>
    <col min="7161" max="7161" width="26.28515625" style="1388" customWidth="1"/>
    <col min="7162" max="7162" width="8.42578125" style="1388" customWidth="1"/>
    <col min="7163" max="7168" width="10.7109375" style="1388" customWidth="1"/>
    <col min="7169" max="7414" width="9.140625" style="1388"/>
    <col min="7415" max="7415" width="4" style="1388" customWidth="1"/>
    <col min="7416" max="7416" width="6" style="1388" customWidth="1"/>
    <col min="7417" max="7417" width="26.28515625" style="1388" customWidth="1"/>
    <col min="7418" max="7418" width="8.42578125" style="1388" customWidth="1"/>
    <col min="7419" max="7424" width="10.7109375" style="1388" customWidth="1"/>
    <col min="7425" max="7670" width="9.140625" style="1388"/>
    <col min="7671" max="7671" width="4" style="1388" customWidth="1"/>
    <col min="7672" max="7672" width="6" style="1388" customWidth="1"/>
    <col min="7673" max="7673" width="26.28515625" style="1388" customWidth="1"/>
    <col min="7674" max="7674" width="8.42578125" style="1388" customWidth="1"/>
    <col min="7675" max="7680" width="10.7109375" style="1388" customWidth="1"/>
    <col min="7681" max="7926" width="9.140625" style="1388"/>
    <col min="7927" max="7927" width="4" style="1388" customWidth="1"/>
    <col min="7928" max="7928" width="6" style="1388" customWidth="1"/>
    <col min="7929" max="7929" width="26.28515625" style="1388" customWidth="1"/>
    <col min="7930" max="7930" width="8.42578125" style="1388" customWidth="1"/>
    <col min="7931" max="7936" width="10.7109375" style="1388" customWidth="1"/>
    <col min="7937" max="8182" width="9.140625" style="1388"/>
    <col min="8183" max="8183" width="4" style="1388" customWidth="1"/>
    <col min="8184" max="8184" width="6" style="1388" customWidth="1"/>
    <col min="8185" max="8185" width="26.28515625" style="1388" customWidth="1"/>
    <col min="8186" max="8186" width="8.42578125" style="1388" customWidth="1"/>
    <col min="8187" max="8192" width="10.7109375" style="1388" customWidth="1"/>
    <col min="8193" max="8438" width="9.140625" style="1388"/>
    <col min="8439" max="8439" width="4" style="1388" customWidth="1"/>
    <col min="8440" max="8440" width="6" style="1388" customWidth="1"/>
    <col min="8441" max="8441" width="26.28515625" style="1388" customWidth="1"/>
    <col min="8442" max="8442" width="8.42578125" style="1388" customWidth="1"/>
    <col min="8443" max="8448" width="10.7109375" style="1388" customWidth="1"/>
    <col min="8449" max="8694" width="9.140625" style="1388"/>
    <col min="8695" max="8695" width="4" style="1388" customWidth="1"/>
    <col min="8696" max="8696" width="6" style="1388" customWidth="1"/>
    <col min="8697" max="8697" width="26.28515625" style="1388" customWidth="1"/>
    <col min="8698" max="8698" width="8.42578125" style="1388" customWidth="1"/>
    <col min="8699" max="8704" width="10.7109375" style="1388" customWidth="1"/>
    <col min="8705" max="8950" width="9.140625" style="1388"/>
    <col min="8951" max="8951" width="4" style="1388" customWidth="1"/>
    <col min="8952" max="8952" width="6" style="1388" customWidth="1"/>
    <col min="8953" max="8953" width="26.28515625" style="1388" customWidth="1"/>
    <col min="8954" max="8954" width="8.42578125" style="1388" customWidth="1"/>
    <col min="8955" max="8960" width="10.7109375" style="1388" customWidth="1"/>
    <col min="8961" max="9206" width="9.140625" style="1388"/>
    <col min="9207" max="9207" width="4" style="1388" customWidth="1"/>
    <col min="9208" max="9208" width="6" style="1388" customWidth="1"/>
    <col min="9209" max="9209" width="26.28515625" style="1388" customWidth="1"/>
    <col min="9210" max="9210" width="8.42578125" style="1388" customWidth="1"/>
    <col min="9211" max="9216" width="10.7109375" style="1388" customWidth="1"/>
    <col min="9217" max="9462" width="9.140625" style="1388"/>
    <col min="9463" max="9463" width="4" style="1388" customWidth="1"/>
    <col min="9464" max="9464" width="6" style="1388" customWidth="1"/>
    <col min="9465" max="9465" width="26.28515625" style="1388" customWidth="1"/>
    <col min="9466" max="9466" width="8.42578125" style="1388" customWidth="1"/>
    <col min="9467" max="9472" width="10.7109375" style="1388" customWidth="1"/>
    <col min="9473" max="9718" width="9.140625" style="1388"/>
    <col min="9719" max="9719" width="4" style="1388" customWidth="1"/>
    <col min="9720" max="9720" width="6" style="1388" customWidth="1"/>
    <col min="9721" max="9721" width="26.28515625" style="1388" customWidth="1"/>
    <col min="9722" max="9722" width="8.42578125" style="1388" customWidth="1"/>
    <col min="9723" max="9728" width="10.7109375" style="1388" customWidth="1"/>
    <col min="9729" max="9974" width="9.140625" style="1388"/>
    <col min="9975" max="9975" width="4" style="1388" customWidth="1"/>
    <col min="9976" max="9976" width="6" style="1388" customWidth="1"/>
    <col min="9977" max="9977" width="26.28515625" style="1388" customWidth="1"/>
    <col min="9978" max="9978" width="8.42578125" style="1388" customWidth="1"/>
    <col min="9979" max="9984" width="10.7109375" style="1388" customWidth="1"/>
    <col min="9985" max="10230" width="9.140625" style="1388"/>
    <col min="10231" max="10231" width="4" style="1388" customWidth="1"/>
    <col min="10232" max="10232" width="6" style="1388" customWidth="1"/>
    <col min="10233" max="10233" width="26.28515625" style="1388" customWidth="1"/>
    <col min="10234" max="10234" width="8.42578125" style="1388" customWidth="1"/>
    <col min="10235" max="10240" width="10.7109375" style="1388" customWidth="1"/>
    <col min="10241" max="10486" width="9.140625" style="1388"/>
    <col min="10487" max="10487" width="4" style="1388" customWidth="1"/>
    <col min="10488" max="10488" width="6" style="1388" customWidth="1"/>
    <col min="10489" max="10489" width="26.28515625" style="1388" customWidth="1"/>
    <col min="10490" max="10490" width="8.42578125" style="1388" customWidth="1"/>
    <col min="10491" max="10496" width="10.7109375" style="1388" customWidth="1"/>
    <col min="10497" max="10742" width="9.140625" style="1388"/>
    <col min="10743" max="10743" width="4" style="1388" customWidth="1"/>
    <col min="10744" max="10744" width="6" style="1388" customWidth="1"/>
    <col min="10745" max="10745" width="26.28515625" style="1388" customWidth="1"/>
    <col min="10746" max="10746" width="8.42578125" style="1388" customWidth="1"/>
    <col min="10747" max="10752" width="10.7109375" style="1388" customWidth="1"/>
    <col min="10753" max="10998" width="9.140625" style="1388"/>
    <col min="10999" max="10999" width="4" style="1388" customWidth="1"/>
    <col min="11000" max="11000" width="6" style="1388" customWidth="1"/>
    <col min="11001" max="11001" width="26.28515625" style="1388" customWidth="1"/>
    <col min="11002" max="11002" width="8.42578125" style="1388" customWidth="1"/>
    <col min="11003" max="11008" width="10.7109375" style="1388" customWidth="1"/>
    <col min="11009" max="11254" width="9.140625" style="1388"/>
    <col min="11255" max="11255" width="4" style="1388" customWidth="1"/>
    <col min="11256" max="11256" width="6" style="1388" customWidth="1"/>
    <col min="11257" max="11257" width="26.28515625" style="1388" customWidth="1"/>
    <col min="11258" max="11258" width="8.42578125" style="1388" customWidth="1"/>
    <col min="11259" max="11264" width="10.7109375" style="1388" customWidth="1"/>
    <col min="11265" max="11510" width="9.140625" style="1388"/>
    <col min="11511" max="11511" width="4" style="1388" customWidth="1"/>
    <col min="11512" max="11512" width="6" style="1388" customWidth="1"/>
    <col min="11513" max="11513" width="26.28515625" style="1388" customWidth="1"/>
    <col min="11514" max="11514" width="8.42578125" style="1388" customWidth="1"/>
    <col min="11515" max="11520" width="10.7109375" style="1388" customWidth="1"/>
    <col min="11521" max="11766" width="9.140625" style="1388"/>
    <col min="11767" max="11767" width="4" style="1388" customWidth="1"/>
    <col min="11768" max="11768" width="6" style="1388" customWidth="1"/>
    <col min="11769" max="11769" width="26.28515625" style="1388" customWidth="1"/>
    <col min="11770" max="11770" width="8.42578125" style="1388" customWidth="1"/>
    <col min="11771" max="11776" width="10.7109375" style="1388" customWidth="1"/>
    <col min="11777" max="12022" width="9.140625" style="1388"/>
    <col min="12023" max="12023" width="4" style="1388" customWidth="1"/>
    <col min="12024" max="12024" width="6" style="1388" customWidth="1"/>
    <col min="12025" max="12025" width="26.28515625" style="1388" customWidth="1"/>
    <col min="12026" max="12026" width="8.42578125" style="1388" customWidth="1"/>
    <col min="12027" max="12032" width="10.7109375" style="1388" customWidth="1"/>
    <col min="12033" max="12278" width="9.140625" style="1388"/>
    <col min="12279" max="12279" width="4" style="1388" customWidth="1"/>
    <col min="12280" max="12280" width="6" style="1388" customWidth="1"/>
    <col min="12281" max="12281" width="26.28515625" style="1388" customWidth="1"/>
    <col min="12282" max="12282" width="8.42578125" style="1388" customWidth="1"/>
    <col min="12283" max="12288" width="10.7109375" style="1388" customWidth="1"/>
    <col min="12289" max="12534" width="9.140625" style="1388"/>
    <col min="12535" max="12535" width="4" style="1388" customWidth="1"/>
    <col min="12536" max="12536" width="6" style="1388" customWidth="1"/>
    <col min="12537" max="12537" width="26.28515625" style="1388" customWidth="1"/>
    <col min="12538" max="12538" width="8.42578125" style="1388" customWidth="1"/>
    <col min="12539" max="12544" width="10.7109375" style="1388" customWidth="1"/>
    <col min="12545" max="12790" width="9.140625" style="1388"/>
    <col min="12791" max="12791" width="4" style="1388" customWidth="1"/>
    <col min="12792" max="12792" width="6" style="1388" customWidth="1"/>
    <col min="12793" max="12793" width="26.28515625" style="1388" customWidth="1"/>
    <col min="12794" max="12794" width="8.42578125" style="1388" customWidth="1"/>
    <col min="12795" max="12800" width="10.7109375" style="1388" customWidth="1"/>
    <col min="12801" max="13046" width="9.140625" style="1388"/>
    <col min="13047" max="13047" width="4" style="1388" customWidth="1"/>
    <col min="13048" max="13048" width="6" style="1388" customWidth="1"/>
    <col min="13049" max="13049" width="26.28515625" style="1388" customWidth="1"/>
    <col min="13050" max="13050" width="8.42578125" style="1388" customWidth="1"/>
    <col min="13051" max="13056" width="10.7109375" style="1388" customWidth="1"/>
    <col min="13057" max="13302" width="9.140625" style="1388"/>
    <col min="13303" max="13303" width="4" style="1388" customWidth="1"/>
    <col min="13304" max="13304" width="6" style="1388" customWidth="1"/>
    <col min="13305" max="13305" width="26.28515625" style="1388" customWidth="1"/>
    <col min="13306" max="13306" width="8.42578125" style="1388" customWidth="1"/>
    <col min="13307" max="13312" width="10.7109375" style="1388" customWidth="1"/>
    <col min="13313" max="13558" width="9.140625" style="1388"/>
    <col min="13559" max="13559" width="4" style="1388" customWidth="1"/>
    <col min="13560" max="13560" width="6" style="1388" customWidth="1"/>
    <col min="13561" max="13561" width="26.28515625" style="1388" customWidth="1"/>
    <col min="13562" max="13562" width="8.42578125" style="1388" customWidth="1"/>
    <col min="13563" max="13568" width="10.7109375" style="1388" customWidth="1"/>
    <col min="13569" max="13814" width="9.140625" style="1388"/>
    <col min="13815" max="13815" width="4" style="1388" customWidth="1"/>
    <col min="13816" max="13816" width="6" style="1388" customWidth="1"/>
    <col min="13817" max="13817" width="26.28515625" style="1388" customWidth="1"/>
    <col min="13818" max="13818" width="8.42578125" style="1388" customWidth="1"/>
    <col min="13819" max="13824" width="10.7109375" style="1388" customWidth="1"/>
    <col min="13825" max="14070" width="9.140625" style="1388"/>
    <col min="14071" max="14071" width="4" style="1388" customWidth="1"/>
    <col min="14072" max="14072" width="6" style="1388" customWidth="1"/>
    <col min="14073" max="14073" width="26.28515625" style="1388" customWidth="1"/>
    <col min="14074" max="14074" width="8.42578125" style="1388" customWidth="1"/>
    <col min="14075" max="14080" width="10.7109375" style="1388" customWidth="1"/>
    <col min="14081" max="14326" width="9.140625" style="1388"/>
    <col min="14327" max="14327" width="4" style="1388" customWidth="1"/>
    <col min="14328" max="14328" width="6" style="1388" customWidth="1"/>
    <col min="14329" max="14329" width="26.28515625" style="1388" customWidth="1"/>
    <col min="14330" max="14330" width="8.42578125" style="1388" customWidth="1"/>
    <col min="14331" max="14336" width="10.7109375" style="1388" customWidth="1"/>
    <col min="14337" max="14582" width="9.140625" style="1388"/>
    <col min="14583" max="14583" width="4" style="1388" customWidth="1"/>
    <col min="14584" max="14584" width="6" style="1388" customWidth="1"/>
    <col min="14585" max="14585" width="26.28515625" style="1388" customWidth="1"/>
    <col min="14586" max="14586" width="8.42578125" style="1388" customWidth="1"/>
    <col min="14587" max="14592" width="10.7109375" style="1388" customWidth="1"/>
    <col min="14593" max="14838" width="9.140625" style="1388"/>
    <col min="14839" max="14839" width="4" style="1388" customWidth="1"/>
    <col min="14840" max="14840" width="6" style="1388" customWidth="1"/>
    <col min="14841" max="14841" width="26.28515625" style="1388" customWidth="1"/>
    <col min="14842" max="14842" width="8.42578125" style="1388" customWidth="1"/>
    <col min="14843" max="14848" width="10.7109375" style="1388" customWidth="1"/>
    <col min="14849" max="15094" width="9.140625" style="1388"/>
    <col min="15095" max="15095" width="4" style="1388" customWidth="1"/>
    <col min="15096" max="15096" width="6" style="1388" customWidth="1"/>
    <col min="15097" max="15097" width="26.28515625" style="1388" customWidth="1"/>
    <col min="15098" max="15098" width="8.42578125" style="1388" customWidth="1"/>
    <col min="15099" max="15104" width="10.7109375" style="1388" customWidth="1"/>
    <col min="15105" max="15350" width="9.140625" style="1388"/>
    <col min="15351" max="15351" width="4" style="1388" customWidth="1"/>
    <col min="15352" max="15352" width="6" style="1388" customWidth="1"/>
    <col min="15353" max="15353" width="26.28515625" style="1388" customWidth="1"/>
    <col min="15354" max="15354" width="8.42578125" style="1388" customWidth="1"/>
    <col min="15355" max="15360" width="10.7109375" style="1388" customWidth="1"/>
    <col min="15361" max="15606" width="9.140625" style="1388"/>
    <col min="15607" max="15607" width="4" style="1388" customWidth="1"/>
    <col min="15608" max="15608" width="6" style="1388" customWidth="1"/>
    <col min="15609" max="15609" width="26.28515625" style="1388" customWidth="1"/>
    <col min="15610" max="15610" width="8.42578125" style="1388" customWidth="1"/>
    <col min="15611" max="15616" width="10.7109375" style="1388" customWidth="1"/>
    <col min="15617" max="15862" width="9.140625" style="1388"/>
    <col min="15863" max="15863" width="4" style="1388" customWidth="1"/>
    <col min="15864" max="15864" width="6" style="1388" customWidth="1"/>
    <col min="15865" max="15865" width="26.28515625" style="1388" customWidth="1"/>
    <col min="15866" max="15866" width="8.42578125" style="1388" customWidth="1"/>
    <col min="15867" max="15872" width="10.7109375" style="1388" customWidth="1"/>
    <col min="15873" max="16118" width="9.140625" style="1388"/>
    <col min="16119" max="16119" width="4" style="1388" customWidth="1"/>
    <col min="16120" max="16120" width="6" style="1388" customWidth="1"/>
    <col min="16121" max="16121" width="26.28515625" style="1388" customWidth="1"/>
    <col min="16122" max="16122" width="8.42578125" style="1388" customWidth="1"/>
    <col min="16123" max="16128" width="10.7109375" style="1388" customWidth="1"/>
    <col min="16129" max="16384" width="9.140625" style="1388"/>
  </cols>
  <sheetData>
    <row r="1" spans="2:10" ht="15" customHeight="1">
      <c r="B1" s="2350" t="s">
        <v>1138</v>
      </c>
      <c r="C1" s="2350"/>
      <c r="D1" s="2350"/>
      <c r="E1" s="2350"/>
      <c r="F1" s="2350"/>
      <c r="G1" s="2350"/>
      <c r="H1" s="2350"/>
      <c r="I1" s="2350"/>
      <c r="J1" s="2350"/>
    </row>
    <row r="2" spans="2:10" ht="15" customHeight="1">
      <c r="B2" s="2351" t="s">
        <v>1137</v>
      </c>
      <c r="C2" s="2351"/>
      <c r="D2" s="2351"/>
      <c r="E2" s="2351"/>
      <c r="F2" s="2351"/>
      <c r="G2" s="2351"/>
      <c r="H2" s="2351"/>
      <c r="I2" s="2351"/>
      <c r="J2" s="2351"/>
    </row>
    <row r="3" spans="2:10" ht="15" customHeight="1">
      <c r="B3" s="2351"/>
      <c r="C3" s="2351"/>
      <c r="D3" s="2351"/>
      <c r="E3" s="2351"/>
      <c r="F3" s="2351"/>
      <c r="G3" s="2351"/>
      <c r="H3" s="2351"/>
      <c r="I3" s="2351"/>
      <c r="J3" s="2351"/>
    </row>
    <row r="4" spans="2:10" ht="15" customHeight="1" thickBot="1">
      <c r="B4" s="2352" t="s">
        <v>52</v>
      </c>
      <c r="C4" s="2352"/>
      <c r="D4" s="2352"/>
      <c r="E4" s="2352"/>
      <c r="F4" s="2352"/>
      <c r="G4" s="2352"/>
      <c r="H4" s="2352"/>
      <c r="I4" s="2352"/>
      <c r="J4" s="2352"/>
    </row>
    <row r="5" spans="2:10" ht="27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1035</v>
      </c>
      <c r="G5" s="2307"/>
      <c r="H5" s="1352" t="s">
        <v>1034</v>
      </c>
      <c r="I5" s="2353" t="s">
        <v>413</v>
      </c>
      <c r="J5" s="2354"/>
    </row>
    <row r="6" spans="2:10" ht="27.75" customHeight="1">
      <c r="B6" s="2336"/>
      <c r="C6" s="2338"/>
      <c r="D6" s="1447" t="s">
        <v>47</v>
      </c>
      <c r="E6" s="1350" t="s">
        <v>333</v>
      </c>
      <c r="F6" s="1447" t="s">
        <v>47</v>
      </c>
      <c r="G6" s="1350" t="s">
        <v>333</v>
      </c>
      <c r="H6" s="1350" t="s">
        <v>333</v>
      </c>
      <c r="I6" s="1446" t="s">
        <v>44</v>
      </c>
      <c r="J6" s="1445" t="s">
        <v>55</v>
      </c>
    </row>
    <row r="7" spans="2:10" ht="27.75" customHeight="1">
      <c r="B7" s="1436"/>
      <c r="C7" s="1435" t="s">
        <v>1112</v>
      </c>
      <c r="D7" s="1435">
        <v>16397.608692000002</v>
      </c>
      <c r="E7" s="1444">
        <v>7938.4371340000016</v>
      </c>
      <c r="F7" s="1444">
        <v>16469.416472999997</v>
      </c>
      <c r="G7" s="1444">
        <v>8870.7362569999987</v>
      </c>
      <c r="H7" s="1444">
        <v>8326.6999809999998</v>
      </c>
      <c r="I7" s="1443">
        <v>11.74411420362577</v>
      </c>
      <c r="J7" s="1442">
        <v>-6.1329326026426969</v>
      </c>
    </row>
    <row r="8" spans="2:10" ht="27.75" customHeight="1">
      <c r="B8" s="1441">
        <v>1</v>
      </c>
      <c r="C8" s="1440" t="s">
        <v>1136</v>
      </c>
      <c r="D8" s="1440">
        <v>89.170352999999977</v>
      </c>
      <c r="E8" s="1439">
        <v>36.092112</v>
      </c>
      <c r="F8" s="1439">
        <v>146.400554</v>
      </c>
      <c r="G8" s="1439">
        <v>57.035353999999998</v>
      </c>
      <c r="H8" s="1439">
        <v>78.475938999999997</v>
      </c>
      <c r="I8" s="1438">
        <v>58.027199959924758</v>
      </c>
      <c r="J8" s="1437">
        <v>37.591745288369736</v>
      </c>
    </row>
    <row r="9" spans="2:10" ht="27.75" customHeight="1">
      <c r="B9" s="1441">
        <v>2</v>
      </c>
      <c r="C9" s="1440" t="s">
        <v>1057</v>
      </c>
      <c r="D9" s="1440">
        <v>295.87335899999999</v>
      </c>
      <c r="E9" s="1439">
        <v>110.27319199999999</v>
      </c>
      <c r="F9" s="1439">
        <v>593.12781300000006</v>
      </c>
      <c r="G9" s="1439">
        <v>333.54085800000001</v>
      </c>
      <c r="H9" s="1439">
        <v>388.63832600000001</v>
      </c>
      <c r="I9" s="1438">
        <v>202.46776387864065</v>
      </c>
      <c r="J9" s="1437">
        <v>16.518956127407918</v>
      </c>
    </row>
    <row r="10" spans="2:10" ht="27.75" customHeight="1">
      <c r="B10" s="1441">
        <v>3</v>
      </c>
      <c r="C10" s="1440" t="s">
        <v>1135</v>
      </c>
      <c r="D10" s="1440">
        <v>312.84658000000002</v>
      </c>
      <c r="E10" s="1439">
        <v>137.725964</v>
      </c>
      <c r="F10" s="1439">
        <v>281.739285</v>
      </c>
      <c r="G10" s="1439">
        <v>117.254746</v>
      </c>
      <c r="H10" s="1439">
        <v>173.43200199999998</v>
      </c>
      <c r="I10" s="1438">
        <v>-14.863731866854096</v>
      </c>
      <c r="J10" s="1437">
        <v>47.9104325551138</v>
      </c>
    </row>
    <row r="11" spans="2:10" ht="27.75" customHeight="1">
      <c r="B11" s="1441">
        <v>4</v>
      </c>
      <c r="C11" s="1440" t="s">
        <v>1061</v>
      </c>
      <c r="D11" s="1440">
        <v>2124.3129389999999</v>
      </c>
      <c r="E11" s="1439">
        <v>1210.6817080000003</v>
      </c>
      <c r="F11" s="1439">
        <v>1754.2893799999999</v>
      </c>
      <c r="G11" s="1439">
        <v>1231.3980200000001</v>
      </c>
      <c r="H11" s="1439">
        <v>1096.033909</v>
      </c>
      <c r="I11" s="1438">
        <v>1.7111278598751056</v>
      </c>
      <c r="J11" s="1437">
        <v>-10.992717935343123</v>
      </c>
    </row>
    <row r="12" spans="2:10" ht="27.75" customHeight="1">
      <c r="B12" s="1441">
        <v>5</v>
      </c>
      <c r="C12" s="1440" t="s">
        <v>1060</v>
      </c>
      <c r="D12" s="1440">
        <v>896.31289000000004</v>
      </c>
      <c r="E12" s="1439">
        <v>364.55334200000004</v>
      </c>
      <c r="F12" s="1439">
        <v>1274.101627</v>
      </c>
      <c r="G12" s="1439">
        <v>744.94554900000003</v>
      </c>
      <c r="H12" s="1439">
        <v>822.54800299999999</v>
      </c>
      <c r="I12" s="1438">
        <v>104.34473180607955</v>
      </c>
      <c r="J12" s="1437">
        <v>10.417198156854823</v>
      </c>
    </row>
    <row r="13" spans="2:10" ht="27.75" customHeight="1">
      <c r="B13" s="1441">
        <v>6</v>
      </c>
      <c r="C13" s="1440" t="s">
        <v>1125</v>
      </c>
      <c r="D13" s="1440">
        <v>4368.0847629999998</v>
      </c>
      <c r="E13" s="1439">
        <v>2150.016709</v>
      </c>
      <c r="F13" s="1439">
        <v>3911.3961549999999</v>
      </c>
      <c r="G13" s="1439">
        <v>2099.4233169999998</v>
      </c>
      <c r="H13" s="1439">
        <v>1649.0692019999999</v>
      </c>
      <c r="I13" s="1438">
        <v>-2.3531627353506508</v>
      </c>
      <c r="J13" s="1437">
        <v>-21.451324816356703</v>
      </c>
    </row>
    <row r="14" spans="2:10" ht="27.75" customHeight="1">
      <c r="B14" s="1441">
        <v>7</v>
      </c>
      <c r="C14" s="1440" t="s">
        <v>1124</v>
      </c>
      <c r="D14" s="1440">
        <v>295.39395499999995</v>
      </c>
      <c r="E14" s="1439">
        <v>131.00838400000001</v>
      </c>
      <c r="F14" s="1439">
        <v>285.37263699999994</v>
      </c>
      <c r="G14" s="1439">
        <v>152.14170599999997</v>
      </c>
      <c r="H14" s="1439">
        <v>85.089927000000003</v>
      </c>
      <c r="I14" s="1438">
        <v>16.13127446866298</v>
      </c>
      <c r="J14" s="1437">
        <v>-44.071925287862868</v>
      </c>
    </row>
    <row r="15" spans="2:10" ht="27.75" customHeight="1">
      <c r="B15" s="1441">
        <v>8</v>
      </c>
      <c r="C15" s="1440" t="s">
        <v>1134</v>
      </c>
      <c r="D15" s="1440">
        <v>349.92493400000001</v>
      </c>
      <c r="E15" s="1439">
        <v>153.25446299999999</v>
      </c>
      <c r="F15" s="1439">
        <v>510.24767000000003</v>
      </c>
      <c r="G15" s="1439">
        <v>228.12282000000002</v>
      </c>
      <c r="H15" s="1439">
        <v>266.19925899999998</v>
      </c>
      <c r="I15" s="1438">
        <v>48.852317599390261</v>
      </c>
      <c r="J15" s="1437">
        <v>16.691201257287631</v>
      </c>
    </row>
    <row r="16" spans="2:10" ht="27.75" customHeight="1">
      <c r="B16" s="1441">
        <v>9</v>
      </c>
      <c r="C16" s="1440" t="s">
        <v>1121</v>
      </c>
      <c r="D16" s="1440">
        <v>440.07169599999997</v>
      </c>
      <c r="E16" s="1439">
        <v>241.67047099999999</v>
      </c>
      <c r="F16" s="1439">
        <v>244.37457599999999</v>
      </c>
      <c r="G16" s="1439">
        <v>124.66317799999999</v>
      </c>
      <c r="H16" s="1439">
        <v>63.577703</v>
      </c>
      <c r="I16" s="1438">
        <v>-48.416048727773621</v>
      </c>
      <c r="J16" s="1437">
        <v>-49.000415343173742</v>
      </c>
    </row>
    <row r="17" spans="2:10" ht="27.75" customHeight="1">
      <c r="B17" s="1441">
        <v>10</v>
      </c>
      <c r="C17" s="1440" t="s">
        <v>1120</v>
      </c>
      <c r="D17" s="1440">
        <v>363.72046799999998</v>
      </c>
      <c r="E17" s="1439">
        <v>207.53094299999998</v>
      </c>
      <c r="F17" s="1439">
        <v>303.96206899999993</v>
      </c>
      <c r="G17" s="1439">
        <v>174.45198199999999</v>
      </c>
      <c r="H17" s="1439">
        <v>174.26784100000003</v>
      </c>
      <c r="I17" s="1438">
        <v>-15.939291038638032</v>
      </c>
      <c r="J17" s="1437">
        <v>-0.10555397415889445</v>
      </c>
    </row>
    <row r="18" spans="2:10" ht="27.75" customHeight="1">
      <c r="B18" s="1441">
        <v>11</v>
      </c>
      <c r="C18" s="1440" t="s">
        <v>1067</v>
      </c>
      <c r="D18" s="1440">
        <v>6861.8967550000007</v>
      </c>
      <c r="E18" s="1439">
        <v>3195.6298460000003</v>
      </c>
      <c r="F18" s="1439">
        <v>7164.4047069999997</v>
      </c>
      <c r="G18" s="1439">
        <v>3607.7587269999995</v>
      </c>
      <c r="H18" s="1439">
        <v>3529.3678699999996</v>
      </c>
      <c r="I18" s="1438">
        <v>12.896640126072938</v>
      </c>
      <c r="J18" s="1437">
        <v>-2.1728408946344615</v>
      </c>
    </row>
    <row r="19" spans="2:10" ht="27.75" customHeight="1">
      <c r="B19" s="1436"/>
      <c r="C19" s="1435" t="s">
        <v>1074</v>
      </c>
      <c r="D19" s="1435">
        <v>15804.654331999998</v>
      </c>
      <c r="E19" s="1434">
        <v>8385.9554980000012</v>
      </c>
      <c r="F19" s="1434">
        <v>15798.499280999999</v>
      </c>
      <c r="G19" s="1434">
        <v>7892.0079300000007</v>
      </c>
      <c r="H19" s="1434">
        <v>7792.6120890000002</v>
      </c>
      <c r="I19" s="1433">
        <v>-5.8901763563830514</v>
      </c>
      <c r="J19" s="1432">
        <v>-1.2594493300262144</v>
      </c>
    </row>
    <row r="20" spans="2:10" ht="27.75" customHeight="1" thickBot="1">
      <c r="B20" s="1431"/>
      <c r="C20" s="1430" t="s">
        <v>1133</v>
      </c>
      <c r="D20" s="1430">
        <v>32202.263024000003</v>
      </c>
      <c r="E20" s="1430">
        <v>16324.392632000001</v>
      </c>
      <c r="F20" s="1430">
        <v>32267.915753999998</v>
      </c>
      <c r="G20" s="1430">
        <v>16762.744187</v>
      </c>
      <c r="H20" s="1430">
        <v>16119.312069999998</v>
      </c>
      <c r="I20" s="1429">
        <v>2.6852549119696931</v>
      </c>
      <c r="J20" s="1428">
        <v>-3.8384652883923565</v>
      </c>
    </row>
    <row r="21" spans="2:10" ht="27.75" customHeight="1" thickTop="1">
      <c r="B21" s="2349" t="s">
        <v>1038</v>
      </c>
      <c r="C21" s="2349"/>
      <c r="D21" s="2349"/>
      <c r="E21" s="2349"/>
      <c r="F21" s="2349"/>
      <c r="G21" s="2349"/>
      <c r="H21" s="2349"/>
      <c r="I21" s="2349"/>
      <c r="J21" s="2349"/>
    </row>
    <row r="22" spans="2:10">
      <c r="D22" s="1394"/>
      <c r="E22" s="1394"/>
      <c r="F22" s="1394"/>
      <c r="G22" s="1394"/>
      <c r="H22" s="1394"/>
    </row>
    <row r="23" spans="2:10">
      <c r="D23" s="1391"/>
      <c r="E23" s="1391"/>
      <c r="F23" s="1391"/>
      <c r="G23" s="1391"/>
      <c r="H23" s="1391"/>
      <c r="I23" s="1391"/>
      <c r="J23" s="1391"/>
    </row>
    <row r="24" spans="2:10">
      <c r="D24" s="1427"/>
      <c r="E24" s="1427"/>
      <c r="F24" s="1427"/>
      <c r="G24" s="1427"/>
      <c r="H24" s="1427"/>
      <c r="I24" s="1427"/>
      <c r="J24" s="1427"/>
    </row>
    <row r="25" spans="2:10">
      <c r="D25" s="1426"/>
      <c r="E25" s="1426"/>
      <c r="F25" s="1426"/>
      <c r="G25" s="1426"/>
      <c r="H25" s="1426"/>
      <c r="I25" s="1426"/>
      <c r="J25" s="1426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B7" sqref="B7:B9"/>
    </sheetView>
  </sheetViews>
  <sheetFormatPr defaultRowHeight="21" customHeight="1"/>
  <cols>
    <col min="1" max="1" width="6.28515625" style="1353" customWidth="1"/>
    <col min="2" max="2" width="5.140625" style="1354" bestFit="1" customWidth="1"/>
    <col min="3" max="3" width="34.140625" style="1353" customWidth="1"/>
    <col min="4" max="4" width="18.42578125" style="1448" bestFit="1" customWidth="1"/>
    <col min="5" max="5" width="22.85546875" style="1354" bestFit="1" customWidth="1"/>
    <col min="6" max="6" width="14.42578125" style="1354" customWidth="1"/>
    <col min="7" max="7" width="23" style="1354" customWidth="1"/>
    <col min="8" max="8" width="22.85546875" style="1353" bestFit="1" customWidth="1"/>
    <col min="9" max="209" width="9.140625" style="1353"/>
    <col min="210" max="220" width="12.7109375" style="1353" customWidth="1"/>
    <col min="221" max="221" width="12.28515625" style="1353" customWidth="1"/>
    <col min="222" max="222" width="11.5703125" style="1353" customWidth="1"/>
    <col min="223" max="223" width="11.140625" style="1353" customWidth="1"/>
    <col min="224" max="465" width="9.140625" style="1353"/>
    <col min="466" max="476" width="12.7109375" style="1353" customWidth="1"/>
    <col min="477" max="477" width="12.28515625" style="1353" customWidth="1"/>
    <col min="478" max="478" width="11.5703125" style="1353" customWidth="1"/>
    <col min="479" max="479" width="11.140625" style="1353" customWidth="1"/>
    <col min="480" max="721" width="9.140625" style="1353"/>
    <col min="722" max="732" width="12.7109375" style="1353" customWidth="1"/>
    <col min="733" max="733" width="12.28515625" style="1353" customWidth="1"/>
    <col min="734" max="734" width="11.5703125" style="1353" customWidth="1"/>
    <col min="735" max="735" width="11.140625" style="1353" customWidth="1"/>
    <col min="736" max="977" width="9.140625" style="1353"/>
    <col min="978" max="988" width="12.7109375" style="1353" customWidth="1"/>
    <col min="989" max="989" width="12.28515625" style="1353" customWidth="1"/>
    <col min="990" max="990" width="11.5703125" style="1353" customWidth="1"/>
    <col min="991" max="991" width="11.140625" style="1353" customWidth="1"/>
    <col min="992" max="1233" width="9.140625" style="1353"/>
    <col min="1234" max="1244" width="12.7109375" style="1353" customWidth="1"/>
    <col min="1245" max="1245" width="12.28515625" style="1353" customWidth="1"/>
    <col min="1246" max="1246" width="11.5703125" style="1353" customWidth="1"/>
    <col min="1247" max="1247" width="11.140625" style="1353" customWidth="1"/>
    <col min="1248" max="1489" width="9.140625" style="1353"/>
    <col min="1490" max="1500" width="12.7109375" style="1353" customWidth="1"/>
    <col min="1501" max="1501" width="12.28515625" style="1353" customWidth="1"/>
    <col min="1502" max="1502" width="11.5703125" style="1353" customWidth="1"/>
    <col min="1503" max="1503" width="11.140625" style="1353" customWidth="1"/>
    <col min="1504" max="1745" width="9.140625" style="1353"/>
    <col min="1746" max="1756" width="12.7109375" style="1353" customWidth="1"/>
    <col min="1757" max="1757" width="12.28515625" style="1353" customWidth="1"/>
    <col min="1758" max="1758" width="11.5703125" style="1353" customWidth="1"/>
    <col min="1759" max="1759" width="11.140625" style="1353" customWidth="1"/>
    <col min="1760" max="2001" width="9.140625" style="1353"/>
    <col min="2002" max="2012" width="12.7109375" style="1353" customWidth="1"/>
    <col min="2013" max="2013" width="12.28515625" style="1353" customWidth="1"/>
    <col min="2014" max="2014" width="11.5703125" style="1353" customWidth="1"/>
    <col min="2015" max="2015" width="11.140625" style="1353" customWidth="1"/>
    <col min="2016" max="2257" width="9.140625" style="1353"/>
    <col min="2258" max="2268" width="12.7109375" style="1353" customWidth="1"/>
    <col min="2269" max="2269" width="12.28515625" style="1353" customWidth="1"/>
    <col min="2270" max="2270" width="11.5703125" style="1353" customWidth="1"/>
    <col min="2271" max="2271" width="11.140625" style="1353" customWidth="1"/>
    <col min="2272" max="2513" width="9.140625" style="1353"/>
    <col min="2514" max="2524" width="12.7109375" style="1353" customWidth="1"/>
    <col min="2525" max="2525" width="12.28515625" style="1353" customWidth="1"/>
    <col min="2526" max="2526" width="11.5703125" style="1353" customWidth="1"/>
    <col min="2527" max="2527" width="11.140625" style="1353" customWidth="1"/>
    <col min="2528" max="2769" width="9.140625" style="1353"/>
    <col min="2770" max="2780" width="12.7109375" style="1353" customWidth="1"/>
    <col min="2781" max="2781" width="12.28515625" style="1353" customWidth="1"/>
    <col min="2782" max="2782" width="11.5703125" style="1353" customWidth="1"/>
    <col min="2783" max="2783" width="11.140625" style="1353" customWidth="1"/>
    <col min="2784" max="3025" width="9.140625" style="1353"/>
    <col min="3026" max="3036" width="12.7109375" style="1353" customWidth="1"/>
    <col min="3037" max="3037" width="12.28515625" style="1353" customWidth="1"/>
    <col min="3038" max="3038" width="11.5703125" style="1353" customWidth="1"/>
    <col min="3039" max="3039" width="11.140625" style="1353" customWidth="1"/>
    <col min="3040" max="3281" width="9.140625" style="1353"/>
    <col min="3282" max="3292" width="12.7109375" style="1353" customWidth="1"/>
    <col min="3293" max="3293" width="12.28515625" style="1353" customWidth="1"/>
    <col min="3294" max="3294" width="11.5703125" style="1353" customWidth="1"/>
    <col min="3295" max="3295" width="11.140625" style="1353" customWidth="1"/>
    <col min="3296" max="3537" width="9.140625" style="1353"/>
    <col min="3538" max="3548" width="12.7109375" style="1353" customWidth="1"/>
    <col min="3549" max="3549" width="12.28515625" style="1353" customWidth="1"/>
    <col min="3550" max="3550" width="11.5703125" style="1353" customWidth="1"/>
    <col min="3551" max="3551" width="11.140625" style="1353" customWidth="1"/>
    <col min="3552" max="3793" width="9.140625" style="1353"/>
    <col min="3794" max="3804" width="12.7109375" style="1353" customWidth="1"/>
    <col min="3805" max="3805" width="12.28515625" style="1353" customWidth="1"/>
    <col min="3806" max="3806" width="11.5703125" style="1353" customWidth="1"/>
    <col min="3807" max="3807" width="11.140625" style="1353" customWidth="1"/>
    <col min="3808" max="4049" width="9.140625" style="1353"/>
    <col min="4050" max="4060" width="12.7109375" style="1353" customWidth="1"/>
    <col min="4061" max="4061" width="12.28515625" style="1353" customWidth="1"/>
    <col min="4062" max="4062" width="11.5703125" style="1353" customWidth="1"/>
    <col min="4063" max="4063" width="11.140625" style="1353" customWidth="1"/>
    <col min="4064" max="4305" width="9.140625" style="1353"/>
    <col min="4306" max="4316" width="12.7109375" style="1353" customWidth="1"/>
    <col min="4317" max="4317" width="12.28515625" style="1353" customWidth="1"/>
    <col min="4318" max="4318" width="11.5703125" style="1353" customWidth="1"/>
    <col min="4319" max="4319" width="11.140625" style="1353" customWidth="1"/>
    <col min="4320" max="4561" width="9.140625" style="1353"/>
    <col min="4562" max="4572" width="12.7109375" style="1353" customWidth="1"/>
    <col min="4573" max="4573" width="12.28515625" style="1353" customWidth="1"/>
    <col min="4574" max="4574" width="11.5703125" style="1353" customWidth="1"/>
    <col min="4575" max="4575" width="11.140625" style="1353" customWidth="1"/>
    <col min="4576" max="4817" width="9.140625" style="1353"/>
    <col min="4818" max="4828" width="12.7109375" style="1353" customWidth="1"/>
    <col min="4829" max="4829" width="12.28515625" style="1353" customWidth="1"/>
    <col min="4830" max="4830" width="11.5703125" style="1353" customWidth="1"/>
    <col min="4831" max="4831" width="11.140625" style="1353" customWidth="1"/>
    <col min="4832" max="5073" width="9.140625" style="1353"/>
    <col min="5074" max="5084" width="12.7109375" style="1353" customWidth="1"/>
    <col min="5085" max="5085" width="12.28515625" style="1353" customWidth="1"/>
    <col min="5086" max="5086" width="11.5703125" style="1353" customWidth="1"/>
    <col min="5087" max="5087" width="11.140625" style="1353" customWidth="1"/>
    <col min="5088" max="5329" width="9.140625" style="1353"/>
    <col min="5330" max="5340" width="12.7109375" style="1353" customWidth="1"/>
    <col min="5341" max="5341" width="12.28515625" style="1353" customWidth="1"/>
    <col min="5342" max="5342" width="11.5703125" style="1353" customWidth="1"/>
    <col min="5343" max="5343" width="11.140625" style="1353" customWidth="1"/>
    <col min="5344" max="5585" width="9.140625" style="1353"/>
    <col min="5586" max="5596" width="12.7109375" style="1353" customWidth="1"/>
    <col min="5597" max="5597" width="12.28515625" style="1353" customWidth="1"/>
    <col min="5598" max="5598" width="11.5703125" style="1353" customWidth="1"/>
    <col min="5599" max="5599" width="11.140625" style="1353" customWidth="1"/>
    <col min="5600" max="5841" width="9.140625" style="1353"/>
    <col min="5842" max="5852" width="12.7109375" style="1353" customWidth="1"/>
    <col min="5853" max="5853" width="12.28515625" style="1353" customWidth="1"/>
    <col min="5854" max="5854" width="11.5703125" style="1353" customWidth="1"/>
    <col min="5855" max="5855" width="11.140625" style="1353" customWidth="1"/>
    <col min="5856" max="6097" width="9.140625" style="1353"/>
    <col min="6098" max="6108" width="12.7109375" style="1353" customWidth="1"/>
    <col min="6109" max="6109" width="12.28515625" style="1353" customWidth="1"/>
    <col min="6110" max="6110" width="11.5703125" style="1353" customWidth="1"/>
    <col min="6111" max="6111" width="11.140625" style="1353" customWidth="1"/>
    <col min="6112" max="6353" width="9.140625" style="1353"/>
    <col min="6354" max="6364" width="12.7109375" style="1353" customWidth="1"/>
    <col min="6365" max="6365" width="12.28515625" style="1353" customWidth="1"/>
    <col min="6366" max="6366" width="11.5703125" style="1353" customWidth="1"/>
    <col min="6367" max="6367" width="11.140625" style="1353" customWidth="1"/>
    <col min="6368" max="6609" width="9.140625" style="1353"/>
    <col min="6610" max="6620" width="12.7109375" style="1353" customWidth="1"/>
    <col min="6621" max="6621" width="12.28515625" style="1353" customWidth="1"/>
    <col min="6622" max="6622" width="11.5703125" style="1353" customWidth="1"/>
    <col min="6623" max="6623" width="11.140625" style="1353" customWidth="1"/>
    <col min="6624" max="6865" width="9.140625" style="1353"/>
    <col min="6866" max="6876" width="12.7109375" style="1353" customWidth="1"/>
    <col min="6877" max="6877" width="12.28515625" style="1353" customWidth="1"/>
    <col min="6878" max="6878" width="11.5703125" style="1353" customWidth="1"/>
    <col min="6879" max="6879" width="11.140625" style="1353" customWidth="1"/>
    <col min="6880" max="7121" width="9.140625" style="1353"/>
    <col min="7122" max="7132" width="12.7109375" style="1353" customWidth="1"/>
    <col min="7133" max="7133" width="12.28515625" style="1353" customWidth="1"/>
    <col min="7134" max="7134" width="11.5703125" style="1353" customWidth="1"/>
    <col min="7135" max="7135" width="11.140625" style="1353" customWidth="1"/>
    <col min="7136" max="7377" width="9.140625" style="1353"/>
    <col min="7378" max="7388" width="12.7109375" style="1353" customWidth="1"/>
    <col min="7389" max="7389" width="12.28515625" style="1353" customWidth="1"/>
    <col min="7390" max="7390" width="11.5703125" style="1353" customWidth="1"/>
    <col min="7391" max="7391" width="11.140625" style="1353" customWidth="1"/>
    <col min="7392" max="7633" width="9.140625" style="1353"/>
    <col min="7634" max="7644" width="12.7109375" style="1353" customWidth="1"/>
    <col min="7645" max="7645" width="12.28515625" style="1353" customWidth="1"/>
    <col min="7646" max="7646" width="11.5703125" style="1353" customWidth="1"/>
    <col min="7647" max="7647" width="11.140625" style="1353" customWidth="1"/>
    <col min="7648" max="7889" width="9.140625" style="1353"/>
    <col min="7890" max="7900" width="12.7109375" style="1353" customWidth="1"/>
    <col min="7901" max="7901" width="12.28515625" style="1353" customWidth="1"/>
    <col min="7902" max="7902" width="11.5703125" style="1353" customWidth="1"/>
    <col min="7903" max="7903" width="11.140625" style="1353" customWidth="1"/>
    <col min="7904" max="8145" width="9.140625" style="1353"/>
    <col min="8146" max="8156" width="12.7109375" style="1353" customWidth="1"/>
    <col min="8157" max="8157" width="12.28515625" style="1353" customWidth="1"/>
    <col min="8158" max="8158" width="11.5703125" style="1353" customWidth="1"/>
    <col min="8159" max="8159" width="11.140625" style="1353" customWidth="1"/>
    <col min="8160" max="8401" width="9.140625" style="1353"/>
    <col min="8402" max="8412" width="12.7109375" style="1353" customWidth="1"/>
    <col min="8413" max="8413" width="12.28515625" style="1353" customWidth="1"/>
    <col min="8414" max="8414" width="11.5703125" style="1353" customWidth="1"/>
    <col min="8415" max="8415" width="11.140625" style="1353" customWidth="1"/>
    <col min="8416" max="8657" width="9.140625" style="1353"/>
    <col min="8658" max="8668" width="12.7109375" style="1353" customWidth="1"/>
    <col min="8669" max="8669" width="12.28515625" style="1353" customWidth="1"/>
    <col min="8670" max="8670" width="11.5703125" style="1353" customWidth="1"/>
    <col min="8671" max="8671" width="11.140625" style="1353" customWidth="1"/>
    <col min="8672" max="8913" width="9.140625" style="1353"/>
    <col min="8914" max="8924" width="12.7109375" style="1353" customWidth="1"/>
    <col min="8925" max="8925" width="12.28515625" style="1353" customWidth="1"/>
    <col min="8926" max="8926" width="11.5703125" style="1353" customWidth="1"/>
    <col min="8927" max="8927" width="11.140625" style="1353" customWidth="1"/>
    <col min="8928" max="9169" width="9.140625" style="1353"/>
    <col min="9170" max="9180" width="12.7109375" style="1353" customWidth="1"/>
    <col min="9181" max="9181" width="12.28515625" style="1353" customWidth="1"/>
    <col min="9182" max="9182" width="11.5703125" style="1353" customWidth="1"/>
    <col min="9183" max="9183" width="11.140625" style="1353" customWidth="1"/>
    <col min="9184" max="9425" width="9.140625" style="1353"/>
    <col min="9426" max="9436" width="12.7109375" style="1353" customWidth="1"/>
    <col min="9437" max="9437" width="12.28515625" style="1353" customWidth="1"/>
    <col min="9438" max="9438" width="11.5703125" style="1353" customWidth="1"/>
    <col min="9439" max="9439" width="11.140625" style="1353" customWidth="1"/>
    <col min="9440" max="9681" width="9.140625" style="1353"/>
    <col min="9682" max="9692" width="12.7109375" style="1353" customWidth="1"/>
    <col min="9693" max="9693" width="12.28515625" style="1353" customWidth="1"/>
    <col min="9694" max="9694" width="11.5703125" style="1353" customWidth="1"/>
    <col min="9695" max="9695" width="11.140625" style="1353" customWidth="1"/>
    <col min="9696" max="9937" width="9.140625" style="1353"/>
    <col min="9938" max="9948" width="12.7109375" style="1353" customWidth="1"/>
    <col min="9949" max="9949" width="12.28515625" style="1353" customWidth="1"/>
    <col min="9950" max="9950" width="11.5703125" style="1353" customWidth="1"/>
    <col min="9951" max="9951" width="11.140625" style="1353" customWidth="1"/>
    <col min="9952" max="10193" width="9.140625" style="1353"/>
    <col min="10194" max="10204" width="12.7109375" style="1353" customWidth="1"/>
    <col min="10205" max="10205" width="12.28515625" style="1353" customWidth="1"/>
    <col min="10206" max="10206" width="11.5703125" style="1353" customWidth="1"/>
    <col min="10207" max="10207" width="11.140625" style="1353" customWidth="1"/>
    <col min="10208" max="10449" width="9.140625" style="1353"/>
    <col min="10450" max="10460" width="12.7109375" style="1353" customWidth="1"/>
    <col min="10461" max="10461" width="12.28515625" style="1353" customWidth="1"/>
    <col min="10462" max="10462" width="11.5703125" style="1353" customWidth="1"/>
    <col min="10463" max="10463" width="11.140625" style="1353" customWidth="1"/>
    <col min="10464" max="10705" width="9.140625" style="1353"/>
    <col min="10706" max="10716" width="12.7109375" style="1353" customWidth="1"/>
    <col min="10717" max="10717" width="12.28515625" style="1353" customWidth="1"/>
    <col min="10718" max="10718" width="11.5703125" style="1353" customWidth="1"/>
    <col min="10719" max="10719" width="11.140625" style="1353" customWidth="1"/>
    <col min="10720" max="10961" width="9.140625" style="1353"/>
    <col min="10962" max="10972" width="12.7109375" style="1353" customWidth="1"/>
    <col min="10973" max="10973" width="12.28515625" style="1353" customWidth="1"/>
    <col min="10974" max="10974" width="11.5703125" style="1353" customWidth="1"/>
    <col min="10975" max="10975" width="11.140625" style="1353" customWidth="1"/>
    <col min="10976" max="11217" width="9.140625" style="1353"/>
    <col min="11218" max="11228" width="12.7109375" style="1353" customWidth="1"/>
    <col min="11229" max="11229" width="12.28515625" style="1353" customWidth="1"/>
    <col min="11230" max="11230" width="11.5703125" style="1353" customWidth="1"/>
    <col min="11231" max="11231" width="11.140625" style="1353" customWidth="1"/>
    <col min="11232" max="11473" width="9.140625" style="1353"/>
    <col min="11474" max="11484" width="12.7109375" style="1353" customWidth="1"/>
    <col min="11485" max="11485" width="12.28515625" style="1353" customWidth="1"/>
    <col min="11486" max="11486" width="11.5703125" style="1353" customWidth="1"/>
    <col min="11487" max="11487" width="11.140625" style="1353" customWidth="1"/>
    <col min="11488" max="11729" width="9.140625" style="1353"/>
    <col min="11730" max="11740" width="12.7109375" style="1353" customWidth="1"/>
    <col min="11741" max="11741" width="12.28515625" style="1353" customWidth="1"/>
    <col min="11742" max="11742" width="11.5703125" style="1353" customWidth="1"/>
    <col min="11743" max="11743" width="11.140625" style="1353" customWidth="1"/>
    <col min="11744" max="11985" width="9.140625" style="1353"/>
    <col min="11986" max="11996" width="12.7109375" style="1353" customWidth="1"/>
    <col min="11997" max="11997" width="12.28515625" style="1353" customWidth="1"/>
    <col min="11998" max="11998" width="11.5703125" style="1353" customWidth="1"/>
    <col min="11999" max="11999" width="11.140625" style="1353" customWidth="1"/>
    <col min="12000" max="12241" width="9.140625" style="1353"/>
    <col min="12242" max="12252" width="12.7109375" style="1353" customWidth="1"/>
    <col min="12253" max="12253" width="12.28515625" style="1353" customWidth="1"/>
    <col min="12254" max="12254" width="11.5703125" style="1353" customWidth="1"/>
    <col min="12255" max="12255" width="11.140625" style="1353" customWidth="1"/>
    <col min="12256" max="12497" width="9.140625" style="1353"/>
    <col min="12498" max="12508" width="12.7109375" style="1353" customWidth="1"/>
    <col min="12509" max="12509" width="12.28515625" style="1353" customWidth="1"/>
    <col min="12510" max="12510" width="11.5703125" style="1353" customWidth="1"/>
    <col min="12511" max="12511" width="11.140625" style="1353" customWidth="1"/>
    <col min="12512" max="12753" width="9.140625" style="1353"/>
    <col min="12754" max="12764" width="12.7109375" style="1353" customWidth="1"/>
    <col min="12765" max="12765" width="12.28515625" style="1353" customWidth="1"/>
    <col min="12766" max="12766" width="11.5703125" style="1353" customWidth="1"/>
    <col min="12767" max="12767" width="11.140625" style="1353" customWidth="1"/>
    <col min="12768" max="13009" width="9.140625" style="1353"/>
    <col min="13010" max="13020" width="12.7109375" style="1353" customWidth="1"/>
    <col min="13021" max="13021" width="12.28515625" style="1353" customWidth="1"/>
    <col min="13022" max="13022" width="11.5703125" style="1353" customWidth="1"/>
    <col min="13023" max="13023" width="11.140625" style="1353" customWidth="1"/>
    <col min="13024" max="13265" width="9.140625" style="1353"/>
    <col min="13266" max="13276" width="12.7109375" style="1353" customWidth="1"/>
    <col min="13277" max="13277" width="12.28515625" style="1353" customWidth="1"/>
    <col min="13278" max="13278" width="11.5703125" style="1353" customWidth="1"/>
    <col min="13279" max="13279" width="11.140625" style="1353" customWidth="1"/>
    <col min="13280" max="13521" width="9.140625" style="1353"/>
    <col min="13522" max="13532" width="12.7109375" style="1353" customWidth="1"/>
    <col min="13533" max="13533" width="12.28515625" style="1353" customWidth="1"/>
    <col min="13534" max="13534" width="11.5703125" style="1353" customWidth="1"/>
    <col min="13535" max="13535" width="11.140625" style="1353" customWidth="1"/>
    <col min="13536" max="13777" width="9.140625" style="1353"/>
    <col min="13778" max="13788" width="12.7109375" style="1353" customWidth="1"/>
    <col min="13789" max="13789" width="12.28515625" style="1353" customWidth="1"/>
    <col min="13790" max="13790" width="11.5703125" style="1353" customWidth="1"/>
    <col min="13791" max="13791" width="11.140625" style="1353" customWidth="1"/>
    <col min="13792" max="14033" width="9.140625" style="1353"/>
    <col min="14034" max="14044" width="12.7109375" style="1353" customWidth="1"/>
    <col min="14045" max="14045" width="12.28515625" style="1353" customWidth="1"/>
    <col min="14046" max="14046" width="11.5703125" style="1353" customWidth="1"/>
    <col min="14047" max="14047" width="11.140625" style="1353" customWidth="1"/>
    <col min="14048" max="14289" width="9.140625" style="1353"/>
    <col min="14290" max="14300" width="12.7109375" style="1353" customWidth="1"/>
    <col min="14301" max="14301" width="12.28515625" style="1353" customWidth="1"/>
    <col min="14302" max="14302" width="11.5703125" style="1353" customWidth="1"/>
    <col min="14303" max="14303" width="11.140625" style="1353" customWidth="1"/>
    <col min="14304" max="14545" width="9.140625" style="1353"/>
    <col min="14546" max="14556" width="12.7109375" style="1353" customWidth="1"/>
    <col min="14557" max="14557" width="12.28515625" style="1353" customWidth="1"/>
    <col min="14558" max="14558" width="11.5703125" style="1353" customWidth="1"/>
    <col min="14559" max="14559" width="11.140625" style="1353" customWidth="1"/>
    <col min="14560" max="14801" width="9.140625" style="1353"/>
    <col min="14802" max="14812" width="12.7109375" style="1353" customWidth="1"/>
    <col min="14813" max="14813" width="12.28515625" style="1353" customWidth="1"/>
    <col min="14814" max="14814" width="11.5703125" style="1353" customWidth="1"/>
    <col min="14815" max="14815" width="11.140625" style="1353" customWidth="1"/>
    <col min="14816" max="15057" width="9.140625" style="1353"/>
    <col min="15058" max="15068" width="12.7109375" style="1353" customWidth="1"/>
    <col min="15069" max="15069" width="12.28515625" style="1353" customWidth="1"/>
    <col min="15070" max="15070" width="11.5703125" style="1353" customWidth="1"/>
    <col min="15071" max="15071" width="11.140625" style="1353" customWidth="1"/>
    <col min="15072" max="15313" width="9.140625" style="1353"/>
    <col min="15314" max="15324" width="12.7109375" style="1353" customWidth="1"/>
    <col min="15325" max="15325" width="12.28515625" style="1353" customWidth="1"/>
    <col min="15326" max="15326" width="11.5703125" style="1353" customWidth="1"/>
    <col min="15327" max="15327" width="11.140625" style="1353" customWidth="1"/>
    <col min="15328" max="15569" width="9.140625" style="1353"/>
    <col min="15570" max="15580" width="12.7109375" style="1353" customWidth="1"/>
    <col min="15581" max="15581" width="12.28515625" style="1353" customWidth="1"/>
    <col min="15582" max="15582" width="11.5703125" style="1353" customWidth="1"/>
    <col min="15583" max="15583" width="11.140625" style="1353" customWidth="1"/>
    <col min="15584" max="15825" width="9.140625" style="1353"/>
    <col min="15826" max="15836" width="12.7109375" style="1353" customWidth="1"/>
    <col min="15837" max="15837" width="12.28515625" style="1353" customWidth="1"/>
    <col min="15838" max="15838" width="11.5703125" style="1353" customWidth="1"/>
    <col min="15839" max="15839" width="11.140625" style="1353" customWidth="1"/>
    <col min="15840" max="16081" width="9.140625" style="1353"/>
    <col min="16082" max="16092" width="12.7109375" style="1353" customWidth="1"/>
    <col min="16093" max="16093" width="12.28515625" style="1353" customWidth="1"/>
    <col min="16094" max="16094" width="11.5703125" style="1353" customWidth="1"/>
    <col min="16095" max="16095" width="11.140625" style="1353" customWidth="1"/>
    <col min="16096" max="16345" width="9.140625" style="1353"/>
    <col min="16346" max="16384" width="10.28515625" style="1353" customWidth="1"/>
  </cols>
  <sheetData>
    <row r="1" spans="2:8" ht="15.75" customHeight="1">
      <c r="B1" s="2309" t="s">
        <v>1162</v>
      </c>
      <c r="C1" s="2309"/>
      <c r="D1" s="2309"/>
      <c r="E1" s="2309"/>
      <c r="F1" s="2309"/>
      <c r="G1" s="2309"/>
      <c r="H1" s="2309"/>
    </row>
    <row r="2" spans="2:8" ht="15.75" customHeight="1">
      <c r="B2" s="2309" t="s">
        <v>1161</v>
      </c>
      <c r="C2" s="2309"/>
      <c r="D2" s="2309"/>
      <c r="E2" s="2309"/>
      <c r="F2" s="2309"/>
      <c r="G2" s="2309"/>
      <c r="H2" s="2309"/>
    </row>
    <row r="3" spans="2:8" ht="4.5" customHeight="1">
      <c r="B3" s="2309"/>
      <c r="C3" s="2309"/>
      <c r="D3" s="2309"/>
      <c r="E3" s="2309"/>
      <c r="F3" s="2309"/>
      <c r="G3" s="2309"/>
    </row>
    <row r="4" spans="2:8" ht="21" customHeight="1" thickBot="1">
      <c r="B4" s="2310" t="s">
        <v>52</v>
      </c>
      <c r="C4" s="2310"/>
      <c r="D4" s="2310"/>
      <c r="E4" s="2310"/>
      <c r="F4" s="2310"/>
      <c r="G4" s="2310"/>
      <c r="H4" s="2310"/>
    </row>
    <row r="5" spans="2:8" ht="18.75" customHeight="1" thickTop="1">
      <c r="B5" s="2315" t="s">
        <v>42</v>
      </c>
      <c r="C5" s="2317" t="s">
        <v>46</v>
      </c>
      <c r="D5" s="2319" t="s">
        <v>1035</v>
      </c>
      <c r="E5" s="2320"/>
      <c r="F5" s="2320" t="s">
        <v>1034</v>
      </c>
      <c r="G5" s="2320"/>
      <c r="H5" s="2359"/>
    </row>
    <row r="6" spans="2:8" ht="18.75" customHeight="1">
      <c r="B6" s="2316"/>
      <c r="C6" s="2358"/>
      <c r="D6" s="1350" t="s">
        <v>333</v>
      </c>
      <c r="E6" s="1477" t="s">
        <v>1160</v>
      </c>
      <c r="F6" s="1350" t="s">
        <v>333</v>
      </c>
      <c r="G6" s="1477" t="s">
        <v>1160</v>
      </c>
      <c r="H6" s="1476" t="s">
        <v>373</v>
      </c>
    </row>
    <row r="7" spans="2:8" ht="21" customHeight="1">
      <c r="B7" s="1385">
        <v>1</v>
      </c>
      <c r="C7" s="1353" t="s">
        <v>1159</v>
      </c>
      <c r="D7" s="1468">
        <v>104576.48635900002</v>
      </c>
      <c r="E7" s="1383">
        <f t="shared" ref="E7:E29" si="0">D7/D$29*100</f>
        <v>14.445512648974887</v>
      </c>
      <c r="F7" s="1383">
        <v>93859.127494999993</v>
      </c>
      <c r="G7" s="1383">
        <f t="shared" ref="G7:G29" si="1">F7/F$29*100</f>
        <v>13.510864487247115</v>
      </c>
      <c r="H7" s="1471">
        <f t="shared" ref="H7:H29" si="2">F7/D7*100-100</f>
        <v>-10.248344763858739</v>
      </c>
    </row>
    <row r="8" spans="2:8" ht="21" customHeight="1">
      <c r="B8" s="1381">
        <v>2</v>
      </c>
      <c r="C8" s="1353" t="s">
        <v>1158</v>
      </c>
      <c r="D8" s="1474">
        <v>66079.806566000014</v>
      </c>
      <c r="E8" s="1379">
        <f t="shared" si="0"/>
        <v>9.1278327932540684</v>
      </c>
      <c r="F8" s="1379">
        <v>58464.254987999993</v>
      </c>
      <c r="G8" s="1379">
        <f t="shared" si="1"/>
        <v>8.415831763754765</v>
      </c>
      <c r="H8" s="1473">
        <f t="shared" si="2"/>
        <v>-11.52477886023118</v>
      </c>
    </row>
    <row r="9" spans="2:8" ht="21" customHeight="1">
      <c r="B9" s="1381">
        <v>3</v>
      </c>
      <c r="C9" s="1353" t="s">
        <v>1157</v>
      </c>
      <c r="D9" s="1474">
        <v>36607.144644</v>
      </c>
      <c r="E9" s="1379">
        <f t="shared" si="0"/>
        <v>5.0566718141821099</v>
      </c>
      <c r="F9" s="1379">
        <v>39509.333989000006</v>
      </c>
      <c r="G9" s="1379">
        <f t="shared" si="1"/>
        <v>5.6873025751832413</v>
      </c>
      <c r="H9" s="1473">
        <f t="shared" si="2"/>
        <v>7.9279314822924221</v>
      </c>
    </row>
    <row r="10" spans="2:8" ht="21" customHeight="1">
      <c r="B10" s="1381">
        <v>4</v>
      </c>
      <c r="C10" s="1353" t="s">
        <v>1156</v>
      </c>
      <c r="D10" s="1474">
        <v>38649.432421999998</v>
      </c>
      <c r="E10" s="1379">
        <f t="shared" si="0"/>
        <v>5.3387801059893993</v>
      </c>
      <c r="F10" s="1379">
        <v>22259.096049</v>
      </c>
      <c r="G10" s="1379">
        <f t="shared" si="1"/>
        <v>3.2041596630298685</v>
      </c>
      <c r="H10" s="1473">
        <f t="shared" si="2"/>
        <v>-42.407702638526466</v>
      </c>
    </row>
    <row r="11" spans="2:8" ht="21" customHeight="1">
      <c r="B11" s="1381">
        <v>5</v>
      </c>
      <c r="C11" s="1353" t="s">
        <v>1155</v>
      </c>
      <c r="D11" s="1474">
        <v>18243.293532</v>
      </c>
      <c r="E11" s="1379">
        <f t="shared" si="0"/>
        <v>2.5200093888293815</v>
      </c>
      <c r="F11" s="1379">
        <v>17727.258539999999</v>
      </c>
      <c r="G11" s="1379">
        <f t="shared" si="1"/>
        <v>2.5518092300303259</v>
      </c>
      <c r="H11" s="1473">
        <f t="shared" si="2"/>
        <v>-2.8286284551352452</v>
      </c>
    </row>
    <row r="12" spans="2:8" ht="21" customHeight="1">
      <c r="B12" s="1381">
        <v>6</v>
      </c>
      <c r="C12" s="1353" t="s">
        <v>1125</v>
      </c>
      <c r="D12" s="1474">
        <v>17196.433913000001</v>
      </c>
      <c r="E12" s="1379">
        <f t="shared" si="0"/>
        <v>2.3754030399791066</v>
      </c>
      <c r="F12" s="1379">
        <v>17332.612411999999</v>
      </c>
      <c r="G12" s="1379">
        <f t="shared" si="1"/>
        <v>2.4950005796824009</v>
      </c>
      <c r="H12" s="1473">
        <f t="shared" si="2"/>
        <v>0.79189964436201876</v>
      </c>
    </row>
    <row r="13" spans="2:8" ht="21" customHeight="1">
      <c r="B13" s="1381">
        <v>7</v>
      </c>
      <c r="C13" s="1353" t="s">
        <v>1154</v>
      </c>
      <c r="D13" s="1474">
        <v>16993.06481</v>
      </c>
      <c r="E13" s="1379">
        <f t="shared" si="0"/>
        <v>2.3473109606591711</v>
      </c>
      <c r="F13" s="1379">
        <v>15063.748455000001</v>
      </c>
      <c r="G13" s="1379">
        <f t="shared" si="1"/>
        <v>2.1684014062066064</v>
      </c>
      <c r="H13" s="1473">
        <f t="shared" si="2"/>
        <v>-11.35355144331966</v>
      </c>
    </row>
    <row r="14" spans="2:8" ht="21" customHeight="1">
      <c r="B14" s="1381">
        <v>8</v>
      </c>
      <c r="C14" s="1353" t="s">
        <v>1153</v>
      </c>
      <c r="D14" s="1474">
        <v>18435.414534000003</v>
      </c>
      <c r="E14" s="1379">
        <f t="shared" si="0"/>
        <v>2.5465477289587053</v>
      </c>
      <c r="F14" s="1379">
        <v>14795.213652</v>
      </c>
      <c r="G14" s="1379">
        <f t="shared" si="1"/>
        <v>2.1297462702568724</v>
      </c>
      <c r="H14" s="1473">
        <f t="shared" si="2"/>
        <v>-19.745695846906315</v>
      </c>
    </row>
    <row r="15" spans="2:8" ht="21" customHeight="1">
      <c r="B15" s="1381">
        <v>9</v>
      </c>
      <c r="C15" s="1353" t="s">
        <v>1152</v>
      </c>
      <c r="D15" s="1474">
        <v>13423.335332000001</v>
      </c>
      <c r="E15" s="1379">
        <f t="shared" si="0"/>
        <v>1.8542118508760703</v>
      </c>
      <c r="F15" s="1379">
        <v>14417.232288000001</v>
      </c>
      <c r="G15" s="1379">
        <f t="shared" si="1"/>
        <v>2.0753364848262459</v>
      </c>
      <c r="H15" s="1473">
        <f t="shared" si="2"/>
        <v>7.4042473902193393</v>
      </c>
    </row>
    <row r="16" spans="2:8" ht="21" customHeight="1">
      <c r="B16" s="1381">
        <v>10</v>
      </c>
      <c r="C16" s="1353" t="s">
        <v>1151</v>
      </c>
      <c r="D16" s="1474">
        <v>10820.442716</v>
      </c>
      <c r="E16" s="1379">
        <f t="shared" si="0"/>
        <v>1.4946652690634616</v>
      </c>
      <c r="F16" s="1379">
        <v>14264.587943999999</v>
      </c>
      <c r="G16" s="1379">
        <f t="shared" si="1"/>
        <v>2.0533635867014612</v>
      </c>
      <c r="H16" s="1473">
        <f t="shared" si="2"/>
        <v>31.829984395252183</v>
      </c>
    </row>
    <row r="17" spans="1:8" ht="21" customHeight="1">
      <c r="B17" s="1381">
        <v>11</v>
      </c>
      <c r="C17" s="1353" t="s">
        <v>1150</v>
      </c>
      <c r="D17" s="1474">
        <v>9598.8180690000008</v>
      </c>
      <c r="E17" s="1379">
        <f t="shared" si="0"/>
        <v>1.3259180209492183</v>
      </c>
      <c r="F17" s="1379">
        <v>12930.747482999999</v>
      </c>
      <c r="G17" s="1379">
        <f t="shared" si="1"/>
        <v>1.8613594822829729</v>
      </c>
      <c r="H17" s="1473">
        <f t="shared" si="2"/>
        <v>34.711871712212968</v>
      </c>
    </row>
    <row r="18" spans="1:8" ht="21" customHeight="1">
      <c r="B18" s="1381">
        <v>12</v>
      </c>
      <c r="C18" s="1353" t="s">
        <v>1149</v>
      </c>
      <c r="D18" s="1474">
        <v>4178.0904730000002</v>
      </c>
      <c r="E18" s="1379">
        <f t="shared" si="0"/>
        <v>0.57713412333525738</v>
      </c>
      <c r="F18" s="1379">
        <v>12174.520869999998</v>
      </c>
      <c r="G18" s="1379">
        <f t="shared" si="1"/>
        <v>1.7525019256171368</v>
      </c>
      <c r="H18" s="1473">
        <f t="shared" si="2"/>
        <v>191.38959409029525</v>
      </c>
    </row>
    <row r="19" spans="1:8" ht="21" customHeight="1">
      <c r="B19" s="1381">
        <v>13</v>
      </c>
      <c r="C19" s="1353" t="s">
        <v>1148</v>
      </c>
      <c r="D19" s="1474">
        <v>10149.950611999999</v>
      </c>
      <c r="E19" s="1379">
        <f t="shared" si="0"/>
        <v>1.4020478700037899</v>
      </c>
      <c r="F19" s="1379">
        <v>11807.779638</v>
      </c>
      <c r="G19" s="1379">
        <f t="shared" si="1"/>
        <v>1.6997101383964215</v>
      </c>
      <c r="H19" s="1473">
        <f t="shared" si="2"/>
        <v>16.333370371674476</v>
      </c>
    </row>
    <row r="20" spans="1:8" ht="21" customHeight="1">
      <c r="B20" s="1381">
        <v>14</v>
      </c>
      <c r="C20" s="1353" t="s">
        <v>1147</v>
      </c>
      <c r="D20" s="1474">
        <v>9770.0128700000005</v>
      </c>
      <c r="E20" s="1379">
        <f t="shared" si="0"/>
        <v>1.3495657523789653</v>
      </c>
      <c r="F20" s="1379">
        <v>11050.203362</v>
      </c>
      <c r="G20" s="1379">
        <f t="shared" si="1"/>
        <v>1.5906582999981305</v>
      </c>
      <c r="H20" s="1473">
        <f t="shared" si="2"/>
        <v>13.103263107574591</v>
      </c>
    </row>
    <row r="21" spans="1:8" ht="21" customHeight="1">
      <c r="B21" s="1381">
        <v>15</v>
      </c>
      <c r="C21" s="1353" t="s">
        <v>1146</v>
      </c>
      <c r="D21" s="1474">
        <v>11678.249800000001</v>
      </c>
      <c r="E21" s="1379">
        <f t="shared" si="0"/>
        <v>1.6131571357701293</v>
      </c>
      <c r="F21" s="1379">
        <v>8773.2907601468505</v>
      </c>
      <c r="G21" s="1379">
        <f t="shared" si="1"/>
        <v>1.262900537551618</v>
      </c>
      <c r="H21" s="1473">
        <f t="shared" si="2"/>
        <v>-24.874952065618174</v>
      </c>
    </row>
    <row r="22" spans="1:8" ht="21" customHeight="1">
      <c r="B22" s="1381">
        <v>16</v>
      </c>
      <c r="C22" s="1353" t="s">
        <v>1145</v>
      </c>
      <c r="D22" s="1474">
        <v>17422.450618000003</v>
      </c>
      <c r="E22" s="1379">
        <f t="shared" si="0"/>
        <v>2.4066235110872007</v>
      </c>
      <c r="F22" s="1379">
        <v>8006.1139640000001</v>
      </c>
      <c r="G22" s="1379">
        <f t="shared" si="1"/>
        <v>1.1524667203285388</v>
      </c>
      <c r="H22" s="1473">
        <f t="shared" si="2"/>
        <v>-54.047142164211479</v>
      </c>
    </row>
    <row r="23" spans="1:8" ht="21" customHeight="1">
      <c r="B23" s="1381">
        <v>17</v>
      </c>
      <c r="C23" s="1353" t="s">
        <v>1144</v>
      </c>
      <c r="D23" s="1474">
        <v>6521.0575809999991</v>
      </c>
      <c r="E23" s="1379">
        <f t="shared" si="0"/>
        <v>0.90077629351258148</v>
      </c>
      <c r="F23" s="1379">
        <v>7976.6250309999996</v>
      </c>
      <c r="G23" s="1379">
        <f t="shared" si="1"/>
        <v>1.1482218377234055</v>
      </c>
      <c r="H23" s="1473">
        <f t="shared" si="2"/>
        <v>22.32103354279522</v>
      </c>
    </row>
    <row r="24" spans="1:8" ht="21" customHeight="1">
      <c r="B24" s="1381">
        <v>18</v>
      </c>
      <c r="C24" s="1353" t="s">
        <v>1119</v>
      </c>
      <c r="D24" s="1474">
        <v>8227.4330800000007</v>
      </c>
      <c r="E24" s="1379">
        <f t="shared" si="0"/>
        <v>1.1364838575445795</v>
      </c>
      <c r="F24" s="1379">
        <v>7799.5254599999989</v>
      </c>
      <c r="G24" s="1379">
        <f t="shared" si="1"/>
        <v>1.1227286505567333</v>
      </c>
      <c r="H24" s="1473">
        <f t="shared" si="2"/>
        <v>-5.2009857246994642</v>
      </c>
    </row>
    <row r="25" spans="1:8" ht="21" customHeight="1">
      <c r="B25" s="1381">
        <v>19</v>
      </c>
      <c r="C25" s="1353" t="s">
        <v>1076</v>
      </c>
      <c r="D25" s="1474">
        <v>8369.4847140000002</v>
      </c>
      <c r="E25" s="1379">
        <f t="shared" si="0"/>
        <v>1.156105942271257</v>
      </c>
      <c r="F25" s="1379">
        <v>7134.3119530000004</v>
      </c>
      <c r="G25" s="1379">
        <f t="shared" si="1"/>
        <v>1.0269722783419779</v>
      </c>
      <c r="H25" s="1473">
        <f t="shared" si="2"/>
        <v>-14.758050264837365</v>
      </c>
    </row>
    <row r="26" spans="1:8" ht="21" customHeight="1">
      <c r="A26" s="1456"/>
      <c r="B26" s="1475">
        <v>20</v>
      </c>
      <c r="C26" s="1353" t="s">
        <v>1143</v>
      </c>
      <c r="D26" s="1474">
        <v>6789.276718000001</v>
      </c>
      <c r="E26" s="1379">
        <f t="shared" si="0"/>
        <v>0.93782633287735495</v>
      </c>
      <c r="F26" s="1379">
        <v>7047.7494450000013</v>
      </c>
      <c r="G26" s="1379">
        <f t="shared" si="1"/>
        <v>1.0145117500323946</v>
      </c>
      <c r="H26" s="1473">
        <f t="shared" si="2"/>
        <v>3.8070730909336419</v>
      </c>
    </row>
    <row r="27" spans="1:8" ht="21" customHeight="1">
      <c r="A27" s="1456"/>
      <c r="B27" s="1472" t="s">
        <v>1049</v>
      </c>
      <c r="C27" s="1376" t="s">
        <v>1048</v>
      </c>
      <c r="D27" s="1468">
        <f>SUM(D7:D26)</f>
        <v>433729.67936299997</v>
      </c>
      <c r="E27" s="1383">
        <f t="shared" si="0"/>
        <v>59.912584440496687</v>
      </c>
      <c r="F27" s="1383">
        <f>SUM(F7:F26)</f>
        <v>402393.33377814689</v>
      </c>
      <c r="G27" s="1383">
        <f t="shared" si="1"/>
        <v>57.923847667748241</v>
      </c>
      <c r="H27" s="1471">
        <f t="shared" si="2"/>
        <v>-7.2248561894301133</v>
      </c>
    </row>
    <row r="28" spans="1:8" ht="21" customHeight="1">
      <c r="A28" s="1456"/>
      <c r="B28" s="1470" t="s">
        <v>1047</v>
      </c>
      <c r="C28" s="1469" t="s">
        <v>1046</v>
      </c>
      <c r="D28" s="1468">
        <f>D29-D27</f>
        <v>290207.8429680001</v>
      </c>
      <c r="E28" s="1467">
        <f t="shared" si="0"/>
        <v>40.087415559503313</v>
      </c>
      <c r="F28" s="1467">
        <f>F29-F27</f>
        <v>292300.38906685298</v>
      </c>
      <c r="G28" s="1467">
        <f t="shared" si="1"/>
        <v>42.076152332251759</v>
      </c>
      <c r="H28" s="1466">
        <f t="shared" si="2"/>
        <v>0.72105084323430901</v>
      </c>
    </row>
    <row r="29" spans="1:8" ht="21" customHeight="1">
      <c r="A29" s="1456"/>
      <c r="B29" s="1465" t="s">
        <v>1045</v>
      </c>
      <c r="C29" s="1464" t="s">
        <v>1142</v>
      </c>
      <c r="D29" s="1463">
        <v>723937.52233100007</v>
      </c>
      <c r="E29" s="1462">
        <f t="shared" si="0"/>
        <v>100</v>
      </c>
      <c r="F29" s="1462">
        <v>694693.72284499987</v>
      </c>
      <c r="G29" s="1462">
        <f t="shared" si="1"/>
        <v>100</v>
      </c>
      <c r="H29" s="1461">
        <f t="shared" si="2"/>
        <v>-4.0395474172741217</v>
      </c>
    </row>
    <row r="30" spans="1:8" ht="21" customHeight="1">
      <c r="A30" s="1456"/>
      <c r="B30" s="2355" t="s">
        <v>1043</v>
      </c>
      <c r="C30" s="1460" t="s">
        <v>1141</v>
      </c>
      <c r="D30" s="1459"/>
      <c r="E30" s="1458"/>
      <c r="F30" s="1458"/>
      <c r="G30" s="1458"/>
      <c r="H30" s="1457"/>
    </row>
    <row r="31" spans="1:8" ht="21" customHeight="1" thickBot="1">
      <c r="A31" s="1456"/>
      <c r="B31" s="2356"/>
      <c r="C31" s="1362" t="s">
        <v>1140</v>
      </c>
      <c r="D31" s="1455">
        <v>9858.6</v>
      </c>
      <c r="E31" s="1361" t="s">
        <v>146</v>
      </c>
      <c r="F31" s="1361"/>
      <c r="G31" s="1360"/>
      <c r="H31" s="1454">
        <f>F31/D31*100-100</f>
        <v>-100</v>
      </c>
    </row>
    <row r="32" spans="1:8" ht="21" customHeight="1" thickTop="1">
      <c r="B32" s="1453" t="s">
        <v>1139</v>
      </c>
      <c r="C32" s="1453"/>
      <c r="E32" s="2357"/>
      <c r="F32" s="2357"/>
      <c r="G32" s="1452"/>
    </row>
    <row r="33" spans="2:7" ht="15" customHeight="1">
      <c r="B33" s="2314" t="s">
        <v>1038</v>
      </c>
      <c r="C33" s="2314"/>
      <c r="D33" s="1451"/>
      <c r="E33" s="1451"/>
      <c r="F33" s="1451"/>
    </row>
    <row r="34" spans="2:7" ht="21" customHeight="1">
      <c r="B34" s="1353"/>
      <c r="D34" s="1449"/>
      <c r="E34" s="1449"/>
      <c r="F34" s="1450"/>
      <c r="G34" s="1353"/>
    </row>
    <row r="35" spans="2:7" ht="21" customHeight="1">
      <c r="D35" s="1449"/>
      <c r="E35" s="1449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1" workbookViewId="0">
      <selection activeCell="B7" sqref="B7:B9"/>
    </sheetView>
  </sheetViews>
  <sheetFormatPr defaultRowHeight="15.75"/>
  <cols>
    <col min="1" max="1" width="9.140625" style="1388"/>
    <col min="2" max="2" width="4.5703125" style="1388" customWidth="1"/>
    <col min="3" max="3" width="5.140625" style="1388" bestFit="1" customWidth="1"/>
    <col min="4" max="4" width="35.42578125" style="1388" customWidth="1"/>
    <col min="5" max="5" width="18.5703125" style="1388" bestFit="1" customWidth="1"/>
    <col min="6" max="9" width="14.5703125" style="1388" customWidth="1"/>
    <col min="10" max="14" width="9.140625" style="1388" customWidth="1"/>
    <col min="15" max="15" width="10.28515625" style="1388" bestFit="1" customWidth="1"/>
    <col min="16" max="19" width="8.42578125" style="1388" customWidth="1"/>
    <col min="20" max="258" width="9.140625" style="1388"/>
    <col min="259" max="259" width="6.140625" style="1388" customWidth="1"/>
    <col min="260" max="260" width="29.42578125" style="1388" bestFit="1" customWidth="1"/>
    <col min="261" max="265" width="11.7109375" style="1388" customWidth="1"/>
    <col min="266" max="266" width="9" style="1388" customWidth="1"/>
    <col min="267" max="275" width="8.42578125" style="1388" customWidth="1"/>
    <col min="276" max="514" width="9.140625" style="1388"/>
    <col min="515" max="515" width="6.140625" style="1388" customWidth="1"/>
    <col min="516" max="516" width="29.42578125" style="1388" bestFit="1" customWidth="1"/>
    <col min="517" max="521" width="11.7109375" style="1388" customWidth="1"/>
    <col min="522" max="522" width="9" style="1388" customWidth="1"/>
    <col min="523" max="531" width="8.42578125" style="1388" customWidth="1"/>
    <col min="532" max="770" width="9.140625" style="1388"/>
    <col min="771" max="771" width="6.140625" style="1388" customWidth="1"/>
    <col min="772" max="772" width="29.42578125" style="1388" bestFit="1" customWidth="1"/>
    <col min="773" max="777" width="11.7109375" style="1388" customWidth="1"/>
    <col min="778" max="778" width="9" style="1388" customWidth="1"/>
    <col min="779" max="787" width="8.42578125" style="1388" customWidth="1"/>
    <col min="788" max="1026" width="9.140625" style="1388"/>
    <col min="1027" max="1027" width="6.140625" style="1388" customWidth="1"/>
    <col min="1028" max="1028" width="29.42578125" style="1388" bestFit="1" customWidth="1"/>
    <col min="1029" max="1033" width="11.7109375" style="1388" customWidth="1"/>
    <col min="1034" max="1034" width="9" style="1388" customWidth="1"/>
    <col min="1035" max="1043" width="8.42578125" style="1388" customWidth="1"/>
    <col min="1044" max="1282" width="9.140625" style="1388"/>
    <col min="1283" max="1283" width="6.140625" style="1388" customWidth="1"/>
    <col min="1284" max="1284" width="29.42578125" style="1388" bestFit="1" customWidth="1"/>
    <col min="1285" max="1289" width="11.7109375" style="1388" customWidth="1"/>
    <col min="1290" max="1290" width="9" style="1388" customWidth="1"/>
    <col min="1291" max="1299" width="8.42578125" style="1388" customWidth="1"/>
    <col min="1300" max="1538" width="9.140625" style="1388"/>
    <col min="1539" max="1539" width="6.140625" style="1388" customWidth="1"/>
    <col min="1540" max="1540" width="29.42578125" style="1388" bestFit="1" customWidth="1"/>
    <col min="1541" max="1545" width="11.7109375" style="1388" customWidth="1"/>
    <col min="1546" max="1546" width="9" style="1388" customWidth="1"/>
    <col min="1547" max="1555" width="8.42578125" style="1388" customWidth="1"/>
    <col min="1556" max="1794" width="9.140625" style="1388"/>
    <col min="1795" max="1795" width="6.140625" style="1388" customWidth="1"/>
    <col min="1796" max="1796" width="29.42578125" style="1388" bestFit="1" customWidth="1"/>
    <col min="1797" max="1801" width="11.7109375" style="1388" customWidth="1"/>
    <col min="1802" max="1802" width="9" style="1388" customWidth="1"/>
    <col min="1803" max="1811" width="8.42578125" style="1388" customWidth="1"/>
    <col min="1812" max="2050" width="9.140625" style="1388"/>
    <col min="2051" max="2051" width="6.140625" style="1388" customWidth="1"/>
    <col min="2052" max="2052" width="29.42578125" style="1388" bestFit="1" customWidth="1"/>
    <col min="2053" max="2057" width="11.7109375" style="1388" customWidth="1"/>
    <col min="2058" max="2058" width="9" style="1388" customWidth="1"/>
    <col min="2059" max="2067" width="8.42578125" style="1388" customWidth="1"/>
    <col min="2068" max="2306" width="9.140625" style="1388"/>
    <col min="2307" max="2307" width="6.140625" style="1388" customWidth="1"/>
    <col min="2308" max="2308" width="29.42578125" style="1388" bestFit="1" customWidth="1"/>
    <col min="2309" max="2313" width="11.7109375" style="1388" customWidth="1"/>
    <col min="2314" max="2314" width="9" style="1388" customWidth="1"/>
    <col min="2315" max="2323" width="8.42578125" style="1388" customWidth="1"/>
    <col min="2324" max="2562" width="9.140625" style="1388"/>
    <col min="2563" max="2563" width="6.140625" style="1388" customWidth="1"/>
    <col min="2564" max="2564" width="29.42578125" style="1388" bestFit="1" customWidth="1"/>
    <col min="2565" max="2569" width="11.7109375" style="1388" customWidth="1"/>
    <col min="2570" max="2570" width="9" style="1388" customWidth="1"/>
    <col min="2571" max="2579" width="8.42578125" style="1388" customWidth="1"/>
    <col min="2580" max="2818" width="9.140625" style="1388"/>
    <col min="2819" max="2819" width="6.140625" style="1388" customWidth="1"/>
    <col min="2820" max="2820" width="29.42578125" style="1388" bestFit="1" customWidth="1"/>
    <col min="2821" max="2825" width="11.7109375" style="1388" customWidth="1"/>
    <col min="2826" max="2826" width="9" style="1388" customWidth="1"/>
    <col min="2827" max="2835" width="8.42578125" style="1388" customWidth="1"/>
    <col min="2836" max="3074" width="9.140625" style="1388"/>
    <col min="3075" max="3075" width="6.140625" style="1388" customWidth="1"/>
    <col min="3076" max="3076" width="29.42578125" style="1388" bestFit="1" customWidth="1"/>
    <col min="3077" max="3081" width="11.7109375" style="1388" customWidth="1"/>
    <col min="3082" max="3082" width="9" style="1388" customWidth="1"/>
    <col min="3083" max="3091" width="8.42578125" style="1388" customWidth="1"/>
    <col min="3092" max="3330" width="9.140625" style="1388"/>
    <col min="3331" max="3331" width="6.140625" style="1388" customWidth="1"/>
    <col min="3332" max="3332" width="29.42578125" style="1388" bestFit="1" customWidth="1"/>
    <col min="3333" max="3337" width="11.7109375" style="1388" customWidth="1"/>
    <col min="3338" max="3338" width="9" style="1388" customWidth="1"/>
    <col min="3339" max="3347" width="8.42578125" style="1388" customWidth="1"/>
    <col min="3348" max="3586" width="9.140625" style="1388"/>
    <col min="3587" max="3587" width="6.140625" style="1388" customWidth="1"/>
    <col min="3588" max="3588" width="29.42578125" style="1388" bestFit="1" customWidth="1"/>
    <col min="3589" max="3593" width="11.7109375" style="1388" customWidth="1"/>
    <col min="3594" max="3594" width="9" style="1388" customWidth="1"/>
    <col min="3595" max="3603" width="8.42578125" style="1388" customWidth="1"/>
    <col min="3604" max="3842" width="9.140625" style="1388"/>
    <col min="3843" max="3843" width="6.140625" style="1388" customWidth="1"/>
    <col min="3844" max="3844" width="29.42578125" style="1388" bestFit="1" customWidth="1"/>
    <col min="3845" max="3849" width="11.7109375" style="1388" customWidth="1"/>
    <col min="3850" max="3850" width="9" style="1388" customWidth="1"/>
    <col min="3851" max="3859" width="8.42578125" style="1388" customWidth="1"/>
    <col min="3860" max="4098" width="9.140625" style="1388"/>
    <col min="4099" max="4099" width="6.140625" style="1388" customWidth="1"/>
    <col min="4100" max="4100" width="29.42578125" style="1388" bestFit="1" customWidth="1"/>
    <col min="4101" max="4105" width="11.7109375" style="1388" customWidth="1"/>
    <col min="4106" max="4106" width="9" style="1388" customWidth="1"/>
    <col min="4107" max="4115" width="8.42578125" style="1388" customWidth="1"/>
    <col min="4116" max="4354" width="9.140625" style="1388"/>
    <col min="4355" max="4355" width="6.140625" style="1388" customWidth="1"/>
    <col min="4356" max="4356" width="29.42578125" style="1388" bestFit="1" customWidth="1"/>
    <col min="4357" max="4361" width="11.7109375" style="1388" customWidth="1"/>
    <col min="4362" max="4362" width="9" style="1388" customWidth="1"/>
    <col min="4363" max="4371" width="8.42578125" style="1388" customWidth="1"/>
    <col min="4372" max="4610" width="9.140625" style="1388"/>
    <col min="4611" max="4611" width="6.140625" style="1388" customWidth="1"/>
    <col min="4612" max="4612" width="29.42578125" style="1388" bestFit="1" customWidth="1"/>
    <col min="4613" max="4617" width="11.7109375" style="1388" customWidth="1"/>
    <col min="4618" max="4618" width="9" style="1388" customWidth="1"/>
    <col min="4619" max="4627" width="8.42578125" style="1388" customWidth="1"/>
    <col min="4628" max="4866" width="9.140625" style="1388"/>
    <col min="4867" max="4867" width="6.140625" style="1388" customWidth="1"/>
    <col min="4868" max="4868" width="29.42578125" style="1388" bestFit="1" customWidth="1"/>
    <col min="4869" max="4873" width="11.7109375" style="1388" customWidth="1"/>
    <col min="4874" max="4874" width="9" style="1388" customWidth="1"/>
    <col min="4875" max="4883" width="8.42578125" style="1388" customWidth="1"/>
    <col min="4884" max="5122" width="9.140625" style="1388"/>
    <col min="5123" max="5123" width="6.140625" style="1388" customWidth="1"/>
    <col min="5124" max="5124" width="29.42578125" style="1388" bestFit="1" customWidth="1"/>
    <col min="5125" max="5129" width="11.7109375" style="1388" customWidth="1"/>
    <col min="5130" max="5130" width="9" style="1388" customWidth="1"/>
    <col min="5131" max="5139" width="8.42578125" style="1388" customWidth="1"/>
    <col min="5140" max="5378" width="9.140625" style="1388"/>
    <col min="5379" max="5379" width="6.140625" style="1388" customWidth="1"/>
    <col min="5380" max="5380" width="29.42578125" style="1388" bestFit="1" customWidth="1"/>
    <col min="5381" max="5385" width="11.7109375" style="1388" customWidth="1"/>
    <col min="5386" max="5386" width="9" style="1388" customWidth="1"/>
    <col min="5387" max="5395" width="8.42578125" style="1388" customWidth="1"/>
    <col min="5396" max="5634" width="9.140625" style="1388"/>
    <col min="5635" max="5635" width="6.140625" style="1388" customWidth="1"/>
    <col min="5636" max="5636" width="29.42578125" style="1388" bestFit="1" customWidth="1"/>
    <col min="5637" max="5641" width="11.7109375" style="1388" customWidth="1"/>
    <col min="5642" max="5642" width="9" style="1388" customWidth="1"/>
    <col min="5643" max="5651" width="8.42578125" style="1388" customWidth="1"/>
    <col min="5652" max="5890" width="9.140625" style="1388"/>
    <col min="5891" max="5891" width="6.140625" style="1388" customWidth="1"/>
    <col min="5892" max="5892" width="29.42578125" style="1388" bestFit="1" customWidth="1"/>
    <col min="5893" max="5897" width="11.7109375" style="1388" customWidth="1"/>
    <col min="5898" max="5898" width="9" style="1388" customWidth="1"/>
    <col min="5899" max="5907" width="8.42578125" style="1388" customWidth="1"/>
    <col min="5908" max="6146" width="9.140625" style="1388"/>
    <col min="6147" max="6147" width="6.140625" style="1388" customWidth="1"/>
    <col min="6148" max="6148" width="29.42578125" style="1388" bestFit="1" customWidth="1"/>
    <col min="6149" max="6153" width="11.7109375" style="1388" customWidth="1"/>
    <col min="6154" max="6154" width="9" style="1388" customWidth="1"/>
    <col min="6155" max="6163" width="8.42578125" style="1388" customWidth="1"/>
    <col min="6164" max="6402" width="9.140625" style="1388"/>
    <col min="6403" max="6403" width="6.140625" style="1388" customWidth="1"/>
    <col min="6404" max="6404" width="29.42578125" style="1388" bestFit="1" customWidth="1"/>
    <col min="6405" max="6409" width="11.7109375" style="1388" customWidth="1"/>
    <col min="6410" max="6410" width="9" style="1388" customWidth="1"/>
    <col min="6411" max="6419" width="8.42578125" style="1388" customWidth="1"/>
    <col min="6420" max="6658" width="9.140625" style="1388"/>
    <col min="6659" max="6659" width="6.140625" style="1388" customWidth="1"/>
    <col min="6660" max="6660" width="29.42578125" style="1388" bestFit="1" customWidth="1"/>
    <col min="6661" max="6665" width="11.7109375" style="1388" customWidth="1"/>
    <col min="6666" max="6666" width="9" style="1388" customWidth="1"/>
    <col min="6667" max="6675" width="8.42578125" style="1388" customWidth="1"/>
    <col min="6676" max="6914" width="9.140625" style="1388"/>
    <col min="6915" max="6915" width="6.140625" style="1388" customWidth="1"/>
    <col min="6916" max="6916" width="29.42578125" style="1388" bestFit="1" customWidth="1"/>
    <col min="6917" max="6921" width="11.7109375" style="1388" customWidth="1"/>
    <col min="6922" max="6922" width="9" style="1388" customWidth="1"/>
    <col min="6923" max="6931" width="8.42578125" style="1388" customWidth="1"/>
    <col min="6932" max="7170" width="9.140625" style="1388"/>
    <col min="7171" max="7171" width="6.140625" style="1388" customWidth="1"/>
    <col min="7172" max="7172" width="29.42578125" style="1388" bestFit="1" customWidth="1"/>
    <col min="7173" max="7177" width="11.7109375" style="1388" customWidth="1"/>
    <col min="7178" max="7178" width="9" style="1388" customWidth="1"/>
    <col min="7179" max="7187" width="8.42578125" style="1388" customWidth="1"/>
    <col min="7188" max="7426" width="9.140625" style="1388"/>
    <col min="7427" max="7427" width="6.140625" style="1388" customWidth="1"/>
    <col min="7428" max="7428" width="29.42578125" style="1388" bestFit="1" customWidth="1"/>
    <col min="7429" max="7433" width="11.7109375" style="1388" customWidth="1"/>
    <col min="7434" max="7434" width="9" style="1388" customWidth="1"/>
    <col min="7435" max="7443" width="8.42578125" style="1388" customWidth="1"/>
    <col min="7444" max="7682" width="9.140625" style="1388"/>
    <col min="7683" max="7683" width="6.140625" style="1388" customWidth="1"/>
    <col min="7684" max="7684" width="29.42578125" style="1388" bestFit="1" customWidth="1"/>
    <col min="7685" max="7689" width="11.7109375" style="1388" customWidth="1"/>
    <col min="7690" max="7690" width="9" style="1388" customWidth="1"/>
    <col min="7691" max="7699" width="8.42578125" style="1388" customWidth="1"/>
    <col min="7700" max="7938" width="9.140625" style="1388"/>
    <col min="7939" max="7939" width="6.140625" style="1388" customWidth="1"/>
    <col min="7940" max="7940" width="29.42578125" style="1388" bestFit="1" customWidth="1"/>
    <col min="7941" max="7945" width="11.7109375" style="1388" customWidth="1"/>
    <col min="7946" max="7946" width="9" style="1388" customWidth="1"/>
    <col min="7947" max="7955" width="8.42578125" style="1388" customWidth="1"/>
    <col min="7956" max="8194" width="9.140625" style="1388"/>
    <col min="8195" max="8195" width="6.140625" style="1388" customWidth="1"/>
    <col min="8196" max="8196" width="29.42578125" style="1388" bestFit="1" customWidth="1"/>
    <col min="8197" max="8201" width="11.7109375" style="1388" customWidth="1"/>
    <col min="8202" max="8202" width="9" style="1388" customWidth="1"/>
    <col min="8203" max="8211" width="8.42578125" style="1388" customWidth="1"/>
    <col min="8212" max="8450" width="9.140625" style="1388"/>
    <col min="8451" max="8451" width="6.140625" style="1388" customWidth="1"/>
    <col min="8452" max="8452" width="29.42578125" style="1388" bestFit="1" customWidth="1"/>
    <col min="8453" max="8457" width="11.7109375" style="1388" customWidth="1"/>
    <col min="8458" max="8458" width="9" style="1388" customWidth="1"/>
    <col min="8459" max="8467" width="8.42578125" style="1388" customWidth="1"/>
    <col min="8468" max="8706" width="9.140625" style="1388"/>
    <col min="8707" max="8707" width="6.140625" style="1388" customWidth="1"/>
    <col min="8708" max="8708" width="29.42578125" style="1388" bestFit="1" customWidth="1"/>
    <col min="8709" max="8713" width="11.7109375" style="1388" customWidth="1"/>
    <col min="8714" max="8714" width="9" style="1388" customWidth="1"/>
    <col min="8715" max="8723" width="8.42578125" style="1388" customWidth="1"/>
    <col min="8724" max="8962" width="9.140625" style="1388"/>
    <col min="8963" max="8963" width="6.140625" style="1388" customWidth="1"/>
    <col min="8964" max="8964" width="29.42578125" style="1388" bestFit="1" customWidth="1"/>
    <col min="8965" max="8969" width="11.7109375" style="1388" customWidth="1"/>
    <col min="8970" max="8970" width="9" style="1388" customWidth="1"/>
    <col min="8971" max="8979" width="8.42578125" style="1388" customWidth="1"/>
    <col min="8980" max="9218" width="9.140625" style="1388"/>
    <col min="9219" max="9219" width="6.140625" style="1388" customWidth="1"/>
    <col min="9220" max="9220" width="29.42578125" style="1388" bestFit="1" customWidth="1"/>
    <col min="9221" max="9225" width="11.7109375" style="1388" customWidth="1"/>
    <col min="9226" max="9226" width="9" style="1388" customWidth="1"/>
    <col min="9227" max="9235" width="8.42578125" style="1388" customWidth="1"/>
    <col min="9236" max="9474" width="9.140625" style="1388"/>
    <col min="9475" max="9475" width="6.140625" style="1388" customWidth="1"/>
    <col min="9476" max="9476" width="29.42578125" style="1388" bestFit="1" customWidth="1"/>
    <col min="9477" max="9481" width="11.7109375" style="1388" customWidth="1"/>
    <col min="9482" max="9482" width="9" style="1388" customWidth="1"/>
    <col min="9483" max="9491" width="8.42578125" style="1388" customWidth="1"/>
    <col min="9492" max="9730" width="9.140625" style="1388"/>
    <col min="9731" max="9731" width="6.140625" style="1388" customWidth="1"/>
    <col min="9732" max="9732" width="29.42578125" style="1388" bestFit="1" customWidth="1"/>
    <col min="9733" max="9737" width="11.7109375" style="1388" customWidth="1"/>
    <col min="9738" max="9738" width="9" style="1388" customWidth="1"/>
    <col min="9739" max="9747" width="8.42578125" style="1388" customWidth="1"/>
    <col min="9748" max="9986" width="9.140625" style="1388"/>
    <col min="9987" max="9987" width="6.140625" style="1388" customWidth="1"/>
    <col min="9988" max="9988" width="29.42578125" style="1388" bestFit="1" customWidth="1"/>
    <col min="9989" max="9993" width="11.7109375" style="1388" customWidth="1"/>
    <col min="9994" max="9994" width="9" style="1388" customWidth="1"/>
    <col min="9995" max="10003" width="8.42578125" style="1388" customWidth="1"/>
    <col min="10004" max="10242" width="9.140625" style="1388"/>
    <col min="10243" max="10243" width="6.140625" style="1388" customWidth="1"/>
    <col min="10244" max="10244" width="29.42578125" style="1388" bestFit="1" customWidth="1"/>
    <col min="10245" max="10249" width="11.7109375" style="1388" customWidth="1"/>
    <col min="10250" max="10250" width="9" style="1388" customWidth="1"/>
    <col min="10251" max="10259" width="8.42578125" style="1388" customWidth="1"/>
    <col min="10260" max="10498" width="9.140625" style="1388"/>
    <col min="10499" max="10499" width="6.140625" style="1388" customWidth="1"/>
    <col min="10500" max="10500" width="29.42578125" style="1388" bestFit="1" customWidth="1"/>
    <col min="10501" max="10505" width="11.7109375" style="1388" customWidth="1"/>
    <col min="10506" max="10506" width="9" style="1388" customWidth="1"/>
    <col min="10507" max="10515" width="8.42578125" style="1388" customWidth="1"/>
    <col min="10516" max="10754" width="9.140625" style="1388"/>
    <col min="10755" max="10755" width="6.140625" style="1388" customWidth="1"/>
    <col min="10756" max="10756" width="29.42578125" style="1388" bestFit="1" customWidth="1"/>
    <col min="10757" max="10761" width="11.7109375" style="1388" customWidth="1"/>
    <col min="10762" max="10762" width="9" style="1388" customWidth="1"/>
    <col min="10763" max="10771" width="8.42578125" style="1388" customWidth="1"/>
    <col min="10772" max="11010" width="9.140625" style="1388"/>
    <col min="11011" max="11011" width="6.140625" style="1388" customWidth="1"/>
    <col min="11012" max="11012" width="29.42578125" style="1388" bestFit="1" customWidth="1"/>
    <col min="11013" max="11017" width="11.7109375" style="1388" customWidth="1"/>
    <col min="11018" max="11018" width="9" style="1388" customWidth="1"/>
    <col min="11019" max="11027" width="8.42578125" style="1388" customWidth="1"/>
    <col min="11028" max="11266" width="9.140625" style="1388"/>
    <col min="11267" max="11267" width="6.140625" style="1388" customWidth="1"/>
    <col min="11268" max="11268" width="29.42578125" style="1388" bestFit="1" customWidth="1"/>
    <col min="11269" max="11273" width="11.7109375" style="1388" customWidth="1"/>
    <col min="11274" max="11274" width="9" style="1388" customWidth="1"/>
    <col min="11275" max="11283" width="8.42578125" style="1388" customWidth="1"/>
    <col min="11284" max="11522" width="9.140625" style="1388"/>
    <col min="11523" max="11523" width="6.140625" style="1388" customWidth="1"/>
    <col min="11524" max="11524" width="29.42578125" style="1388" bestFit="1" customWidth="1"/>
    <col min="11525" max="11529" width="11.7109375" style="1388" customWidth="1"/>
    <col min="11530" max="11530" width="9" style="1388" customWidth="1"/>
    <col min="11531" max="11539" width="8.42578125" style="1388" customWidth="1"/>
    <col min="11540" max="11778" width="9.140625" style="1388"/>
    <col min="11779" max="11779" width="6.140625" style="1388" customWidth="1"/>
    <col min="11780" max="11780" width="29.42578125" style="1388" bestFit="1" customWidth="1"/>
    <col min="11781" max="11785" width="11.7109375" style="1388" customWidth="1"/>
    <col min="11786" max="11786" width="9" style="1388" customWidth="1"/>
    <col min="11787" max="11795" width="8.42578125" style="1388" customWidth="1"/>
    <col min="11796" max="12034" width="9.140625" style="1388"/>
    <col min="12035" max="12035" width="6.140625" style="1388" customWidth="1"/>
    <col min="12036" max="12036" width="29.42578125" style="1388" bestFit="1" customWidth="1"/>
    <col min="12037" max="12041" width="11.7109375" style="1388" customWidth="1"/>
    <col min="12042" max="12042" width="9" style="1388" customWidth="1"/>
    <col min="12043" max="12051" width="8.42578125" style="1388" customWidth="1"/>
    <col min="12052" max="12290" width="9.140625" style="1388"/>
    <col min="12291" max="12291" width="6.140625" style="1388" customWidth="1"/>
    <col min="12292" max="12292" width="29.42578125" style="1388" bestFit="1" customWidth="1"/>
    <col min="12293" max="12297" width="11.7109375" style="1388" customWidth="1"/>
    <col min="12298" max="12298" width="9" style="1388" customWidth="1"/>
    <col min="12299" max="12307" width="8.42578125" style="1388" customWidth="1"/>
    <col min="12308" max="12546" width="9.140625" style="1388"/>
    <col min="12547" max="12547" width="6.140625" style="1388" customWidth="1"/>
    <col min="12548" max="12548" width="29.42578125" style="1388" bestFit="1" customWidth="1"/>
    <col min="12549" max="12553" width="11.7109375" style="1388" customWidth="1"/>
    <col min="12554" max="12554" width="9" style="1388" customWidth="1"/>
    <col min="12555" max="12563" width="8.42578125" style="1388" customWidth="1"/>
    <col min="12564" max="12802" width="9.140625" style="1388"/>
    <col min="12803" max="12803" width="6.140625" style="1388" customWidth="1"/>
    <col min="12804" max="12804" width="29.42578125" style="1388" bestFit="1" customWidth="1"/>
    <col min="12805" max="12809" width="11.7109375" style="1388" customWidth="1"/>
    <col min="12810" max="12810" width="9" style="1388" customWidth="1"/>
    <col min="12811" max="12819" width="8.42578125" style="1388" customWidth="1"/>
    <col min="12820" max="13058" width="9.140625" style="1388"/>
    <col min="13059" max="13059" width="6.140625" style="1388" customWidth="1"/>
    <col min="13060" max="13060" width="29.42578125" style="1388" bestFit="1" customWidth="1"/>
    <col min="13061" max="13065" width="11.7109375" style="1388" customWidth="1"/>
    <col min="13066" max="13066" width="9" style="1388" customWidth="1"/>
    <col min="13067" max="13075" width="8.42578125" style="1388" customWidth="1"/>
    <col min="13076" max="13314" width="9.140625" style="1388"/>
    <col min="13315" max="13315" width="6.140625" style="1388" customWidth="1"/>
    <col min="13316" max="13316" width="29.42578125" style="1388" bestFit="1" customWidth="1"/>
    <col min="13317" max="13321" width="11.7109375" style="1388" customWidth="1"/>
    <col min="13322" max="13322" width="9" style="1388" customWidth="1"/>
    <col min="13323" max="13331" width="8.42578125" style="1388" customWidth="1"/>
    <col min="13332" max="13570" width="9.140625" style="1388"/>
    <col min="13571" max="13571" width="6.140625" style="1388" customWidth="1"/>
    <col min="13572" max="13572" width="29.42578125" style="1388" bestFit="1" customWidth="1"/>
    <col min="13573" max="13577" width="11.7109375" style="1388" customWidth="1"/>
    <col min="13578" max="13578" width="9" style="1388" customWidth="1"/>
    <col min="13579" max="13587" width="8.42578125" style="1388" customWidth="1"/>
    <col min="13588" max="13826" width="9.140625" style="1388"/>
    <col min="13827" max="13827" width="6.140625" style="1388" customWidth="1"/>
    <col min="13828" max="13828" width="29.42578125" style="1388" bestFit="1" customWidth="1"/>
    <col min="13829" max="13833" width="11.7109375" style="1388" customWidth="1"/>
    <col min="13834" max="13834" width="9" style="1388" customWidth="1"/>
    <col min="13835" max="13843" width="8.42578125" style="1388" customWidth="1"/>
    <col min="13844" max="14082" width="9.140625" style="1388"/>
    <col min="14083" max="14083" width="6.140625" style="1388" customWidth="1"/>
    <col min="14084" max="14084" width="29.42578125" style="1388" bestFit="1" customWidth="1"/>
    <col min="14085" max="14089" width="11.7109375" style="1388" customWidth="1"/>
    <col min="14090" max="14090" width="9" style="1388" customWidth="1"/>
    <col min="14091" max="14099" width="8.42578125" style="1388" customWidth="1"/>
    <col min="14100" max="14338" width="9.140625" style="1388"/>
    <col min="14339" max="14339" width="6.140625" style="1388" customWidth="1"/>
    <col min="14340" max="14340" width="29.42578125" style="1388" bestFit="1" customWidth="1"/>
    <col min="14341" max="14345" width="11.7109375" style="1388" customWidth="1"/>
    <col min="14346" max="14346" width="9" style="1388" customWidth="1"/>
    <col min="14347" max="14355" width="8.42578125" style="1388" customWidth="1"/>
    <col min="14356" max="14594" width="9.140625" style="1388"/>
    <col min="14595" max="14595" width="6.140625" style="1388" customWidth="1"/>
    <col min="14596" max="14596" width="29.42578125" style="1388" bestFit="1" customWidth="1"/>
    <col min="14597" max="14601" width="11.7109375" style="1388" customWidth="1"/>
    <col min="14602" max="14602" width="9" style="1388" customWidth="1"/>
    <col min="14603" max="14611" width="8.42578125" style="1388" customWidth="1"/>
    <col min="14612" max="14850" width="9.140625" style="1388"/>
    <col min="14851" max="14851" width="6.140625" style="1388" customWidth="1"/>
    <col min="14852" max="14852" width="29.42578125" style="1388" bestFit="1" customWidth="1"/>
    <col min="14853" max="14857" width="11.7109375" style="1388" customWidth="1"/>
    <col min="14858" max="14858" width="9" style="1388" customWidth="1"/>
    <col min="14859" max="14867" width="8.42578125" style="1388" customWidth="1"/>
    <col min="14868" max="15106" width="9.140625" style="1388"/>
    <col min="15107" max="15107" width="6.140625" style="1388" customWidth="1"/>
    <col min="15108" max="15108" width="29.42578125" style="1388" bestFit="1" customWidth="1"/>
    <col min="15109" max="15113" width="11.7109375" style="1388" customWidth="1"/>
    <col min="15114" max="15114" width="9" style="1388" customWidth="1"/>
    <col min="15115" max="15123" width="8.42578125" style="1388" customWidth="1"/>
    <col min="15124" max="15362" width="9.140625" style="1388"/>
    <col min="15363" max="15363" width="6.140625" style="1388" customWidth="1"/>
    <col min="15364" max="15364" width="29.42578125" style="1388" bestFit="1" customWidth="1"/>
    <col min="15365" max="15369" width="11.7109375" style="1388" customWidth="1"/>
    <col min="15370" max="15370" width="9" style="1388" customWidth="1"/>
    <col min="15371" max="15379" width="8.42578125" style="1388" customWidth="1"/>
    <col min="15380" max="15618" width="9.140625" style="1388"/>
    <col min="15619" max="15619" width="6.140625" style="1388" customWidth="1"/>
    <col min="15620" max="15620" width="29.42578125" style="1388" bestFit="1" customWidth="1"/>
    <col min="15621" max="15625" width="11.7109375" style="1388" customWidth="1"/>
    <col min="15626" max="15626" width="9" style="1388" customWidth="1"/>
    <col min="15627" max="15635" width="8.42578125" style="1388" customWidth="1"/>
    <col min="15636" max="15874" width="9.140625" style="1388"/>
    <col min="15875" max="15875" width="6.140625" style="1388" customWidth="1"/>
    <col min="15876" max="15876" width="29.42578125" style="1388" bestFit="1" customWidth="1"/>
    <col min="15877" max="15881" width="11.7109375" style="1388" customWidth="1"/>
    <col min="15882" max="15882" width="9" style="1388" customWidth="1"/>
    <col min="15883" max="15891" width="8.42578125" style="1388" customWidth="1"/>
    <col min="15892" max="16130" width="9.140625" style="1388"/>
    <col min="16131" max="16131" width="6.140625" style="1388" customWidth="1"/>
    <col min="16132" max="16132" width="29.42578125" style="1388" bestFit="1" customWidth="1"/>
    <col min="16133" max="16137" width="11.7109375" style="1388" customWidth="1"/>
    <col min="16138" max="16138" width="9" style="1388" customWidth="1"/>
    <col min="16139" max="16147" width="8.42578125" style="1388" customWidth="1"/>
    <col min="16148" max="16384" width="9.140625" style="1388"/>
  </cols>
  <sheetData>
    <row r="1" spans="3:22">
      <c r="C1" s="2350" t="s">
        <v>1193</v>
      </c>
      <c r="D1" s="2350"/>
      <c r="E1" s="2350"/>
      <c r="F1" s="2350"/>
      <c r="G1" s="2350"/>
      <c r="H1" s="2350"/>
      <c r="I1" s="2350"/>
      <c r="J1" s="2350"/>
      <c r="K1" s="2350"/>
      <c r="L1" s="1277"/>
      <c r="M1" s="1277"/>
      <c r="N1" s="1277"/>
      <c r="O1" s="1277"/>
      <c r="P1" s="1277"/>
      <c r="Q1" s="1277"/>
      <c r="R1" s="1277"/>
      <c r="S1" s="1277"/>
    </row>
    <row r="2" spans="3:22" ht="15" customHeight="1">
      <c r="C2" s="2360" t="s">
        <v>89</v>
      </c>
      <c r="D2" s="2360"/>
      <c r="E2" s="2360"/>
      <c r="F2" s="2360"/>
      <c r="G2" s="2360"/>
      <c r="H2" s="2360"/>
      <c r="I2" s="2360"/>
      <c r="J2" s="2360"/>
      <c r="K2" s="2360"/>
      <c r="L2" s="1511"/>
      <c r="M2" s="1511"/>
      <c r="N2" s="1511"/>
      <c r="O2" s="1511"/>
      <c r="P2" s="1511"/>
      <c r="Q2" s="1511"/>
      <c r="R2" s="1511"/>
      <c r="S2" s="1511"/>
    </row>
    <row r="3" spans="3:22" ht="15" customHeight="1">
      <c r="C3" s="2360"/>
      <c r="D3" s="2360"/>
      <c r="E3" s="2360"/>
      <c r="F3" s="2360"/>
      <c r="G3" s="2360"/>
      <c r="H3" s="2360"/>
      <c r="I3" s="2360"/>
      <c r="J3" s="2360"/>
      <c r="K3" s="2360"/>
      <c r="L3" s="1511"/>
      <c r="M3" s="1511"/>
      <c r="N3" s="1511"/>
      <c r="O3" s="1511"/>
      <c r="P3" s="1511"/>
      <c r="Q3" s="1511"/>
      <c r="R3" s="1511"/>
      <c r="S3" s="1511"/>
    </row>
    <row r="4" spans="3:22" ht="15" customHeight="1" thickBot="1">
      <c r="C4" s="2361" t="s">
        <v>52</v>
      </c>
      <c r="D4" s="2361"/>
      <c r="E4" s="2361"/>
      <c r="F4" s="2361"/>
      <c r="G4" s="2361"/>
      <c r="H4" s="2361"/>
      <c r="I4" s="2361"/>
      <c r="J4" s="2361"/>
      <c r="K4" s="2361"/>
      <c r="L4" s="1510"/>
      <c r="M4" s="1510"/>
      <c r="N4" s="1510"/>
      <c r="O4" s="1510"/>
      <c r="P4" s="1510"/>
      <c r="Q4" s="1510"/>
      <c r="R4" s="1510"/>
      <c r="S4" s="1510"/>
    </row>
    <row r="5" spans="3:22" ht="19.5" customHeight="1" thickTop="1">
      <c r="C5" s="2362" t="s">
        <v>42</v>
      </c>
      <c r="D5" s="2364" t="s">
        <v>46</v>
      </c>
      <c r="E5" s="2339" t="s">
        <v>45</v>
      </c>
      <c r="F5" s="2339"/>
      <c r="G5" s="2307" t="s">
        <v>1035</v>
      </c>
      <c r="H5" s="2307"/>
      <c r="I5" s="1352" t="s">
        <v>1034</v>
      </c>
      <c r="J5" s="2366" t="s">
        <v>413</v>
      </c>
      <c r="K5" s="2367"/>
      <c r="L5" s="1509"/>
      <c r="M5" s="1509"/>
      <c r="N5" s="1509"/>
      <c r="O5" s="1509"/>
      <c r="P5" s="1509"/>
      <c r="Q5" s="1509"/>
      <c r="R5" s="1509"/>
      <c r="S5" s="1509"/>
    </row>
    <row r="6" spans="3:22" ht="15" customHeight="1">
      <c r="C6" s="2363"/>
      <c r="D6" s="2365"/>
      <c r="E6" s="1508" t="s">
        <v>47</v>
      </c>
      <c r="F6" s="1350" t="s">
        <v>333</v>
      </c>
      <c r="G6" s="1508" t="s">
        <v>47</v>
      </c>
      <c r="H6" s="1350" t="s">
        <v>333</v>
      </c>
      <c r="I6" s="1350" t="s">
        <v>333</v>
      </c>
      <c r="J6" s="1507" t="s">
        <v>44</v>
      </c>
      <c r="K6" s="1506" t="s">
        <v>55</v>
      </c>
      <c r="L6" s="1505"/>
      <c r="M6" s="1505"/>
      <c r="N6" s="1505"/>
      <c r="O6" s="1505"/>
      <c r="P6" s="1505"/>
      <c r="Q6" s="1505"/>
      <c r="R6" s="1505"/>
      <c r="S6" s="1505"/>
    </row>
    <row r="7" spans="3:22" ht="15" customHeight="1">
      <c r="C7" s="1504"/>
      <c r="D7" s="1503" t="s">
        <v>1112</v>
      </c>
      <c r="E7" s="1488">
        <v>654326.76361499995</v>
      </c>
      <c r="F7" s="1502">
        <v>286658.77663899993</v>
      </c>
      <c r="G7" s="1502">
        <v>729822.08914500033</v>
      </c>
      <c r="H7" s="1502">
        <v>373564.18914700008</v>
      </c>
      <c r="I7" s="1502">
        <v>328158.21235199994</v>
      </c>
      <c r="J7" s="1501">
        <v>30.316675989112781</v>
      </c>
      <c r="K7" s="1500">
        <v>-12.154799125333867</v>
      </c>
      <c r="L7" s="1478"/>
      <c r="M7" s="1389"/>
      <c r="N7" s="1389"/>
      <c r="O7" s="1499"/>
      <c r="P7" s="1478"/>
      <c r="Q7" s="1478"/>
      <c r="R7" s="1478"/>
      <c r="S7" s="1478"/>
      <c r="T7" s="1478"/>
      <c r="U7" s="1478"/>
    </row>
    <row r="8" spans="3:22" ht="15" customHeight="1">
      <c r="C8" s="1497">
        <v>1</v>
      </c>
      <c r="D8" s="1496" t="s">
        <v>1192</v>
      </c>
      <c r="E8" s="1495">
        <v>4552.7730499999998</v>
      </c>
      <c r="F8" s="1494">
        <v>2380.068209</v>
      </c>
      <c r="G8" s="1494">
        <v>5456.9180589999996</v>
      </c>
      <c r="H8" s="1494">
        <v>2738.8244129999998</v>
      </c>
      <c r="I8" s="1494">
        <v>2667.8743609999997</v>
      </c>
      <c r="J8" s="1493">
        <v>15.073358092990688</v>
      </c>
      <c r="K8" s="1492">
        <v>-2.5905294133947194</v>
      </c>
      <c r="L8" s="1478"/>
      <c r="M8" s="1389"/>
      <c r="N8" s="1389"/>
      <c r="O8" s="1491"/>
      <c r="P8" s="1491"/>
      <c r="Q8" s="1491"/>
      <c r="R8" s="1491"/>
      <c r="S8" s="1478"/>
      <c r="T8" s="1478"/>
      <c r="U8" s="1478"/>
    </row>
    <row r="9" spans="3:22" ht="15" customHeight="1">
      <c r="C9" s="1497">
        <v>2</v>
      </c>
      <c r="D9" s="1496" t="s">
        <v>1191</v>
      </c>
      <c r="E9" s="1495">
        <v>4986.5531460000011</v>
      </c>
      <c r="F9" s="1494">
        <v>2193.6560280000003</v>
      </c>
      <c r="G9" s="1494">
        <v>5350.7699570000004</v>
      </c>
      <c r="H9" s="1494">
        <v>2568.0393130000002</v>
      </c>
      <c r="I9" s="1494">
        <v>2197.0698480000001</v>
      </c>
      <c r="J9" s="1493">
        <v>17.066635799840157</v>
      </c>
      <c r="K9" s="1492">
        <v>-14.445630295535906</v>
      </c>
      <c r="L9" s="1478"/>
      <c r="M9" s="1389"/>
      <c r="N9" s="1389"/>
      <c r="O9" s="1491"/>
      <c r="P9" s="1491"/>
      <c r="Q9" s="1491"/>
      <c r="R9" s="1491"/>
      <c r="S9" s="1478"/>
      <c r="T9" s="1478"/>
      <c r="U9" s="1478"/>
    </row>
    <row r="10" spans="3:22" ht="15" customHeight="1">
      <c r="C10" s="1497">
        <v>3</v>
      </c>
      <c r="D10" s="1496" t="s">
        <v>1190</v>
      </c>
      <c r="E10" s="1495">
        <v>6711.0355419999987</v>
      </c>
      <c r="F10" s="1494">
        <v>3528.1052479999998</v>
      </c>
      <c r="G10" s="1494">
        <v>6675.8370440000008</v>
      </c>
      <c r="H10" s="1494">
        <v>3355.9332770000001</v>
      </c>
      <c r="I10" s="1494">
        <v>3327.3781899999999</v>
      </c>
      <c r="J10" s="1493">
        <v>-4.8800123266617419</v>
      </c>
      <c r="K10" s="1492">
        <v>-0.85088363334585893</v>
      </c>
      <c r="L10" s="1478"/>
      <c r="M10" s="1389"/>
      <c r="N10" s="1389"/>
      <c r="O10" s="1491"/>
      <c r="P10" s="1491"/>
      <c r="Q10" s="1491"/>
      <c r="R10" s="1491"/>
      <c r="S10" s="1478"/>
      <c r="T10" s="1478"/>
      <c r="U10" s="1478"/>
    </row>
    <row r="11" spans="3:22" ht="15" customHeight="1">
      <c r="C11" s="1497">
        <v>4</v>
      </c>
      <c r="D11" s="1496" t="s">
        <v>1189</v>
      </c>
      <c r="E11" s="1495">
        <v>2689.5340749999996</v>
      </c>
      <c r="F11" s="1494">
        <v>846.48813100000007</v>
      </c>
      <c r="G11" s="1494">
        <v>5807.7349599999998</v>
      </c>
      <c r="H11" s="1494">
        <v>1935.2222120000001</v>
      </c>
      <c r="I11" s="1494">
        <v>2807.1018690000001</v>
      </c>
      <c r="J11" s="1493">
        <v>128.61776097366212</v>
      </c>
      <c r="K11" s="1492">
        <v>45.053206375661404</v>
      </c>
      <c r="L11" s="1478"/>
      <c r="M11" s="1389"/>
      <c r="N11" s="1389"/>
      <c r="O11" s="1491"/>
      <c r="P11" s="1491"/>
      <c r="Q11" s="1491"/>
      <c r="R11" s="1491"/>
      <c r="S11" s="1478"/>
      <c r="T11" s="1478"/>
      <c r="U11" s="1478"/>
    </row>
    <row r="12" spans="3:22" ht="15" customHeight="1">
      <c r="C12" s="1497">
        <v>5</v>
      </c>
      <c r="D12" s="1496" t="s">
        <v>1188</v>
      </c>
      <c r="E12" s="1495">
        <v>1431.5363280000004</v>
      </c>
      <c r="F12" s="1494">
        <v>535.11512900000002</v>
      </c>
      <c r="G12" s="1494">
        <v>1362.9401379999999</v>
      </c>
      <c r="H12" s="1494">
        <v>619.99723100000006</v>
      </c>
      <c r="I12" s="1494">
        <v>410.38262499999996</v>
      </c>
      <c r="J12" s="1493">
        <v>15.862399958420909</v>
      </c>
      <c r="K12" s="1492">
        <v>-33.808958414525577</v>
      </c>
      <c r="L12" s="1478"/>
      <c r="M12" s="1389"/>
      <c r="N12" s="1389"/>
      <c r="O12" s="1491"/>
      <c r="P12" s="1491"/>
      <c r="Q12" s="1491"/>
      <c r="R12" s="1491"/>
      <c r="S12" s="1478"/>
      <c r="T12" s="1478"/>
      <c r="U12" s="1478"/>
    </row>
    <row r="13" spans="3:22" ht="15" customHeight="1">
      <c r="C13" s="1497">
        <v>6</v>
      </c>
      <c r="D13" s="1496" t="s">
        <v>1187</v>
      </c>
      <c r="E13" s="1495">
        <v>31178.137928</v>
      </c>
      <c r="F13" s="1494">
        <v>11006.935535999999</v>
      </c>
      <c r="G13" s="1494">
        <v>12971.246654000002</v>
      </c>
      <c r="H13" s="1494">
        <v>9534.483908000002</v>
      </c>
      <c r="I13" s="1494">
        <v>2223.325441</v>
      </c>
      <c r="J13" s="1493">
        <v>-13.37748934009926</v>
      </c>
      <c r="K13" s="1492">
        <v>-76.681218800584503</v>
      </c>
      <c r="L13" s="1478"/>
      <c r="M13" s="1389"/>
      <c r="N13" s="1389"/>
      <c r="O13" s="1491"/>
      <c r="P13" s="1491"/>
      <c r="Q13" s="1491"/>
      <c r="R13" s="1491"/>
      <c r="S13" s="1478"/>
      <c r="T13" s="1478"/>
      <c r="U13" s="1478"/>
    </row>
    <row r="14" spans="3:22" ht="15" customHeight="1">
      <c r="C14" s="1497">
        <v>7</v>
      </c>
      <c r="D14" s="1496" t="s">
        <v>1150</v>
      </c>
      <c r="E14" s="1495">
        <v>1862.2494510000001</v>
      </c>
      <c r="F14" s="1494">
        <v>1131.9619830000001</v>
      </c>
      <c r="G14" s="1494">
        <v>900.07417999999984</v>
      </c>
      <c r="H14" s="1494">
        <v>498.55218400000001</v>
      </c>
      <c r="I14" s="1494">
        <v>492.24040000000002</v>
      </c>
      <c r="J14" s="1493">
        <v>-55.956808489388997</v>
      </c>
      <c r="K14" s="1492">
        <v>-1.2660227359469332</v>
      </c>
      <c r="L14" s="1478"/>
      <c r="M14" s="1389"/>
      <c r="N14" s="1389"/>
      <c r="O14" s="1491"/>
      <c r="P14" s="1491"/>
      <c r="Q14" s="1491"/>
      <c r="R14" s="1491"/>
      <c r="S14" s="1478"/>
      <c r="T14" s="1478"/>
      <c r="U14" s="1478"/>
    </row>
    <row r="15" spans="3:22" ht="15" customHeight="1">
      <c r="C15" s="1497">
        <v>8</v>
      </c>
      <c r="D15" s="1496" t="s">
        <v>1105</v>
      </c>
      <c r="E15" s="1495">
        <v>6112.6178130000008</v>
      </c>
      <c r="F15" s="1494">
        <v>2688.7453500000001</v>
      </c>
      <c r="G15" s="1494">
        <v>7065.1310359999989</v>
      </c>
      <c r="H15" s="1494">
        <v>3596.856162</v>
      </c>
      <c r="I15" s="1494">
        <v>3507.0639260000003</v>
      </c>
      <c r="J15" s="1493">
        <v>33.774519107954944</v>
      </c>
      <c r="K15" s="1492">
        <v>-2.4964088625126379</v>
      </c>
      <c r="L15" s="1478"/>
      <c r="M15" s="1389"/>
      <c r="N15" s="1389"/>
      <c r="O15" s="1491"/>
      <c r="P15" s="1491"/>
      <c r="Q15" s="1491"/>
      <c r="R15" s="1491"/>
      <c r="S15" s="1478"/>
      <c r="T15" s="1478"/>
      <c r="U15" s="1478"/>
      <c r="V15" s="1394"/>
    </row>
    <row r="16" spans="3:22" ht="15" customHeight="1">
      <c r="C16" s="1497">
        <v>9</v>
      </c>
      <c r="D16" s="1496" t="s">
        <v>1146</v>
      </c>
      <c r="E16" s="1495">
        <v>10871.502982000002</v>
      </c>
      <c r="F16" s="1494">
        <v>3494.8689489999997</v>
      </c>
      <c r="G16" s="1494">
        <v>13325.280004</v>
      </c>
      <c r="H16" s="1494">
        <v>4972.4835210000001</v>
      </c>
      <c r="I16" s="1494">
        <v>3083.7414680000002</v>
      </c>
      <c r="J16" s="1493">
        <v>42.279541624094264</v>
      </c>
      <c r="K16" s="1492">
        <v>-37.983877573920267</v>
      </c>
      <c r="L16" s="1478"/>
      <c r="M16" s="1389"/>
      <c r="N16" s="1389"/>
      <c r="O16" s="1491"/>
      <c r="P16" s="1491"/>
      <c r="Q16" s="1491"/>
      <c r="R16" s="1491"/>
      <c r="S16" s="1478"/>
      <c r="T16" s="1478"/>
      <c r="U16" s="1478"/>
    </row>
    <row r="17" spans="3:22" ht="15" customHeight="1">
      <c r="C17" s="1497">
        <v>10</v>
      </c>
      <c r="D17" s="1496" t="s">
        <v>1186</v>
      </c>
      <c r="E17" s="1495">
        <v>10264.134226000002</v>
      </c>
      <c r="F17" s="1494">
        <v>3488.1624890000003</v>
      </c>
      <c r="G17" s="1494">
        <v>9848.1951570000001</v>
      </c>
      <c r="H17" s="1494">
        <v>5262.1142679999994</v>
      </c>
      <c r="I17" s="1494">
        <v>3356.6834550000003</v>
      </c>
      <c r="J17" s="1493">
        <v>50.85634011013525</v>
      </c>
      <c r="K17" s="1492">
        <v>-36.210365567074746</v>
      </c>
      <c r="L17" s="1478"/>
      <c r="M17" s="1389"/>
      <c r="N17" s="1389"/>
      <c r="O17" s="1491"/>
      <c r="P17" s="1491"/>
      <c r="Q17" s="1491"/>
      <c r="R17" s="1491"/>
      <c r="S17" s="1478"/>
      <c r="T17" s="1478"/>
      <c r="U17" s="1478"/>
    </row>
    <row r="18" spans="3:22" ht="15" customHeight="1">
      <c r="C18" s="1497">
        <v>11</v>
      </c>
      <c r="D18" s="1496" t="s">
        <v>1185</v>
      </c>
      <c r="E18" s="1495">
        <v>591.22507499999983</v>
      </c>
      <c r="F18" s="1494">
        <v>274.480795</v>
      </c>
      <c r="G18" s="1494">
        <v>680.96886300000006</v>
      </c>
      <c r="H18" s="1494">
        <v>373.67959100000002</v>
      </c>
      <c r="I18" s="1494">
        <v>351.53715900000003</v>
      </c>
      <c r="J18" s="1493">
        <v>36.140523419862575</v>
      </c>
      <c r="K18" s="1492">
        <v>-5.9255128011526779</v>
      </c>
      <c r="L18" s="1478"/>
      <c r="M18" s="1389"/>
      <c r="N18" s="1389"/>
      <c r="O18" s="1491"/>
      <c r="P18" s="1491"/>
      <c r="Q18" s="1491"/>
      <c r="R18" s="1491"/>
      <c r="S18" s="1478"/>
      <c r="T18" s="1478"/>
      <c r="U18" s="1478"/>
    </row>
    <row r="19" spans="3:22" ht="15" customHeight="1">
      <c r="C19" s="1497">
        <v>12</v>
      </c>
      <c r="D19" s="1496" t="s">
        <v>1184</v>
      </c>
      <c r="E19" s="1495">
        <v>3007.9951699999992</v>
      </c>
      <c r="F19" s="1494">
        <v>1457.4498209999997</v>
      </c>
      <c r="G19" s="1494">
        <v>3309.004097</v>
      </c>
      <c r="H19" s="1494">
        <v>1639.72514</v>
      </c>
      <c r="I19" s="1494">
        <v>1636.4454499999999</v>
      </c>
      <c r="J19" s="1493">
        <v>12.506455891217968</v>
      </c>
      <c r="K19" s="1492">
        <v>-0.20001461952337252</v>
      </c>
      <c r="L19" s="1478"/>
      <c r="M19" s="1389"/>
      <c r="N19" s="1389"/>
      <c r="O19" s="1491"/>
      <c r="P19" s="1491"/>
      <c r="Q19" s="1491"/>
      <c r="R19" s="1491"/>
      <c r="S19" s="1478"/>
      <c r="T19" s="1478"/>
      <c r="U19" s="1478"/>
      <c r="V19" s="1394"/>
    </row>
    <row r="20" spans="3:22" ht="15" customHeight="1">
      <c r="C20" s="1497">
        <v>13</v>
      </c>
      <c r="D20" s="1496" t="s">
        <v>1183</v>
      </c>
      <c r="E20" s="1495">
        <v>1487.6817040000001</v>
      </c>
      <c r="F20" s="1494">
        <v>580.38998500000002</v>
      </c>
      <c r="G20" s="1494">
        <v>1915.7542109999997</v>
      </c>
      <c r="H20" s="1494">
        <v>884.99677399999996</v>
      </c>
      <c r="I20" s="1494">
        <v>939.01937099999998</v>
      </c>
      <c r="J20" s="1493">
        <v>52.483122878145451</v>
      </c>
      <c r="K20" s="1492">
        <v>6.1042704998606041</v>
      </c>
      <c r="L20" s="1478"/>
      <c r="M20" s="1389"/>
      <c r="N20" s="1389"/>
      <c r="O20" s="1491"/>
      <c r="P20" s="1491"/>
      <c r="Q20" s="1491"/>
      <c r="R20" s="1491"/>
      <c r="S20" s="1478"/>
      <c r="T20" s="1478"/>
      <c r="U20" s="1478"/>
    </row>
    <row r="21" spans="3:22" ht="15" customHeight="1">
      <c r="C21" s="1497">
        <v>14</v>
      </c>
      <c r="D21" s="1496" t="s">
        <v>1182</v>
      </c>
      <c r="E21" s="1495">
        <v>2848.6692140000005</v>
      </c>
      <c r="F21" s="1494">
        <v>1246.403276</v>
      </c>
      <c r="G21" s="1494">
        <v>3520.3020940000001</v>
      </c>
      <c r="H21" s="1494">
        <v>1852.6032089999999</v>
      </c>
      <c r="I21" s="1494">
        <v>1773.027349</v>
      </c>
      <c r="J21" s="1493">
        <v>48.635938678325488</v>
      </c>
      <c r="K21" s="1492">
        <v>-4.2953536738691867</v>
      </c>
      <c r="L21" s="1478"/>
      <c r="M21" s="1389"/>
      <c r="N21" s="1389"/>
      <c r="O21" s="1491"/>
      <c r="P21" s="1491"/>
      <c r="Q21" s="1491"/>
      <c r="R21" s="1491"/>
      <c r="S21" s="1478"/>
      <c r="T21" s="1478"/>
      <c r="U21" s="1478"/>
    </row>
    <row r="22" spans="3:22" ht="15" customHeight="1">
      <c r="C22" s="1497">
        <v>15</v>
      </c>
      <c r="D22" s="1496" t="s">
        <v>1148</v>
      </c>
      <c r="E22" s="1495">
        <v>15946.828519999999</v>
      </c>
      <c r="F22" s="1494">
        <v>6963.4229889999997</v>
      </c>
      <c r="G22" s="1494">
        <v>21236.288027999999</v>
      </c>
      <c r="H22" s="1494">
        <v>10149.950611999999</v>
      </c>
      <c r="I22" s="1494">
        <v>11807.779638</v>
      </c>
      <c r="J22" s="1493">
        <v>45.76093722920038</v>
      </c>
      <c r="K22" s="1492">
        <v>16.333370371674476</v>
      </c>
      <c r="L22" s="1478"/>
      <c r="M22" s="1389"/>
      <c r="N22" s="1389"/>
      <c r="O22" s="1491"/>
      <c r="P22" s="1491"/>
      <c r="Q22" s="1491"/>
      <c r="R22" s="1491"/>
      <c r="S22" s="1478"/>
      <c r="T22" s="1478"/>
      <c r="U22" s="1478"/>
    </row>
    <row r="23" spans="3:22" ht="15" customHeight="1">
      <c r="C23" s="1497">
        <v>16</v>
      </c>
      <c r="D23" s="1496" t="s">
        <v>1181</v>
      </c>
      <c r="E23" s="1495">
        <v>2934.5230859999997</v>
      </c>
      <c r="F23" s="1494">
        <v>1367.6288079999999</v>
      </c>
      <c r="G23" s="1494">
        <v>3668.7407999999996</v>
      </c>
      <c r="H23" s="1494">
        <v>1937.0536749999999</v>
      </c>
      <c r="I23" s="1494">
        <v>2134.528487</v>
      </c>
      <c r="J23" s="1493">
        <v>41.635922237753846</v>
      </c>
      <c r="K23" s="1492">
        <v>10.194596801763907</v>
      </c>
      <c r="L23" s="1478"/>
      <c r="M23" s="1389"/>
      <c r="N23" s="1389"/>
      <c r="O23" s="1498"/>
      <c r="P23" s="1491"/>
      <c r="Q23" s="1491"/>
      <c r="R23" s="1491"/>
      <c r="S23" s="1478"/>
      <c r="T23" s="1478"/>
      <c r="U23" s="1478"/>
    </row>
    <row r="24" spans="3:22" ht="15" customHeight="1">
      <c r="C24" s="1497">
        <v>17</v>
      </c>
      <c r="D24" s="1496" t="s">
        <v>1102</v>
      </c>
      <c r="E24" s="1495">
        <v>5731.1402779999999</v>
      </c>
      <c r="F24" s="1494">
        <v>2906.4562140000003</v>
      </c>
      <c r="G24" s="1494">
        <v>10444.891071999999</v>
      </c>
      <c r="H24" s="1494">
        <v>4673.9786819999999</v>
      </c>
      <c r="I24" s="1494">
        <v>4218.837657</v>
      </c>
      <c r="J24" s="1493">
        <v>60.813662338558089</v>
      </c>
      <c r="K24" s="1492">
        <v>-9.7377642468246108</v>
      </c>
      <c r="L24" s="1478"/>
      <c r="M24" s="1389"/>
      <c r="N24" s="1389"/>
      <c r="O24" s="1491"/>
      <c r="P24" s="1491"/>
      <c r="Q24" s="1491"/>
      <c r="R24" s="1491"/>
      <c r="S24" s="1478"/>
      <c r="T24" s="1478"/>
      <c r="U24" s="1478"/>
    </row>
    <row r="25" spans="3:22" ht="15" customHeight="1">
      <c r="C25" s="1497">
        <v>18</v>
      </c>
      <c r="D25" s="1496" t="s">
        <v>1180</v>
      </c>
      <c r="E25" s="1495">
        <v>4610.6915930000005</v>
      </c>
      <c r="F25" s="1494">
        <v>1833.4705850000003</v>
      </c>
      <c r="G25" s="1494">
        <v>5373.3421159999998</v>
      </c>
      <c r="H25" s="1494">
        <v>2758.7865179999999</v>
      </c>
      <c r="I25" s="1494">
        <v>2207.1494860000003</v>
      </c>
      <c r="J25" s="1493">
        <v>50.467999899763839</v>
      </c>
      <c r="K25" s="1492">
        <v>-19.995640416566644</v>
      </c>
      <c r="L25" s="1478"/>
      <c r="M25" s="1389"/>
      <c r="N25" s="1389"/>
      <c r="O25" s="1491"/>
      <c r="P25" s="1491"/>
      <c r="Q25" s="1491"/>
      <c r="R25" s="1491"/>
      <c r="S25" s="1478"/>
      <c r="T25" s="1478"/>
      <c r="U25" s="1478"/>
    </row>
    <row r="26" spans="3:22" ht="15" customHeight="1">
      <c r="C26" s="1497">
        <v>19</v>
      </c>
      <c r="D26" s="1496" t="s">
        <v>1151</v>
      </c>
      <c r="E26" s="1495">
        <v>24426.849449000001</v>
      </c>
      <c r="F26" s="1494">
        <v>9471.7523189999993</v>
      </c>
      <c r="G26" s="1494">
        <v>23354.445427999999</v>
      </c>
      <c r="H26" s="1494">
        <v>10820.442716</v>
      </c>
      <c r="I26" s="1494">
        <v>14264.587943999999</v>
      </c>
      <c r="J26" s="1493">
        <v>14.239080072803162</v>
      </c>
      <c r="K26" s="1492">
        <v>31.829984395252183</v>
      </c>
      <c r="L26" s="1478"/>
      <c r="M26" s="1389"/>
      <c r="N26" s="1389"/>
      <c r="O26" s="1491"/>
      <c r="P26" s="1491"/>
      <c r="Q26" s="1491"/>
      <c r="R26" s="1491"/>
      <c r="S26" s="1478"/>
      <c r="T26" s="1478"/>
      <c r="U26" s="1478"/>
    </row>
    <row r="27" spans="3:22" ht="15" customHeight="1">
      <c r="C27" s="1497">
        <v>20</v>
      </c>
      <c r="D27" s="1496" t="s">
        <v>1179</v>
      </c>
      <c r="E27" s="1495">
        <v>885.01744399999995</v>
      </c>
      <c r="F27" s="1494">
        <v>464.218569</v>
      </c>
      <c r="G27" s="1494">
        <v>1016.5917979999999</v>
      </c>
      <c r="H27" s="1494">
        <v>536.75659399999995</v>
      </c>
      <c r="I27" s="1494">
        <v>509.52702099999999</v>
      </c>
      <c r="J27" s="1493">
        <v>15.625834433176223</v>
      </c>
      <c r="K27" s="1492">
        <v>-5.0729834163900307</v>
      </c>
      <c r="L27" s="1478"/>
      <c r="M27" s="1389"/>
      <c r="N27" s="1389"/>
      <c r="O27" s="1491"/>
      <c r="P27" s="1491"/>
      <c r="Q27" s="1491"/>
      <c r="R27" s="1491"/>
      <c r="S27" s="1478"/>
      <c r="T27" s="1478"/>
      <c r="U27" s="1478"/>
    </row>
    <row r="28" spans="3:22" ht="15" customHeight="1">
      <c r="C28" s="1497">
        <v>21</v>
      </c>
      <c r="D28" s="1496" t="s">
        <v>1178</v>
      </c>
      <c r="E28" s="1495">
        <v>2168.0334130000001</v>
      </c>
      <c r="F28" s="1494">
        <v>937.567677</v>
      </c>
      <c r="G28" s="1494">
        <v>2550.296163</v>
      </c>
      <c r="H28" s="1494">
        <v>1077.110909</v>
      </c>
      <c r="I28" s="1494">
        <v>1448.2543599999999</v>
      </c>
      <c r="J28" s="1493">
        <v>14.883536988658363</v>
      </c>
      <c r="K28" s="1492">
        <v>34.45731056094985</v>
      </c>
      <c r="L28" s="1478"/>
      <c r="M28" s="1389"/>
      <c r="N28" s="1389"/>
      <c r="O28" s="1491"/>
      <c r="P28" s="1491"/>
      <c r="Q28" s="1491"/>
      <c r="R28" s="1491"/>
      <c r="S28" s="1478"/>
      <c r="T28" s="1478"/>
      <c r="U28" s="1478"/>
    </row>
    <row r="29" spans="3:22" ht="15" customHeight="1">
      <c r="C29" s="1497">
        <v>22</v>
      </c>
      <c r="D29" s="1496" t="s">
        <v>1093</v>
      </c>
      <c r="E29" s="1495">
        <v>3314.8994929999999</v>
      </c>
      <c r="F29" s="1494">
        <v>1784.015455</v>
      </c>
      <c r="G29" s="1494">
        <v>2721.3633720000003</v>
      </c>
      <c r="H29" s="1494">
        <v>2262.7872729999999</v>
      </c>
      <c r="I29" s="1494">
        <v>119.713105</v>
      </c>
      <c r="J29" s="1493">
        <v>26.836752823982678</v>
      </c>
      <c r="K29" s="1492">
        <v>-94.709484783283031</v>
      </c>
      <c r="L29" s="1478"/>
      <c r="M29" s="1389"/>
      <c r="N29" s="1389"/>
      <c r="O29" s="1491"/>
      <c r="P29" s="1491"/>
      <c r="Q29" s="1491"/>
      <c r="R29" s="1491"/>
      <c r="S29" s="1478"/>
      <c r="T29" s="1478"/>
      <c r="U29" s="1478"/>
    </row>
    <row r="30" spans="3:22" ht="15" customHeight="1">
      <c r="C30" s="1497">
        <v>23</v>
      </c>
      <c r="D30" s="1496" t="s">
        <v>1156</v>
      </c>
      <c r="E30" s="1495">
        <v>57943.272538000005</v>
      </c>
      <c r="F30" s="1494">
        <v>25389.775470999997</v>
      </c>
      <c r="G30" s="1494">
        <v>66894.329748000004</v>
      </c>
      <c r="H30" s="1494">
        <v>38580.557432000001</v>
      </c>
      <c r="I30" s="1494">
        <v>22259.096049</v>
      </c>
      <c r="J30" s="1493">
        <v>51.953125682684401</v>
      </c>
      <c r="K30" s="1492">
        <v>-42.30488740803532</v>
      </c>
      <c r="L30" s="1478"/>
      <c r="M30" s="1389"/>
      <c r="N30" s="1389"/>
      <c r="O30" s="1491"/>
      <c r="P30" s="1491"/>
      <c r="Q30" s="1491"/>
      <c r="R30" s="1491"/>
      <c r="S30" s="1478"/>
      <c r="T30" s="1478"/>
      <c r="U30" s="1478"/>
    </row>
    <row r="31" spans="3:22" ht="15" customHeight="1">
      <c r="C31" s="1497">
        <v>24</v>
      </c>
      <c r="D31" s="1496" t="s">
        <v>1177</v>
      </c>
      <c r="E31" s="1495">
        <v>14285.612399</v>
      </c>
      <c r="F31" s="1494">
        <v>6014.7474430000002</v>
      </c>
      <c r="G31" s="1494">
        <v>17179.470343000001</v>
      </c>
      <c r="H31" s="1494">
        <v>8329.4596340000007</v>
      </c>
      <c r="I31" s="1494">
        <v>5698.0514290000001</v>
      </c>
      <c r="J31" s="1493">
        <v>38.483946548643161</v>
      </c>
      <c r="K31" s="1492">
        <v>-31.591583615566876</v>
      </c>
      <c r="L31" s="1478"/>
      <c r="M31" s="1389"/>
      <c r="N31" s="1389"/>
      <c r="O31" s="1491"/>
      <c r="P31" s="1491"/>
      <c r="Q31" s="1491"/>
      <c r="R31" s="1491"/>
      <c r="S31" s="1478"/>
      <c r="T31" s="1478"/>
      <c r="U31" s="1478"/>
    </row>
    <row r="32" spans="3:22" ht="15" customHeight="1">
      <c r="C32" s="1497">
        <v>25</v>
      </c>
      <c r="D32" s="1496" t="s">
        <v>1155</v>
      </c>
      <c r="E32" s="1495">
        <v>24076.759260999996</v>
      </c>
      <c r="F32" s="1494">
        <v>11827.439434</v>
      </c>
      <c r="G32" s="1494">
        <v>25518.379717</v>
      </c>
      <c r="H32" s="1494">
        <v>12874.576601000001</v>
      </c>
      <c r="I32" s="1494">
        <v>14536.404911</v>
      </c>
      <c r="J32" s="1493">
        <v>8.8534561757283257</v>
      </c>
      <c r="K32" s="1492">
        <v>12.907828828102353</v>
      </c>
      <c r="L32" s="1478"/>
      <c r="M32" s="1389"/>
      <c r="N32" s="1389"/>
      <c r="O32" s="1491"/>
      <c r="P32" s="1491"/>
      <c r="Q32" s="1491"/>
      <c r="R32" s="1491"/>
      <c r="S32" s="1478"/>
      <c r="T32" s="1478"/>
      <c r="U32" s="1478"/>
    </row>
    <row r="33" spans="3:21" ht="15" customHeight="1">
      <c r="C33" s="1497">
        <v>26</v>
      </c>
      <c r="D33" s="1496" t="s">
        <v>1176</v>
      </c>
      <c r="E33" s="1495">
        <v>67.246043999999998</v>
      </c>
      <c r="F33" s="1494">
        <v>58.406808999999996</v>
      </c>
      <c r="G33" s="1494">
        <v>94.102152999999987</v>
      </c>
      <c r="H33" s="1494">
        <v>67.836040999999994</v>
      </c>
      <c r="I33" s="1494">
        <v>62.524738999999997</v>
      </c>
      <c r="J33" s="1493">
        <v>16.144062929375252</v>
      </c>
      <c r="K33" s="1492">
        <v>-7.8296167077321002</v>
      </c>
      <c r="L33" s="1478"/>
      <c r="M33" s="1389"/>
      <c r="N33" s="1389"/>
      <c r="O33" s="1491"/>
      <c r="P33" s="1491"/>
      <c r="Q33" s="1491"/>
      <c r="R33" s="1491"/>
      <c r="S33" s="1478"/>
      <c r="T33" s="1478"/>
      <c r="U33" s="1478"/>
    </row>
    <row r="34" spans="3:21" ht="15" customHeight="1">
      <c r="C34" s="1497">
        <v>27</v>
      </c>
      <c r="D34" s="1496" t="s">
        <v>1157</v>
      </c>
      <c r="E34" s="1495">
        <v>39276.501516000004</v>
      </c>
      <c r="F34" s="1494">
        <v>17180.321573000001</v>
      </c>
      <c r="G34" s="1494">
        <v>48423.703864999996</v>
      </c>
      <c r="H34" s="1494">
        <v>22859.794243</v>
      </c>
      <c r="I34" s="1494">
        <v>24730.092311</v>
      </c>
      <c r="J34" s="1493">
        <v>33.058011433998189</v>
      </c>
      <c r="K34" s="1492">
        <v>8.1816049966097637</v>
      </c>
      <c r="L34" s="1478"/>
      <c r="M34" s="1389"/>
      <c r="N34" s="1389"/>
      <c r="O34" s="1491"/>
      <c r="P34" s="1491"/>
      <c r="Q34" s="1491"/>
      <c r="R34" s="1491"/>
      <c r="S34" s="1478"/>
      <c r="T34" s="1478"/>
      <c r="U34" s="1478"/>
    </row>
    <row r="35" spans="3:21" ht="15" customHeight="1">
      <c r="C35" s="1497">
        <v>28</v>
      </c>
      <c r="D35" s="1496" t="s">
        <v>1175</v>
      </c>
      <c r="E35" s="1495">
        <v>818.50756999999999</v>
      </c>
      <c r="F35" s="1494">
        <v>329.44733100000008</v>
      </c>
      <c r="G35" s="1494">
        <v>1123.0515490000003</v>
      </c>
      <c r="H35" s="1494">
        <v>548.77268500000002</v>
      </c>
      <c r="I35" s="1494">
        <v>529.25545599999998</v>
      </c>
      <c r="J35" s="1493">
        <v>66.573723130268689</v>
      </c>
      <c r="K35" s="1492">
        <v>-3.5565234082305039</v>
      </c>
      <c r="L35" s="1478"/>
      <c r="M35" s="1389"/>
      <c r="N35" s="1389"/>
      <c r="O35" s="1491"/>
      <c r="P35" s="1491"/>
      <c r="Q35" s="1491"/>
      <c r="R35" s="1491"/>
      <c r="S35" s="1478"/>
      <c r="T35" s="1478"/>
      <c r="U35" s="1478"/>
    </row>
    <row r="36" spans="3:21" ht="15" customHeight="1">
      <c r="C36" s="1497">
        <v>29</v>
      </c>
      <c r="D36" s="1496" t="s">
        <v>1089</v>
      </c>
      <c r="E36" s="1495">
        <v>6418.2479669999993</v>
      </c>
      <c r="F36" s="1494">
        <v>2938.1893479999999</v>
      </c>
      <c r="G36" s="1494">
        <v>6672.7299889999995</v>
      </c>
      <c r="H36" s="1494">
        <v>3042.996635</v>
      </c>
      <c r="I36" s="1494">
        <v>3344.9971740000001</v>
      </c>
      <c r="J36" s="1493">
        <v>3.5670705521869053</v>
      </c>
      <c r="K36" s="1492">
        <v>9.9244453814521023</v>
      </c>
      <c r="L36" s="1478"/>
      <c r="M36" s="1389"/>
      <c r="N36" s="1389"/>
      <c r="O36" s="1491"/>
      <c r="P36" s="1491"/>
      <c r="Q36" s="1491"/>
      <c r="R36" s="1491"/>
      <c r="S36" s="1478"/>
      <c r="T36" s="1478"/>
      <c r="U36" s="1478"/>
    </row>
    <row r="37" spans="3:21" ht="15" customHeight="1">
      <c r="C37" s="1497">
        <v>30</v>
      </c>
      <c r="D37" s="1496" t="s">
        <v>1159</v>
      </c>
      <c r="E37" s="1495">
        <v>170134.42704800001</v>
      </c>
      <c r="F37" s="1494">
        <v>68632.397828000001</v>
      </c>
      <c r="G37" s="1494">
        <v>213356.47462600001</v>
      </c>
      <c r="H37" s="1494">
        <v>103232.67376000002</v>
      </c>
      <c r="I37" s="1494">
        <v>92676.673398999992</v>
      </c>
      <c r="J37" s="1493">
        <v>50.413910961863735</v>
      </c>
      <c r="K37" s="1492">
        <v>-10.225445081022599</v>
      </c>
      <c r="L37" s="1478"/>
      <c r="M37" s="1389"/>
      <c r="N37" s="1389"/>
      <c r="O37" s="1491"/>
      <c r="P37" s="1491"/>
      <c r="Q37" s="1491"/>
      <c r="R37" s="1491"/>
      <c r="S37" s="1478"/>
      <c r="T37" s="1478"/>
      <c r="U37" s="1478"/>
    </row>
    <row r="38" spans="3:21" ht="15" customHeight="1">
      <c r="C38" s="1497">
        <v>31</v>
      </c>
      <c r="D38" s="1496" t="s">
        <v>1174</v>
      </c>
      <c r="E38" s="1495">
        <v>2769.73038</v>
      </c>
      <c r="F38" s="1494">
        <v>983.60235299999999</v>
      </c>
      <c r="G38" s="1494">
        <v>2843.2017540000006</v>
      </c>
      <c r="H38" s="1494">
        <v>1273.5906000000002</v>
      </c>
      <c r="I38" s="1494">
        <v>1881.7460349999999</v>
      </c>
      <c r="J38" s="1493">
        <v>29.482264465465363</v>
      </c>
      <c r="K38" s="1492">
        <v>47.751250284039429</v>
      </c>
      <c r="L38" s="1478"/>
      <c r="M38" s="1389"/>
      <c r="N38" s="1389"/>
      <c r="O38" s="1491"/>
      <c r="P38" s="1491"/>
      <c r="Q38" s="1491"/>
      <c r="R38" s="1491"/>
      <c r="S38" s="1478"/>
      <c r="T38" s="1478"/>
      <c r="U38" s="1478"/>
    </row>
    <row r="39" spans="3:21" ht="15" customHeight="1">
      <c r="C39" s="1497">
        <v>32</v>
      </c>
      <c r="D39" s="1496" t="s">
        <v>1087</v>
      </c>
      <c r="E39" s="1495">
        <v>3384.3323970000001</v>
      </c>
      <c r="F39" s="1494">
        <v>1487.776073</v>
      </c>
      <c r="G39" s="1494">
        <v>3572.1629619999999</v>
      </c>
      <c r="H39" s="1494">
        <v>1731.139212</v>
      </c>
      <c r="I39" s="1494">
        <v>1683.9576689999999</v>
      </c>
      <c r="J39" s="1493">
        <v>16.357511282546341</v>
      </c>
      <c r="K39" s="1492">
        <v>-2.7254620929931406</v>
      </c>
      <c r="L39" s="1478"/>
      <c r="M39" s="1389"/>
      <c r="N39" s="1389"/>
      <c r="O39" s="1491"/>
      <c r="P39" s="1491"/>
      <c r="Q39" s="1491"/>
      <c r="R39" s="1491"/>
      <c r="S39" s="1478"/>
      <c r="T39" s="1478"/>
      <c r="U39" s="1478"/>
    </row>
    <row r="40" spans="3:21" ht="15" customHeight="1">
      <c r="C40" s="1497">
        <v>33</v>
      </c>
      <c r="D40" s="1496" t="s">
        <v>1173</v>
      </c>
      <c r="E40" s="1495">
        <v>1352.8800550000001</v>
      </c>
      <c r="F40" s="1494">
        <v>567.95501300000001</v>
      </c>
      <c r="G40" s="1494">
        <v>1511.8721419999999</v>
      </c>
      <c r="H40" s="1494">
        <v>962.71756999999991</v>
      </c>
      <c r="I40" s="1494">
        <v>1267.4729729999999</v>
      </c>
      <c r="J40" s="1493">
        <v>69.505955219027157</v>
      </c>
      <c r="K40" s="1492">
        <v>31.655743334984521</v>
      </c>
      <c r="L40" s="1478"/>
      <c r="M40" s="1389"/>
      <c r="N40" s="1389"/>
      <c r="O40" s="1491"/>
      <c r="P40" s="1491"/>
      <c r="Q40" s="1491"/>
      <c r="R40" s="1491"/>
      <c r="S40" s="1478"/>
      <c r="T40" s="1478"/>
      <c r="U40" s="1478"/>
    </row>
    <row r="41" spans="3:21" ht="15" customHeight="1">
      <c r="C41" s="1497">
        <v>34</v>
      </c>
      <c r="D41" s="1496" t="s">
        <v>1172</v>
      </c>
      <c r="E41" s="1495">
        <v>109.50343399999998</v>
      </c>
      <c r="F41" s="1494">
        <v>26.305132</v>
      </c>
      <c r="G41" s="1494">
        <v>472.30941799999999</v>
      </c>
      <c r="H41" s="1494">
        <v>193.09351000000001</v>
      </c>
      <c r="I41" s="1494">
        <v>191.96912199999997</v>
      </c>
      <c r="J41" s="1493">
        <v>634.05261756527204</v>
      </c>
      <c r="K41" s="1492">
        <v>-0.58230232595597897</v>
      </c>
      <c r="L41" s="1478"/>
      <c r="M41" s="1389"/>
      <c r="N41" s="1389"/>
      <c r="O41" s="1491"/>
      <c r="P41" s="1491"/>
      <c r="Q41" s="1491"/>
      <c r="R41" s="1491"/>
      <c r="S41" s="1478"/>
      <c r="T41" s="1478"/>
      <c r="U41" s="1478"/>
    </row>
    <row r="42" spans="3:21" ht="15" customHeight="1">
      <c r="C42" s="1497">
        <v>35</v>
      </c>
      <c r="D42" s="1496" t="s">
        <v>1125</v>
      </c>
      <c r="E42" s="1495">
        <v>5425.608373</v>
      </c>
      <c r="F42" s="1494">
        <v>2602.41248</v>
      </c>
      <c r="G42" s="1494">
        <v>8049.6411249999992</v>
      </c>
      <c r="H42" s="1494">
        <v>4285.4204589999999</v>
      </c>
      <c r="I42" s="1494">
        <v>4470.8680939999995</v>
      </c>
      <c r="J42" s="1493">
        <v>64.671069322569508</v>
      </c>
      <c r="K42" s="1492">
        <v>4.3274081685621439</v>
      </c>
      <c r="L42" s="1478"/>
      <c r="M42" s="1389"/>
      <c r="N42" s="1389"/>
      <c r="O42" s="1491"/>
      <c r="P42" s="1491"/>
      <c r="Q42" s="1491"/>
      <c r="R42" s="1491"/>
      <c r="S42" s="1478"/>
      <c r="T42" s="1478"/>
      <c r="U42" s="1478"/>
    </row>
    <row r="43" spans="3:21" ht="15" customHeight="1">
      <c r="C43" s="1497">
        <v>36</v>
      </c>
      <c r="D43" s="1496" t="s">
        <v>1154</v>
      </c>
      <c r="E43" s="1495">
        <v>28909.935859000005</v>
      </c>
      <c r="F43" s="1494">
        <v>13697.180455</v>
      </c>
      <c r="G43" s="1494">
        <v>32215.027093000001</v>
      </c>
      <c r="H43" s="1494">
        <v>16993.06481</v>
      </c>
      <c r="I43" s="1494">
        <v>15063.748455000001</v>
      </c>
      <c r="J43" s="1493">
        <v>24.06250224875204</v>
      </c>
      <c r="K43" s="1492">
        <v>-11.35355144331966</v>
      </c>
      <c r="L43" s="1478"/>
      <c r="M43" s="1389"/>
      <c r="N43" s="1389"/>
      <c r="O43" s="1491"/>
      <c r="P43" s="1491"/>
      <c r="Q43" s="1491"/>
      <c r="R43" s="1491"/>
      <c r="S43" s="1478"/>
      <c r="T43" s="1478"/>
      <c r="U43" s="1478"/>
    </row>
    <row r="44" spans="3:21" ht="15" customHeight="1">
      <c r="C44" s="1497">
        <v>37</v>
      </c>
      <c r="D44" s="1496" t="s">
        <v>1171</v>
      </c>
      <c r="E44" s="1495">
        <v>1181.948828</v>
      </c>
      <c r="F44" s="1494">
        <v>303.78478799999999</v>
      </c>
      <c r="G44" s="1494">
        <v>1409.6381289999999</v>
      </c>
      <c r="H44" s="1494">
        <v>690.834565</v>
      </c>
      <c r="I44" s="1494">
        <v>879.322588</v>
      </c>
      <c r="J44" s="1493">
        <v>127.40920292559218</v>
      </c>
      <c r="K44" s="1492">
        <v>27.284104263080707</v>
      </c>
      <c r="L44" s="1478"/>
      <c r="M44" s="1389"/>
      <c r="N44" s="1389"/>
      <c r="O44" s="1491"/>
      <c r="P44" s="1491"/>
      <c r="Q44" s="1491"/>
      <c r="R44" s="1491"/>
      <c r="S44" s="1478"/>
      <c r="T44" s="1478"/>
      <c r="U44" s="1478"/>
    </row>
    <row r="45" spans="3:21" ht="15" customHeight="1">
      <c r="C45" s="1497">
        <v>38</v>
      </c>
      <c r="D45" s="1496" t="s">
        <v>1170</v>
      </c>
      <c r="E45" s="1495">
        <v>2224.895289</v>
      </c>
      <c r="F45" s="1494">
        <v>985.48989200000005</v>
      </c>
      <c r="G45" s="1494">
        <v>2594.0484939999997</v>
      </c>
      <c r="H45" s="1494">
        <v>1319.7154069999999</v>
      </c>
      <c r="I45" s="1494">
        <v>1386.0647239999998</v>
      </c>
      <c r="J45" s="1493">
        <v>33.914656833436084</v>
      </c>
      <c r="K45" s="1492">
        <v>5.027547352108769</v>
      </c>
      <c r="L45" s="1478"/>
      <c r="M45" s="1389"/>
      <c r="N45" s="1389"/>
      <c r="O45" s="1491"/>
      <c r="P45" s="1491"/>
      <c r="Q45" s="1491"/>
      <c r="R45" s="1491"/>
      <c r="S45" s="1478"/>
      <c r="T45" s="1478"/>
      <c r="U45" s="1478"/>
    </row>
    <row r="46" spans="3:21" ht="15" customHeight="1">
      <c r="C46" s="1497">
        <v>39</v>
      </c>
      <c r="D46" s="1496" t="s">
        <v>1169</v>
      </c>
      <c r="E46" s="1495">
        <v>1037.5573200000001</v>
      </c>
      <c r="F46" s="1494">
        <v>510.84123</v>
      </c>
      <c r="G46" s="1494">
        <v>1069.9732820000002</v>
      </c>
      <c r="H46" s="1494">
        <v>629.34477600000002</v>
      </c>
      <c r="I46" s="1494">
        <v>419.54242499999998</v>
      </c>
      <c r="J46" s="1493">
        <v>23.197725445927688</v>
      </c>
      <c r="K46" s="1492">
        <v>-33.336631843274418</v>
      </c>
      <c r="L46" s="1478"/>
      <c r="M46" s="1389"/>
      <c r="N46" s="1389"/>
      <c r="O46" s="1491"/>
      <c r="P46" s="1491"/>
      <c r="Q46" s="1491"/>
      <c r="R46" s="1491"/>
      <c r="S46" s="1478"/>
      <c r="T46" s="1478"/>
      <c r="U46" s="1478"/>
    </row>
    <row r="47" spans="3:21" ht="15" customHeight="1">
      <c r="C47" s="1497">
        <v>40</v>
      </c>
      <c r="D47" s="1496" t="s">
        <v>1168</v>
      </c>
      <c r="E47" s="1495">
        <v>1250.5791959999999</v>
      </c>
      <c r="F47" s="1494">
        <v>253.75872899999999</v>
      </c>
      <c r="G47" s="1494">
        <v>1490.121639</v>
      </c>
      <c r="H47" s="1494">
        <v>780.89301999999998</v>
      </c>
      <c r="I47" s="1494">
        <v>833.066958</v>
      </c>
      <c r="J47" s="1493">
        <v>207.73050569621978</v>
      </c>
      <c r="K47" s="1492">
        <v>6.681316987568934</v>
      </c>
      <c r="L47" s="1478"/>
      <c r="M47" s="1389"/>
      <c r="N47" s="1389"/>
      <c r="O47" s="1491"/>
      <c r="P47" s="1491"/>
      <c r="Q47" s="1491"/>
      <c r="R47" s="1491"/>
      <c r="S47" s="1478"/>
      <c r="T47" s="1478"/>
      <c r="U47" s="1478"/>
    </row>
    <row r="48" spans="3:21" ht="15" customHeight="1">
      <c r="C48" s="1497">
        <v>41</v>
      </c>
      <c r="D48" s="1496" t="s">
        <v>1167</v>
      </c>
      <c r="E48" s="1495">
        <v>48.695290000000007</v>
      </c>
      <c r="F48" s="1494">
        <v>45.698163999999998</v>
      </c>
      <c r="G48" s="1494">
        <v>5.1433999999999994E-2</v>
      </c>
      <c r="H48" s="1494">
        <v>5.1433999999999994E-2</v>
      </c>
      <c r="I48" s="1494">
        <v>0.41504400000000002</v>
      </c>
      <c r="J48" s="1493">
        <v>-99.887448432282753</v>
      </c>
      <c r="K48" s="1492">
        <v>706.9448224909595</v>
      </c>
      <c r="L48" s="1478"/>
      <c r="M48" s="1389"/>
      <c r="N48" s="1389"/>
      <c r="O48" s="1491"/>
      <c r="P48" s="1491"/>
      <c r="Q48" s="1491"/>
      <c r="R48" s="1491"/>
      <c r="S48" s="1478"/>
      <c r="T48" s="1478"/>
      <c r="U48" s="1478"/>
    </row>
    <row r="49" spans="3:21" ht="15" customHeight="1">
      <c r="C49" s="1497">
        <v>42</v>
      </c>
      <c r="D49" s="1496" t="s">
        <v>1120</v>
      </c>
      <c r="E49" s="1495">
        <v>105.31836100000001</v>
      </c>
      <c r="F49" s="1494">
        <v>56.165763000000005</v>
      </c>
      <c r="G49" s="1494">
        <v>102.38440900000001</v>
      </c>
      <c r="H49" s="1494">
        <v>66.607708000000002</v>
      </c>
      <c r="I49" s="1494">
        <v>55.451941999999995</v>
      </c>
      <c r="J49" s="1493">
        <v>18.591299115797639</v>
      </c>
      <c r="K49" s="1492">
        <v>-16.748461003942666</v>
      </c>
      <c r="L49" s="1478"/>
      <c r="M49" s="1389"/>
      <c r="N49" s="1389"/>
      <c r="O49" s="1491"/>
      <c r="P49" s="1491"/>
      <c r="Q49" s="1491"/>
      <c r="R49" s="1491"/>
      <c r="S49" s="1478"/>
      <c r="T49" s="1478"/>
      <c r="U49" s="1478"/>
    </row>
    <row r="50" spans="3:21" ht="15" customHeight="1">
      <c r="C50" s="1497">
        <v>43</v>
      </c>
      <c r="D50" s="1496" t="s">
        <v>455</v>
      </c>
      <c r="E50" s="1495">
        <v>4844.3504050000001</v>
      </c>
      <c r="F50" s="1494">
        <v>2131.497832</v>
      </c>
      <c r="G50" s="1494">
        <v>7881.3629969999993</v>
      </c>
      <c r="H50" s="1494">
        <v>3915.2244839999994</v>
      </c>
      <c r="I50" s="1494">
        <v>4180.5596619999997</v>
      </c>
      <c r="J50" s="1493">
        <v>83.684187955580313</v>
      </c>
      <c r="K50" s="1492">
        <v>6.7770105924787316</v>
      </c>
      <c r="L50" s="1478"/>
      <c r="M50" s="1389"/>
      <c r="N50" s="1389"/>
      <c r="O50" s="1491"/>
      <c r="P50" s="1491"/>
      <c r="Q50" s="1491"/>
      <c r="R50" s="1491"/>
      <c r="S50" s="1478"/>
      <c r="T50" s="1478"/>
      <c r="U50" s="1478"/>
    </row>
    <row r="51" spans="3:21" ht="15" customHeight="1">
      <c r="C51" s="1497">
        <v>44</v>
      </c>
      <c r="D51" s="1496" t="s">
        <v>1076</v>
      </c>
      <c r="E51" s="1495">
        <v>9382.2429319999992</v>
      </c>
      <c r="F51" s="1494">
        <v>4510.9413289999993</v>
      </c>
      <c r="G51" s="1494">
        <v>11296.572791000001</v>
      </c>
      <c r="H51" s="1494">
        <v>5874.8349960000005</v>
      </c>
      <c r="I51" s="1494">
        <v>4720.0641900000001</v>
      </c>
      <c r="J51" s="1493">
        <v>30.235234012727773</v>
      </c>
      <c r="K51" s="1492">
        <v>-19.656225354180151</v>
      </c>
      <c r="L51" s="1478"/>
      <c r="M51" s="1389"/>
      <c r="N51" s="1389"/>
      <c r="O51" s="1491"/>
      <c r="P51" s="1491"/>
      <c r="Q51" s="1491"/>
      <c r="R51" s="1491"/>
      <c r="S51" s="1478"/>
      <c r="T51" s="1478"/>
      <c r="U51" s="1478"/>
    </row>
    <row r="52" spans="3:21" ht="15" customHeight="1">
      <c r="C52" s="1497">
        <v>45</v>
      </c>
      <c r="D52" s="1496" t="s">
        <v>1166</v>
      </c>
      <c r="E52" s="1495">
        <v>2640.8167739999999</v>
      </c>
      <c r="F52" s="1494">
        <v>1162.710583</v>
      </c>
      <c r="G52" s="1494">
        <v>2355.6069480000001</v>
      </c>
      <c r="H52" s="1494">
        <v>886.21480700000006</v>
      </c>
      <c r="I52" s="1494">
        <v>1354.6620009999999</v>
      </c>
      <c r="J52" s="1493">
        <v>-23.780275164142026</v>
      </c>
      <c r="K52" s="1492">
        <v>52.859328268930597</v>
      </c>
      <c r="L52" s="1478"/>
      <c r="M52" s="1389"/>
      <c r="N52" s="1389"/>
      <c r="O52" s="1491"/>
      <c r="P52" s="1491"/>
      <c r="Q52" s="1491"/>
      <c r="R52" s="1491"/>
      <c r="S52" s="1478"/>
      <c r="T52" s="1478"/>
      <c r="U52" s="1478"/>
    </row>
    <row r="53" spans="3:21" ht="15" customHeight="1">
      <c r="C53" s="1497">
        <v>46</v>
      </c>
      <c r="D53" s="1496" t="s">
        <v>1165</v>
      </c>
      <c r="E53" s="1495">
        <v>7617.871682</v>
      </c>
      <c r="F53" s="1494">
        <v>3476.5107660000003</v>
      </c>
      <c r="G53" s="1494">
        <v>8894.6620299999995</v>
      </c>
      <c r="H53" s="1494">
        <v>4251.8321399999995</v>
      </c>
      <c r="I53" s="1494">
        <v>4632.4027420000002</v>
      </c>
      <c r="J53" s="1493">
        <v>22.301710714736771</v>
      </c>
      <c r="K53" s="1492">
        <v>8.9507438080563873</v>
      </c>
      <c r="L53" s="1478"/>
      <c r="M53" s="1389"/>
      <c r="N53" s="1389"/>
      <c r="O53" s="1491"/>
      <c r="P53" s="1491"/>
      <c r="Q53" s="1491"/>
      <c r="R53" s="1491"/>
      <c r="S53" s="1478"/>
      <c r="T53" s="1478"/>
      <c r="U53" s="1478"/>
    </row>
    <row r="54" spans="3:21" ht="15" customHeight="1">
      <c r="C54" s="1497">
        <v>47</v>
      </c>
      <c r="D54" s="1496" t="s">
        <v>1119</v>
      </c>
      <c r="E54" s="1495">
        <v>11038.513161000001</v>
      </c>
      <c r="F54" s="1494">
        <v>5942.0020890000005</v>
      </c>
      <c r="G54" s="1494">
        <v>14609.387533000001</v>
      </c>
      <c r="H54" s="1494">
        <v>8227.4330800000007</v>
      </c>
      <c r="I54" s="1494">
        <v>7799.5254599999989</v>
      </c>
      <c r="J54" s="1493">
        <v>38.462305411013801</v>
      </c>
      <c r="K54" s="1492">
        <v>-5.2009857246994642</v>
      </c>
      <c r="L54" s="1478"/>
      <c r="M54" s="1389"/>
      <c r="N54" s="1389"/>
      <c r="O54" s="1491"/>
      <c r="P54" s="1491"/>
      <c r="Q54" s="1491"/>
      <c r="R54" s="1491"/>
      <c r="S54" s="1478"/>
      <c r="T54" s="1478"/>
      <c r="U54" s="1478"/>
    </row>
    <row r="55" spans="3:21" ht="15" customHeight="1">
      <c r="C55" s="1497">
        <v>48</v>
      </c>
      <c r="D55" s="1496" t="s">
        <v>1164</v>
      </c>
      <c r="E55" s="1495">
        <v>105974.14559899998</v>
      </c>
      <c r="F55" s="1494">
        <v>53447.974297999994</v>
      </c>
      <c r="G55" s="1494">
        <v>97520.650891000012</v>
      </c>
      <c r="H55" s="1494">
        <v>55939.928675000003</v>
      </c>
      <c r="I55" s="1494">
        <v>45653.331264</v>
      </c>
      <c r="J55" s="1493">
        <v>4.6623925597368441</v>
      </c>
      <c r="K55" s="1492">
        <v>-18.388649493572146</v>
      </c>
      <c r="L55" s="1478"/>
      <c r="M55" s="1389"/>
      <c r="N55" s="1389"/>
      <c r="O55" s="1491"/>
      <c r="P55" s="1491"/>
      <c r="Q55" s="1491"/>
      <c r="R55" s="1491"/>
      <c r="S55" s="1478"/>
      <c r="T55" s="1478"/>
      <c r="U55" s="1478"/>
    </row>
    <row r="56" spans="3:21" ht="15" customHeight="1">
      <c r="C56" s="1497">
        <v>49</v>
      </c>
      <c r="D56" s="1496" t="s">
        <v>1163</v>
      </c>
      <c r="E56" s="1495">
        <v>3393.6349570000002</v>
      </c>
      <c r="F56" s="1494">
        <v>1514.080888</v>
      </c>
      <c r="G56" s="1494">
        <v>4115.056853</v>
      </c>
      <c r="H56" s="1494">
        <v>1955.202681</v>
      </c>
      <c r="I56" s="1494">
        <v>2363.6769260000001</v>
      </c>
      <c r="J56" s="1493">
        <v>29.1346252697696</v>
      </c>
      <c r="K56" s="1492">
        <v>20.891657369817196</v>
      </c>
      <c r="L56" s="1478"/>
      <c r="M56" s="1389"/>
      <c r="N56" s="1389"/>
      <c r="O56" s="1491"/>
      <c r="P56" s="1491"/>
      <c r="Q56" s="1491"/>
      <c r="R56" s="1491"/>
      <c r="S56" s="1478"/>
      <c r="T56" s="1478"/>
      <c r="U56" s="1478"/>
    </row>
    <row r="57" spans="3:21" ht="15" customHeight="1">
      <c r="C57" s="1490"/>
      <c r="D57" s="1489" t="s">
        <v>1074</v>
      </c>
      <c r="E57" s="1488">
        <v>159774.87144899624</v>
      </c>
      <c r="F57" s="1487">
        <v>75806.033157999977</v>
      </c>
      <c r="G57" s="1487">
        <v>188087.21748200001</v>
      </c>
      <c r="H57" s="1487">
        <v>92827.262805999999</v>
      </c>
      <c r="I57" s="1487">
        <v>95676.920346999963</v>
      </c>
      <c r="J57" s="1486">
        <v>22.453660927651015</v>
      </c>
      <c r="K57" s="1485">
        <v>3.0698497993584937</v>
      </c>
      <c r="L57" s="1478"/>
      <c r="M57" s="1389"/>
      <c r="N57" s="1389"/>
      <c r="O57" s="1478"/>
      <c r="P57" s="1478"/>
      <c r="Q57" s="1478"/>
      <c r="R57" s="1478"/>
      <c r="S57" s="1478"/>
      <c r="T57" s="1478"/>
      <c r="U57" s="1478"/>
    </row>
    <row r="58" spans="3:21" ht="15" customHeight="1" thickBot="1">
      <c r="C58" s="1484"/>
      <c r="D58" s="1483" t="s">
        <v>1073</v>
      </c>
      <c r="E58" s="1482">
        <v>814101.63506399619</v>
      </c>
      <c r="F58" s="1481">
        <v>362464.80979700002</v>
      </c>
      <c r="G58" s="1481">
        <v>917909.3066270001</v>
      </c>
      <c r="H58" s="1481">
        <v>466391.45195300004</v>
      </c>
      <c r="I58" s="1481">
        <v>423835.13269900001</v>
      </c>
      <c r="J58" s="1480">
        <v>28.672201920568398</v>
      </c>
      <c r="K58" s="1479">
        <v>-9.1245924589305218</v>
      </c>
      <c r="L58" s="1478"/>
      <c r="M58" s="1389"/>
      <c r="N58" s="1389"/>
      <c r="O58" s="1478"/>
      <c r="P58" s="1478"/>
      <c r="Q58" s="1478"/>
      <c r="R58" s="1478"/>
      <c r="S58" s="1478"/>
      <c r="T58" s="1478"/>
      <c r="U58" s="1478"/>
    </row>
    <row r="59" spans="3:21" ht="16.5" thickTop="1">
      <c r="C59" s="2340" t="s">
        <v>1038</v>
      </c>
      <c r="D59" s="2340"/>
      <c r="E59" s="2340"/>
      <c r="F59" s="2340"/>
      <c r="G59" s="2340"/>
      <c r="H59" s="2340"/>
      <c r="I59" s="2340"/>
      <c r="J59" s="2340"/>
      <c r="K59" s="2340"/>
      <c r="M59" s="1389"/>
      <c r="N59" s="1389"/>
    </row>
    <row r="60" spans="3:21">
      <c r="E60" s="1389"/>
      <c r="F60" s="1389"/>
      <c r="G60" s="1389"/>
      <c r="H60" s="1389"/>
      <c r="I60" s="1389"/>
      <c r="M60" s="1389"/>
      <c r="N60" s="1389"/>
    </row>
    <row r="61" spans="3:21">
      <c r="E61" s="1427"/>
      <c r="F61" s="1427"/>
      <c r="G61" s="1427"/>
      <c r="H61" s="1427"/>
      <c r="I61" s="1427"/>
      <c r="J61" s="1427"/>
      <c r="K61" s="1427"/>
      <c r="M61" s="1389"/>
      <c r="N61" s="1389"/>
    </row>
    <row r="62" spans="3:21">
      <c r="E62" s="1427"/>
      <c r="F62" s="1427"/>
      <c r="G62" s="1427"/>
      <c r="H62" s="1427"/>
      <c r="I62" s="1427"/>
      <c r="J62" s="1427"/>
      <c r="K62" s="1427"/>
      <c r="M62" s="1389"/>
      <c r="N62" s="1389"/>
    </row>
    <row r="63" spans="3:21">
      <c r="D63" s="1389"/>
      <c r="E63" s="1390"/>
      <c r="F63" s="1390"/>
      <c r="G63" s="1390"/>
      <c r="H63" s="1390"/>
      <c r="I63" s="1390"/>
      <c r="M63" s="1389"/>
      <c r="N63" s="1389"/>
    </row>
    <row r="64" spans="3:21">
      <c r="M64" s="1389"/>
      <c r="N64" s="1389"/>
    </row>
    <row r="65" spans="13:14">
      <c r="M65" s="1389"/>
      <c r="N65" s="1389"/>
    </row>
    <row r="66" spans="13:14">
      <c r="M66" s="1389"/>
      <c r="N66" s="1389"/>
    </row>
    <row r="67" spans="13:14">
      <c r="M67" s="1389"/>
      <c r="N67" s="1389"/>
    </row>
    <row r="68" spans="13:14">
      <c r="M68" s="1389"/>
      <c r="N68" s="1389"/>
    </row>
    <row r="69" spans="13:14">
      <c r="M69" s="1389"/>
      <c r="N69" s="1389"/>
    </row>
    <row r="70" spans="13:14">
      <c r="M70" s="1389"/>
      <c r="N70" s="1389"/>
    </row>
    <row r="71" spans="13:14">
      <c r="M71" s="1389"/>
      <c r="N71" s="1389"/>
    </row>
    <row r="72" spans="13:14">
      <c r="M72" s="1389"/>
      <c r="N72" s="1389"/>
    </row>
    <row r="73" spans="13:14">
      <c r="M73" s="1389"/>
      <c r="N73" s="1389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B7" sqref="B7:B9"/>
    </sheetView>
  </sheetViews>
  <sheetFormatPr defaultRowHeight="15.75"/>
  <cols>
    <col min="1" max="1" width="9.140625" style="1388"/>
    <col min="2" max="2" width="5.140625" style="1388" bestFit="1" customWidth="1"/>
    <col min="3" max="3" width="38.85546875" style="1388" customWidth="1"/>
    <col min="4" max="4" width="17.42578125" style="1388" bestFit="1" customWidth="1"/>
    <col min="5" max="5" width="16.140625" style="1388" bestFit="1" customWidth="1"/>
    <col min="6" max="6" width="17.42578125" style="1388" bestFit="1" customWidth="1"/>
    <col min="7" max="8" width="16.140625" style="1388" bestFit="1" customWidth="1"/>
    <col min="9" max="10" width="9.5703125" style="1388" customWidth="1"/>
    <col min="11" max="11" width="11.140625" style="1388" bestFit="1" customWidth="1"/>
    <col min="12" max="257" width="9.140625" style="1388"/>
    <col min="258" max="258" width="6.140625" style="1388" customWidth="1"/>
    <col min="259" max="259" width="41.140625" style="1388" bestFit="1" customWidth="1"/>
    <col min="260" max="260" width="11" style="1388" customWidth="1"/>
    <col min="261" max="266" width="10.7109375" style="1388" customWidth="1"/>
    <col min="267" max="513" width="9.140625" style="1388"/>
    <col min="514" max="514" width="6.140625" style="1388" customWidth="1"/>
    <col min="515" max="515" width="41.140625" style="1388" bestFit="1" customWidth="1"/>
    <col min="516" max="516" width="11" style="1388" customWidth="1"/>
    <col min="517" max="522" width="10.7109375" style="1388" customWidth="1"/>
    <col min="523" max="769" width="9.140625" style="1388"/>
    <col min="770" max="770" width="6.140625" style="1388" customWidth="1"/>
    <col min="771" max="771" width="41.140625" style="1388" bestFit="1" customWidth="1"/>
    <col min="772" max="772" width="11" style="1388" customWidth="1"/>
    <col min="773" max="778" width="10.7109375" style="1388" customWidth="1"/>
    <col min="779" max="1025" width="9.140625" style="1388"/>
    <col min="1026" max="1026" width="6.140625" style="1388" customWidth="1"/>
    <col min="1027" max="1027" width="41.140625" style="1388" bestFit="1" customWidth="1"/>
    <col min="1028" max="1028" width="11" style="1388" customWidth="1"/>
    <col min="1029" max="1034" width="10.7109375" style="1388" customWidth="1"/>
    <col min="1035" max="1281" width="9.140625" style="1388"/>
    <col min="1282" max="1282" width="6.140625" style="1388" customWidth="1"/>
    <col min="1283" max="1283" width="41.140625" style="1388" bestFit="1" customWidth="1"/>
    <col min="1284" max="1284" width="11" style="1388" customWidth="1"/>
    <col min="1285" max="1290" width="10.7109375" style="1388" customWidth="1"/>
    <col min="1291" max="1537" width="9.140625" style="1388"/>
    <col min="1538" max="1538" width="6.140625" style="1388" customWidth="1"/>
    <col min="1539" max="1539" width="41.140625" style="1388" bestFit="1" customWidth="1"/>
    <col min="1540" max="1540" width="11" style="1388" customWidth="1"/>
    <col min="1541" max="1546" width="10.7109375" style="1388" customWidth="1"/>
    <col min="1547" max="1793" width="9.140625" style="1388"/>
    <col min="1794" max="1794" width="6.140625" style="1388" customWidth="1"/>
    <col min="1795" max="1795" width="41.140625" style="1388" bestFit="1" customWidth="1"/>
    <col min="1796" max="1796" width="11" style="1388" customWidth="1"/>
    <col min="1797" max="1802" width="10.7109375" style="1388" customWidth="1"/>
    <col min="1803" max="2049" width="9.140625" style="1388"/>
    <col min="2050" max="2050" width="6.140625" style="1388" customWidth="1"/>
    <col min="2051" max="2051" width="41.140625" style="1388" bestFit="1" customWidth="1"/>
    <col min="2052" max="2052" width="11" style="1388" customWidth="1"/>
    <col min="2053" max="2058" width="10.7109375" style="1388" customWidth="1"/>
    <col min="2059" max="2305" width="9.140625" style="1388"/>
    <col min="2306" max="2306" width="6.140625" style="1388" customWidth="1"/>
    <col min="2307" max="2307" width="41.140625" style="1388" bestFit="1" customWidth="1"/>
    <col min="2308" max="2308" width="11" style="1388" customWidth="1"/>
    <col min="2309" max="2314" width="10.7109375" style="1388" customWidth="1"/>
    <col min="2315" max="2561" width="9.140625" style="1388"/>
    <col min="2562" max="2562" width="6.140625" style="1388" customWidth="1"/>
    <col min="2563" max="2563" width="41.140625" style="1388" bestFit="1" customWidth="1"/>
    <col min="2564" max="2564" width="11" style="1388" customWidth="1"/>
    <col min="2565" max="2570" width="10.7109375" style="1388" customWidth="1"/>
    <col min="2571" max="2817" width="9.140625" style="1388"/>
    <col min="2818" max="2818" width="6.140625" style="1388" customWidth="1"/>
    <col min="2819" max="2819" width="41.140625" style="1388" bestFit="1" customWidth="1"/>
    <col min="2820" max="2820" width="11" style="1388" customWidth="1"/>
    <col min="2821" max="2826" width="10.7109375" style="1388" customWidth="1"/>
    <col min="2827" max="3073" width="9.140625" style="1388"/>
    <col min="3074" max="3074" width="6.140625" style="1388" customWidth="1"/>
    <col min="3075" max="3075" width="41.140625" style="1388" bestFit="1" customWidth="1"/>
    <col min="3076" max="3076" width="11" style="1388" customWidth="1"/>
    <col min="3077" max="3082" width="10.7109375" style="1388" customWidth="1"/>
    <col min="3083" max="3329" width="9.140625" style="1388"/>
    <col min="3330" max="3330" width="6.140625" style="1388" customWidth="1"/>
    <col min="3331" max="3331" width="41.140625" style="1388" bestFit="1" customWidth="1"/>
    <col min="3332" max="3332" width="11" style="1388" customWidth="1"/>
    <col min="3333" max="3338" width="10.7109375" style="1388" customWidth="1"/>
    <col min="3339" max="3585" width="9.140625" style="1388"/>
    <col min="3586" max="3586" width="6.140625" style="1388" customWidth="1"/>
    <col min="3587" max="3587" width="41.140625" style="1388" bestFit="1" customWidth="1"/>
    <col min="3588" max="3588" width="11" style="1388" customWidth="1"/>
    <col min="3589" max="3594" width="10.7109375" style="1388" customWidth="1"/>
    <col min="3595" max="3841" width="9.140625" style="1388"/>
    <col min="3842" max="3842" width="6.140625" style="1388" customWidth="1"/>
    <col min="3843" max="3843" width="41.140625" style="1388" bestFit="1" customWidth="1"/>
    <col min="3844" max="3844" width="11" style="1388" customWidth="1"/>
    <col min="3845" max="3850" width="10.7109375" style="1388" customWidth="1"/>
    <col min="3851" max="4097" width="9.140625" style="1388"/>
    <col min="4098" max="4098" width="6.140625" style="1388" customWidth="1"/>
    <col min="4099" max="4099" width="41.140625" style="1388" bestFit="1" customWidth="1"/>
    <col min="4100" max="4100" width="11" style="1388" customWidth="1"/>
    <col min="4101" max="4106" width="10.7109375" style="1388" customWidth="1"/>
    <col min="4107" max="4353" width="9.140625" style="1388"/>
    <col min="4354" max="4354" width="6.140625" style="1388" customWidth="1"/>
    <col min="4355" max="4355" width="41.140625" style="1388" bestFit="1" customWidth="1"/>
    <col min="4356" max="4356" width="11" style="1388" customWidth="1"/>
    <col min="4357" max="4362" width="10.7109375" style="1388" customWidth="1"/>
    <col min="4363" max="4609" width="9.140625" style="1388"/>
    <col min="4610" max="4610" width="6.140625" style="1388" customWidth="1"/>
    <col min="4611" max="4611" width="41.140625" style="1388" bestFit="1" customWidth="1"/>
    <col min="4612" max="4612" width="11" style="1388" customWidth="1"/>
    <col min="4613" max="4618" width="10.7109375" style="1388" customWidth="1"/>
    <col min="4619" max="4865" width="9.140625" style="1388"/>
    <col min="4866" max="4866" width="6.140625" style="1388" customWidth="1"/>
    <col min="4867" max="4867" width="41.140625" style="1388" bestFit="1" customWidth="1"/>
    <col min="4868" max="4868" width="11" style="1388" customWidth="1"/>
    <col min="4869" max="4874" width="10.7109375" style="1388" customWidth="1"/>
    <col min="4875" max="5121" width="9.140625" style="1388"/>
    <col min="5122" max="5122" width="6.140625" style="1388" customWidth="1"/>
    <col min="5123" max="5123" width="41.140625" style="1388" bestFit="1" customWidth="1"/>
    <col min="5124" max="5124" width="11" style="1388" customWidth="1"/>
    <col min="5125" max="5130" width="10.7109375" style="1388" customWidth="1"/>
    <col min="5131" max="5377" width="9.140625" style="1388"/>
    <col min="5378" max="5378" width="6.140625" style="1388" customWidth="1"/>
    <col min="5379" max="5379" width="41.140625" style="1388" bestFit="1" customWidth="1"/>
    <col min="5380" max="5380" width="11" style="1388" customWidth="1"/>
    <col min="5381" max="5386" width="10.7109375" style="1388" customWidth="1"/>
    <col min="5387" max="5633" width="9.140625" style="1388"/>
    <col min="5634" max="5634" width="6.140625" style="1388" customWidth="1"/>
    <col min="5635" max="5635" width="41.140625" style="1388" bestFit="1" customWidth="1"/>
    <col min="5636" max="5636" width="11" style="1388" customWidth="1"/>
    <col min="5637" max="5642" width="10.7109375" style="1388" customWidth="1"/>
    <col min="5643" max="5889" width="9.140625" style="1388"/>
    <col min="5890" max="5890" width="6.140625" style="1388" customWidth="1"/>
    <col min="5891" max="5891" width="41.140625" style="1388" bestFit="1" customWidth="1"/>
    <col min="5892" max="5892" width="11" style="1388" customWidth="1"/>
    <col min="5893" max="5898" width="10.7109375" style="1388" customWidth="1"/>
    <col min="5899" max="6145" width="9.140625" style="1388"/>
    <col min="6146" max="6146" width="6.140625" style="1388" customWidth="1"/>
    <col min="6147" max="6147" width="41.140625" style="1388" bestFit="1" customWidth="1"/>
    <col min="6148" max="6148" width="11" style="1388" customWidth="1"/>
    <col min="6149" max="6154" width="10.7109375" style="1388" customWidth="1"/>
    <col min="6155" max="6401" width="9.140625" style="1388"/>
    <col min="6402" max="6402" width="6.140625" style="1388" customWidth="1"/>
    <col min="6403" max="6403" width="41.140625" style="1388" bestFit="1" customWidth="1"/>
    <col min="6404" max="6404" width="11" style="1388" customWidth="1"/>
    <col min="6405" max="6410" width="10.7109375" style="1388" customWidth="1"/>
    <col min="6411" max="6657" width="9.140625" style="1388"/>
    <col min="6658" max="6658" width="6.140625" style="1388" customWidth="1"/>
    <col min="6659" max="6659" width="41.140625" style="1388" bestFit="1" customWidth="1"/>
    <col min="6660" max="6660" width="11" style="1388" customWidth="1"/>
    <col min="6661" max="6666" width="10.7109375" style="1388" customWidth="1"/>
    <col min="6667" max="6913" width="9.140625" style="1388"/>
    <col min="6914" max="6914" width="6.140625" style="1388" customWidth="1"/>
    <col min="6915" max="6915" width="41.140625" style="1388" bestFit="1" customWidth="1"/>
    <col min="6916" max="6916" width="11" style="1388" customWidth="1"/>
    <col min="6917" max="6922" width="10.7109375" style="1388" customWidth="1"/>
    <col min="6923" max="7169" width="9.140625" style="1388"/>
    <col min="7170" max="7170" width="6.140625" style="1388" customWidth="1"/>
    <col min="7171" max="7171" width="41.140625" style="1388" bestFit="1" customWidth="1"/>
    <col min="7172" max="7172" width="11" style="1388" customWidth="1"/>
    <col min="7173" max="7178" width="10.7109375" style="1388" customWidth="1"/>
    <col min="7179" max="7425" width="9.140625" style="1388"/>
    <col min="7426" max="7426" width="6.140625" style="1388" customWidth="1"/>
    <col min="7427" max="7427" width="41.140625" style="1388" bestFit="1" customWidth="1"/>
    <col min="7428" max="7428" width="11" style="1388" customWidth="1"/>
    <col min="7429" max="7434" width="10.7109375" style="1388" customWidth="1"/>
    <col min="7435" max="7681" width="9.140625" style="1388"/>
    <col min="7682" max="7682" width="6.140625" style="1388" customWidth="1"/>
    <col min="7683" max="7683" width="41.140625" style="1388" bestFit="1" customWidth="1"/>
    <col min="7684" max="7684" width="11" style="1388" customWidth="1"/>
    <col min="7685" max="7690" width="10.7109375" style="1388" customWidth="1"/>
    <col min="7691" max="7937" width="9.140625" style="1388"/>
    <col min="7938" max="7938" width="6.140625" style="1388" customWidth="1"/>
    <col min="7939" max="7939" width="41.140625" style="1388" bestFit="1" customWidth="1"/>
    <col min="7940" max="7940" width="11" style="1388" customWidth="1"/>
    <col min="7941" max="7946" width="10.7109375" style="1388" customWidth="1"/>
    <col min="7947" max="8193" width="9.140625" style="1388"/>
    <col min="8194" max="8194" width="6.140625" style="1388" customWidth="1"/>
    <col min="8195" max="8195" width="41.140625" style="1388" bestFit="1" customWidth="1"/>
    <col min="8196" max="8196" width="11" style="1388" customWidth="1"/>
    <col min="8197" max="8202" width="10.7109375" style="1388" customWidth="1"/>
    <col min="8203" max="8449" width="9.140625" style="1388"/>
    <col min="8450" max="8450" width="6.140625" style="1388" customWidth="1"/>
    <col min="8451" max="8451" width="41.140625" style="1388" bestFit="1" customWidth="1"/>
    <col min="8452" max="8452" width="11" style="1388" customWidth="1"/>
    <col min="8453" max="8458" width="10.7109375" style="1388" customWidth="1"/>
    <col min="8459" max="8705" width="9.140625" style="1388"/>
    <col min="8706" max="8706" width="6.140625" style="1388" customWidth="1"/>
    <col min="8707" max="8707" width="41.140625" style="1388" bestFit="1" customWidth="1"/>
    <col min="8708" max="8708" width="11" style="1388" customWidth="1"/>
    <col min="8709" max="8714" width="10.7109375" style="1388" customWidth="1"/>
    <col min="8715" max="8961" width="9.140625" style="1388"/>
    <col min="8962" max="8962" width="6.140625" style="1388" customWidth="1"/>
    <col min="8963" max="8963" width="41.140625" style="1388" bestFit="1" customWidth="1"/>
    <col min="8964" max="8964" width="11" style="1388" customWidth="1"/>
    <col min="8965" max="8970" width="10.7109375" style="1388" customWidth="1"/>
    <col min="8971" max="9217" width="9.140625" style="1388"/>
    <col min="9218" max="9218" width="6.140625" style="1388" customWidth="1"/>
    <col min="9219" max="9219" width="41.140625" style="1388" bestFit="1" customWidth="1"/>
    <col min="9220" max="9220" width="11" style="1388" customWidth="1"/>
    <col min="9221" max="9226" width="10.7109375" style="1388" customWidth="1"/>
    <col min="9227" max="9473" width="9.140625" style="1388"/>
    <col min="9474" max="9474" width="6.140625" style="1388" customWidth="1"/>
    <col min="9475" max="9475" width="41.140625" style="1388" bestFit="1" customWidth="1"/>
    <col min="9476" max="9476" width="11" style="1388" customWidth="1"/>
    <col min="9477" max="9482" width="10.7109375" style="1388" customWidth="1"/>
    <col min="9483" max="9729" width="9.140625" style="1388"/>
    <col min="9730" max="9730" width="6.140625" style="1388" customWidth="1"/>
    <col min="9731" max="9731" width="41.140625" style="1388" bestFit="1" customWidth="1"/>
    <col min="9732" max="9732" width="11" style="1388" customWidth="1"/>
    <col min="9733" max="9738" width="10.7109375" style="1388" customWidth="1"/>
    <col min="9739" max="9985" width="9.140625" style="1388"/>
    <col min="9986" max="9986" width="6.140625" style="1388" customWidth="1"/>
    <col min="9987" max="9987" width="41.140625" style="1388" bestFit="1" customWidth="1"/>
    <col min="9988" max="9988" width="11" style="1388" customWidth="1"/>
    <col min="9989" max="9994" width="10.7109375" style="1388" customWidth="1"/>
    <col min="9995" max="10241" width="9.140625" style="1388"/>
    <col min="10242" max="10242" width="6.140625" style="1388" customWidth="1"/>
    <col min="10243" max="10243" width="41.140625" style="1388" bestFit="1" customWidth="1"/>
    <col min="10244" max="10244" width="11" style="1388" customWidth="1"/>
    <col min="10245" max="10250" width="10.7109375" style="1388" customWidth="1"/>
    <col min="10251" max="10497" width="9.140625" style="1388"/>
    <col min="10498" max="10498" width="6.140625" style="1388" customWidth="1"/>
    <col min="10499" max="10499" width="41.140625" style="1388" bestFit="1" customWidth="1"/>
    <col min="10500" max="10500" width="11" style="1388" customWidth="1"/>
    <col min="10501" max="10506" width="10.7109375" style="1388" customWidth="1"/>
    <col min="10507" max="10753" width="9.140625" style="1388"/>
    <col min="10754" max="10754" width="6.140625" style="1388" customWidth="1"/>
    <col min="10755" max="10755" width="41.140625" style="1388" bestFit="1" customWidth="1"/>
    <col min="10756" max="10756" width="11" style="1388" customWidth="1"/>
    <col min="10757" max="10762" width="10.7109375" style="1388" customWidth="1"/>
    <col min="10763" max="11009" width="9.140625" style="1388"/>
    <col min="11010" max="11010" width="6.140625" style="1388" customWidth="1"/>
    <col min="11011" max="11011" width="41.140625" style="1388" bestFit="1" customWidth="1"/>
    <col min="11012" max="11012" width="11" style="1388" customWidth="1"/>
    <col min="11013" max="11018" width="10.7109375" style="1388" customWidth="1"/>
    <col min="11019" max="11265" width="9.140625" style="1388"/>
    <col min="11266" max="11266" width="6.140625" style="1388" customWidth="1"/>
    <col min="11267" max="11267" width="41.140625" style="1388" bestFit="1" customWidth="1"/>
    <col min="11268" max="11268" width="11" style="1388" customWidth="1"/>
    <col min="11269" max="11274" width="10.7109375" style="1388" customWidth="1"/>
    <col min="11275" max="11521" width="9.140625" style="1388"/>
    <col min="11522" max="11522" width="6.140625" style="1388" customWidth="1"/>
    <col min="11523" max="11523" width="41.140625" style="1388" bestFit="1" customWidth="1"/>
    <col min="11524" max="11524" width="11" style="1388" customWidth="1"/>
    <col min="11525" max="11530" width="10.7109375" style="1388" customWidth="1"/>
    <col min="11531" max="11777" width="9.140625" style="1388"/>
    <col min="11778" max="11778" width="6.140625" style="1388" customWidth="1"/>
    <col min="11779" max="11779" width="41.140625" style="1388" bestFit="1" customWidth="1"/>
    <col min="11780" max="11780" width="11" style="1388" customWidth="1"/>
    <col min="11781" max="11786" width="10.7109375" style="1388" customWidth="1"/>
    <col min="11787" max="12033" width="9.140625" style="1388"/>
    <col min="12034" max="12034" width="6.140625" style="1388" customWidth="1"/>
    <col min="12035" max="12035" width="41.140625" style="1388" bestFit="1" customWidth="1"/>
    <col min="12036" max="12036" width="11" style="1388" customWidth="1"/>
    <col min="12037" max="12042" width="10.7109375" style="1388" customWidth="1"/>
    <col min="12043" max="12289" width="9.140625" style="1388"/>
    <col min="12290" max="12290" width="6.140625" style="1388" customWidth="1"/>
    <col min="12291" max="12291" width="41.140625" style="1388" bestFit="1" customWidth="1"/>
    <col min="12292" max="12292" width="11" style="1388" customWidth="1"/>
    <col min="12293" max="12298" width="10.7109375" style="1388" customWidth="1"/>
    <col min="12299" max="12545" width="9.140625" style="1388"/>
    <col min="12546" max="12546" width="6.140625" style="1388" customWidth="1"/>
    <col min="12547" max="12547" width="41.140625" style="1388" bestFit="1" customWidth="1"/>
    <col min="12548" max="12548" width="11" style="1388" customWidth="1"/>
    <col min="12549" max="12554" width="10.7109375" style="1388" customWidth="1"/>
    <col min="12555" max="12801" width="9.140625" style="1388"/>
    <col min="12802" max="12802" width="6.140625" style="1388" customWidth="1"/>
    <col min="12803" max="12803" width="41.140625" style="1388" bestFit="1" customWidth="1"/>
    <col min="12804" max="12804" width="11" style="1388" customWidth="1"/>
    <col min="12805" max="12810" width="10.7109375" style="1388" customWidth="1"/>
    <col min="12811" max="13057" width="9.140625" style="1388"/>
    <col min="13058" max="13058" width="6.140625" style="1388" customWidth="1"/>
    <col min="13059" max="13059" width="41.140625" style="1388" bestFit="1" customWidth="1"/>
    <col min="13060" max="13060" width="11" style="1388" customWidth="1"/>
    <col min="13061" max="13066" width="10.7109375" style="1388" customWidth="1"/>
    <col min="13067" max="13313" width="9.140625" style="1388"/>
    <col min="13314" max="13314" width="6.140625" style="1388" customWidth="1"/>
    <col min="13315" max="13315" width="41.140625" style="1388" bestFit="1" customWidth="1"/>
    <col min="13316" max="13316" width="11" style="1388" customWidth="1"/>
    <col min="13317" max="13322" width="10.7109375" style="1388" customWidth="1"/>
    <col min="13323" max="13569" width="9.140625" style="1388"/>
    <col min="13570" max="13570" width="6.140625" style="1388" customWidth="1"/>
    <col min="13571" max="13571" width="41.140625" style="1388" bestFit="1" customWidth="1"/>
    <col min="13572" max="13572" width="11" style="1388" customWidth="1"/>
    <col min="13573" max="13578" width="10.7109375" style="1388" customWidth="1"/>
    <col min="13579" max="13825" width="9.140625" style="1388"/>
    <col min="13826" max="13826" width="6.140625" style="1388" customWidth="1"/>
    <col min="13827" max="13827" width="41.140625" style="1388" bestFit="1" customWidth="1"/>
    <col min="13828" max="13828" width="11" style="1388" customWidth="1"/>
    <col min="13829" max="13834" width="10.7109375" style="1388" customWidth="1"/>
    <col min="13835" max="14081" width="9.140625" style="1388"/>
    <col min="14082" max="14082" width="6.140625" style="1388" customWidth="1"/>
    <col min="14083" max="14083" width="41.140625" style="1388" bestFit="1" customWidth="1"/>
    <col min="14084" max="14084" width="11" style="1388" customWidth="1"/>
    <col min="14085" max="14090" width="10.7109375" style="1388" customWidth="1"/>
    <col min="14091" max="14337" width="9.140625" style="1388"/>
    <col min="14338" max="14338" width="6.140625" style="1388" customWidth="1"/>
    <col min="14339" max="14339" width="41.140625" style="1388" bestFit="1" customWidth="1"/>
    <col min="14340" max="14340" width="11" style="1388" customWidth="1"/>
    <col min="14341" max="14346" width="10.7109375" style="1388" customWidth="1"/>
    <col min="14347" max="14593" width="9.140625" style="1388"/>
    <col min="14594" max="14594" width="6.140625" style="1388" customWidth="1"/>
    <col min="14595" max="14595" width="41.140625" style="1388" bestFit="1" customWidth="1"/>
    <col min="14596" max="14596" width="11" style="1388" customWidth="1"/>
    <col min="14597" max="14602" width="10.7109375" style="1388" customWidth="1"/>
    <col min="14603" max="14849" width="9.140625" style="1388"/>
    <col min="14850" max="14850" width="6.140625" style="1388" customWidth="1"/>
    <col min="14851" max="14851" width="41.140625" style="1388" bestFit="1" customWidth="1"/>
    <col min="14852" max="14852" width="11" style="1388" customWidth="1"/>
    <col min="14853" max="14858" width="10.7109375" style="1388" customWidth="1"/>
    <col min="14859" max="15105" width="9.140625" style="1388"/>
    <col min="15106" max="15106" width="6.140625" style="1388" customWidth="1"/>
    <col min="15107" max="15107" width="41.140625" style="1388" bestFit="1" customWidth="1"/>
    <col min="15108" max="15108" width="11" style="1388" customWidth="1"/>
    <col min="15109" max="15114" width="10.7109375" style="1388" customWidth="1"/>
    <col min="15115" max="15361" width="9.140625" style="1388"/>
    <col min="15362" max="15362" width="6.140625" style="1388" customWidth="1"/>
    <col min="15363" max="15363" width="41.140625" style="1388" bestFit="1" customWidth="1"/>
    <col min="15364" max="15364" width="11" style="1388" customWidth="1"/>
    <col min="15365" max="15370" width="10.7109375" style="1388" customWidth="1"/>
    <col min="15371" max="15617" width="9.140625" style="1388"/>
    <col min="15618" max="15618" width="6.140625" style="1388" customWidth="1"/>
    <col min="15619" max="15619" width="41.140625" style="1388" bestFit="1" customWidth="1"/>
    <col min="15620" max="15620" width="11" style="1388" customWidth="1"/>
    <col min="15621" max="15626" width="10.7109375" style="1388" customWidth="1"/>
    <col min="15627" max="15873" width="9.140625" style="1388"/>
    <col min="15874" max="15874" width="6.140625" style="1388" customWidth="1"/>
    <col min="15875" max="15875" width="41.140625" style="1388" bestFit="1" customWidth="1"/>
    <col min="15876" max="15876" width="11" style="1388" customWidth="1"/>
    <col min="15877" max="15882" width="10.7109375" style="1388" customWidth="1"/>
    <col min="15883" max="16129" width="9.140625" style="1388"/>
    <col min="16130" max="16130" width="6.140625" style="1388" customWidth="1"/>
    <col min="16131" max="16131" width="41.140625" style="1388" bestFit="1" customWidth="1"/>
    <col min="16132" max="16132" width="11" style="1388" customWidth="1"/>
    <col min="16133" max="16138" width="10.7109375" style="1388" customWidth="1"/>
    <col min="16139" max="16384" width="9.140625" style="1388"/>
  </cols>
  <sheetData>
    <row r="1" spans="2:21">
      <c r="B1" s="2350" t="s">
        <v>1227</v>
      </c>
      <c r="C1" s="2350"/>
      <c r="D1" s="2350"/>
      <c r="E1" s="2350"/>
      <c r="F1" s="2350"/>
      <c r="G1" s="2350"/>
      <c r="H1" s="2350"/>
      <c r="I1" s="2350"/>
      <c r="J1" s="2350"/>
    </row>
    <row r="2" spans="2:21" ht="15" customHeight="1">
      <c r="B2" s="2368" t="s">
        <v>90</v>
      </c>
      <c r="C2" s="2368"/>
      <c r="D2" s="2368"/>
      <c r="E2" s="2368"/>
      <c r="F2" s="2368"/>
      <c r="G2" s="2368"/>
      <c r="H2" s="2368"/>
      <c r="I2" s="2368"/>
      <c r="J2" s="2368"/>
    </row>
    <row r="3" spans="2:21" ht="15" customHeight="1">
      <c r="B3" s="2368"/>
      <c r="C3" s="2368"/>
      <c r="D3" s="2368"/>
      <c r="E3" s="2368"/>
      <c r="F3" s="2368"/>
      <c r="G3" s="2368"/>
      <c r="H3" s="2368"/>
      <c r="I3" s="2368"/>
      <c r="J3" s="2368"/>
    </row>
    <row r="4" spans="2:21" ht="15" customHeight="1" thickBot="1">
      <c r="B4" s="2369" t="s">
        <v>52</v>
      </c>
      <c r="C4" s="2369"/>
      <c r="D4" s="2369"/>
      <c r="E4" s="2369"/>
      <c r="F4" s="2369"/>
      <c r="G4" s="2369"/>
      <c r="H4" s="2369"/>
      <c r="I4" s="2369"/>
      <c r="J4" s="2369"/>
    </row>
    <row r="5" spans="2:21" ht="21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1035</v>
      </c>
      <c r="G5" s="2307"/>
      <c r="H5" s="1352" t="s">
        <v>1034</v>
      </c>
      <c r="I5" s="2370" t="s">
        <v>413</v>
      </c>
      <c r="J5" s="2371"/>
    </row>
    <row r="6" spans="2:21" ht="21.75" customHeight="1">
      <c r="B6" s="2336"/>
      <c r="C6" s="2338"/>
      <c r="D6" s="1525" t="s">
        <v>47</v>
      </c>
      <c r="E6" s="1350" t="s">
        <v>333</v>
      </c>
      <c r="F6" s="1525" t="s">
        <v>47</v>
      </c>
      <c r="G6" s="1350" t="s">
        <v>333</v>
      </c>
      <c r="H6" s="1350" t="s">
        <v>333</v>
      </c>
      <c r="I6" s="1524" t="s">
        <v>44</v>
      </c>
      <c r="J6" s="1523" t="s">
        <v>55</v>
      </c>
      <c r="L6" s="1389"/>
      <c r="M6" s="1389"/>
    </row>
    <row r="7" spans="2:21" ht="21.75" customHeight="1">
      <c r="B7" s="1504"/>
      <c r="C7" s="1503" t="s">
        <v>1130</v>
      </c>
      <c r="D7" s="1488">
        <v>112558.76849999999</v>
      </c>
      <c r="E7" s="1521">
        <v>52662.148819000009</v>
      </c>
      <c r="F7" s="1487">
        <v>140623.27161</v>
      </c>
      <c r="G7" s="1502">
        <v>72941.603545000005</v>
      </c>
      <c r="H7" s="1502">
        <v>81409.668533000004</v>
      </c>
      <c r="I7" s="1501">
        <v>38.508597124854418</v>
      </c>
      <c r="J7" s="1500">
        <v>11.609375961656482</v>
      </c>
      <c r="K7" s="1389"/>
      <c r="L7" s="1389"/>
      <c r="M7" s="1389"/>
      <c r="Q7" s="1389"/>
      <c r="R7" s="1389"/>
      <c r="S7" s="1389"/>
      <c r="T7" s="1389"/>
      <c r="U7" s="1389"/>
    </row>
    <row r="8" spans="2:21" ht="21.75" customHeight="1">
      <c r="B8" s="1497">
        <v>1</v>
      </c>
      <c r="C8" s="1496" t="s">
        <v>1226</v>
      </c>
      <c r="D8" s="1495">
        <v>1622.5438239999996</v>
      </c>
      <c r="E8" s="1522">
        <v>887.89279199999999</v>
      </c>
      <c r="F8" s="1494">
        <v>2299.3838070000002</v>
      </c>
      <c r="G8" s="1494">
        <v>1182.53853</v>
      </c>
      <c r="H8" s="1494">
        <v>1393.036975</v>
      </c>
      <c r="I8" s="1493">
        <v>33.18483274724008</v>
      </c>
      <c r="J8" s="1492">
        <v>17.800556993267676</v>
      </c>
      <c r="K8" s="1389"/>
      <c r="L8" s="1389"/>
      <c r="M8" s="1389"/>
      <c r="Q8" s="1389"/>
      <c r="R8" s="1389"/>
      <c r="S8" s="1389"/>
      <c r="T8" s="1389"/>
      <c r="U8" s="1389"/>
    </row>
    <row r="9" spans="2:21" ht="21.75" customHeight="1">
      <c r="B9" s="1497">
        <v>2</v>
      </c>
      <c r="C9" s="1496" t="s">
        <v>1225</v>
      </c>
      <c r="D9" s="1495">
        <v>842.00551100000007</v>
      </c>
      <c r="E9" s="1522">
        <v>365.76816500000001</v>
      </c>
      <c r="F9" s="1494">
        <v>1376.276897</v>
      </c>
      <c r="G9" s="1494">
        <v>825.49796000000003</v>
      </c>
      <c r="H9" s="1494">
        <v>643.94954300000006</v>
      </c>
      <c r="I9" s="1493">
        <v>125.68884856340628</v>
      </c>
      <c r="J9" s="1492">
        <v>-21.992594263951901</v>
      </c>
      <c r="K9" s="1389"/>
      <c r="L9" s="1389"/>
      <c r="M9" s="1389"/>
      <c r="Q9" s="1389"/>
      <c r="R9" s="1389"/>
      <c r="S9" s="1389"/>
      <c r="T9" s="1389"/>
      <c r="U9" s="1389"/>
    </row>
    <row r="10" spans="2:21" ht="21.75" customHeight="1">
      <c r="B10" s="1497">
        <v>3</v>
      </c>
      <c r="C10" s="1496" t="s">
        <v>1224</v>
      </c>
      <c r="D10" s="1495">
        <v>582.55178499999988</v>
      </c>
      <c r="E10" s="1522">
        <v>290.00873899999993</v>
      </c>
      <c r="F10" s="1494">
        <v>729.39660100000015</v>
      </c>
      <c r="G10" s="1494">
        <v>340.65387099999998</v>
      </c>
      <c r="H10" s="1494">
        <v>575.96044600000005</v>
      </c>
      <c r="I10" s="1493">
        <v>17.463312372804069</v>
      </c>
      <c r="J10" s="1492">
        <v>69.074974638993638</v>
      </c>
      <c r="K10" s="1389"/>
      <c r="L10" s="1389"/>
      <c r="M10" s="1389"/>
      <c r="Q10" s="1389"/>
      <c r="R10" s="1389"/>
      <c r="S10" s="1389"/>
      <c r="T10" s="1389"/>
      <c r="U10" s="1389"/>
    </row>
    <row r="11" spans="2:21" ht="21.75" customHeight="1">
      <c r="B11" s="1497">
        <v>4</v>
      </c>
      <c r="C11" s="1496" t="s">
        <v>1223</v>
      </c>
      <c r="D11" s="1495">
        <v>1675.868665</v>
      </c>
      <c r="E11" s="1522">
        <v>781.65406199999995</v>
      </c>
      <c r="F11" s="1494">
        <v>1789.9033939999999</v>
      </c>
      <c r="G11" s="1494">
        <v>934.5533529999999</v>
      </c>
      <c r="H11" s="1494">
        <v>789.81423600000005</v>
      </c>
      <c r="I11" s="1493">
        <v>19.560992315293561</v>
      </c>
      <c r="J11" s="1492">
        <v>-15.487517811088509</v>
      </c>
      <c r="K11" s="1389"/>
      <c r="L11" s="1389"/>
      <c r="M11" s="1389"/>
      <c r="Q11" s="1389"/>
      <c r="R11" s="1389"/>
      <c r="S11" s="1389"/>
      <c r="T11" s="1389"/>
      <c r="U11" s="1389"/>
    </row>
    <row r="12" spans="2:21" ht="21.75" customHeight="1">
      <c r="B12" s="1497">
        <v>5</v>
      </c>
      <c r="C12" s="1496" t="s">
        <v>1150</v>
      </c>
      <c r="D12" s="1495">
        <v>8720.9624640000002</v>
      </c>
      <c r="E12" s="1522">
        <v>3652.5621599999999</v>
      </c>
      <c r="F12" s="1494">
        <v>8322.4175479999994</v>
      </c>
      <c r="G12" s="1494">
        <v>5498.6172480000005</v>
      </c>
      <c r="H12" s="1494">
        <v>6805.6967770000001</v>
      </c>
      <c r="I12" s="1493">
        <v>50.541373620319177</v>
      </c>
      <c r="J12" s="1492">
        <v>23.771058614334734</v>
      </c>
      <c r="K12" s="1389"/>
      <c r="L12" s="1389"/>
      <c r="M12" s="1389"/>
      <c r="Q12" s="1389"/>
      <c r="R12" s="1389"/>
      <c r="S12" s="1389"/>
      <c r="T12" s="1389"/>
      <c r="U12" s="1389"/>
    </row>
    <row r="13" spans="2:21" ht="21.75" customHeight="1">
      <c r="B13" s="1497">
        <v>6</v>
      </c>
      <c r="C13" s="1496" t="s">
        <v>1222</v>
      </c>
      <c r="D13" s="1495">
        <v>665.60882700000002</v>
      </c>
      <c r="E13" s="1522">
        <v>282.651049</v>
      </c>
      <c r="F13" s="1494">
        <v>1236.968715</v>
      </c>
      <c r="G13" s="1494">
        <v>556.01316899999995</v>
      </c>
      <c r="H13" s="1494">
        <v>489.89200500000004</v>
      </c>
      <c r="I13" s="1493">
        <v>96.713640712509772</v>
      </c>
      <c r="J13" s="1492">
        <v>-11.892014018106806</v>
      </c>
      <c r="K13" s="1389"/>
      <c r="L13" s="1389"/>
      <c r="M13" s="1389"/>
      <c r="Q13" s="1389"/>
      <c r="R13" s="1389"/>
      <c r="S13" s="1389"/>
      <c r="T13" s="1389"/>
      <c r="U13" s="1389"/>
    </row>
    <row r="14" spans="2:21" ht="21.75" customHeight="1">
      <c r="B14" s="1497">
        <v>7</v>
      </c>
      <c r="C14" s="1496" t="s">
        <v>1182</v>
      </c>
      <c r="D14" s="1495">
        <v>181.20056300000002</v>
      </c>
      <c r="E14" s="1522">
        <v>53.338763999999998</v>
      </c>
      <c r="F14" s="1494">
        <v>209.031802</v>
      </c>
      <c r="G14" s="1494">
        <v>147.98899299999999</v>
      </c>
      <c r="H14" s="1494">
        <v>59.528528999999992</v>
      </c>
      <c r="I14" s="1493">
        <v>177.45111041568191</v>
      </c>
      <c r="J14" s="1492">
        <v>-59.775029349649003</v>
      </c>
      <c r="K14" s="1389"/>
      <c r="L14" s="1389"/>
      <c r="M14" s="1389"/>
      <c r="Q14" s="1389"/>
      <c r="R14" s="1389"/>
      <c r="S14" s="1389"/>
      <c r="T14" s="1389"/>
      <c r="U14" s="1389"/>
    </row>
    <row r="15" spans="2:21" ht="21.75" customHeight="1">
      <c r="B15" s="1497">
        <v>8</v>
      </c>
      <c r="C15" s="1496" t="s">
        <v>1147</v>
      </c>
      <c r="D15" s="1495">
        <v>10951.7251</v>
      </c>
      <c r="E15" s="1522">
        <v>4824.6050710000009</v>
      </c>
      <c r="F15" s="1494">
        <v>20325.113624000001</v>
      </c>
      <c r="G15" s="1494">
        <v>8891.7379240000009</v>
      </c>
      <c r="H15" s="1494">
        <v>10075.712189</v>
      </c>
      <c r="I15" s="1493">
        <v>84.299808857867845</v>
      </c>
      <c r="J15" s="1492">
        <v>13.315442662837512</v>
      </c>
      <c r="K15" s="1389"/>
      <c r="L15" s="1389"/>
      <c r="M15" s="1389"/>
      <c r="Q15" s="1389"/>
      <c r="R15" s="1389"/>
      <c r="S15" s="1389"/>
      <c r="T15" s="1389"/>
      <c r="U15" s="1389"/>
    </row>
    <row r="16" spans="2:21" ht="21.75" customHeight="1">
      <c r="B16" s="1497">
        <v>9</v>
      </c>
      <c r="C16" s="1496" t="s">
        <v>1221</v>
      </c>
      <c r="D16" s="1495">
        <v>239.43034</v>
      </c>
      <c r="E16" s="1522">
        <v>112.340841</v>
      </c>
      <c r="F16" s="1494">
        <v>400.28832599999998</v>
      </c>
      <c r="G16" s="1494">
        <v>209.95723899999996</v>
      </c>
      <c r="H16" s="1494">
        <v>193.89588800000001</v>
      </c>
      <c r="I16" s="1493">
        <v>86.893063227112549</v>
      </c>
      <c r="J16" s="1492">
        <v>-7.6498200664564564</v>
      </c>
      <c r="K16" s="1389"/>
      <c r="L16" s="1389"/>
      <c r="M16" s="1389"/>
      <c r="Q16" s="1389"/>
      <c r="R16" s="1389"/>
      <c r="S16" s="1389"/>
      <c r="T16" s="1389"/>
      <c r="U16" s="1389"/>
    </row>
    <row r="17" spans="2:21" ht="21.75" customHeight="1">
      <c r="B17" s="1497">
        <v>10</v>
      </c>
      <c r="C17" s="1496" t="s">
        <v>1220</v>
      </c>
      <c r="D17" s="1495">
        <v>604.27002399999992</v>
      </c>
      <c r="E17" s="1522">
        <v>282.73673500000001</v>
      </c>
      <c r="F17" s="1494">
        <v>352.41333299999997</v>
      </c>
      <c r="G17" s="1494">
        <v>205.769824</v>
      </c>
      <c r="H17" s="1494">
        <v>160.198387</v>
      </c>
      <c r="I17" s="1493">
        <v>-27.222112117832864</v>
      </c>
      <c r="J17" s="1492">
        <v>-22.146802730413967</v>
      </c>
      <c r="K17" s="1389"/>
      <c r="L17" s="1389"/>
      <c r="M17" s="1389"/>
      <c r="Q17" s="1389"/>
      <c r="R17" s="1389"/>
      <c r="S17" s="1389"/>
      <c r="T17" s="1389"/>
      <c r="U17" s="1389"/>
    </row>
    <row r="18" spans="2:21" ht="21.75" customHeight="1">
      <c r="B18" s="1497">
        <v>11</v>
      </c>
      <c r="C18" s="1496" t="s">
        <v>1098</v>
      </c>
      <c r="D18" s="1495">
        <v>0</v>
      </c>
      <c r="E18" s="1522">
        <v>0</v>
      </c>
      <c r="F18" s="1494">
        <v>0</v>
      </c>
      <c r="G18" s="1494">
        <v>0</v>
      </c>
      <c r="H18" s="1494">
        <v>0</v>
      </c>
      <c r="I18" s="1493" t="s">
        <v>146</v>
      </c>
      <c r="J18" s="1492" t="s">
        <v>146</v>
      </c>
      <c r="K18" s="1389"/>
      <c r="L18" s="1389"/>
      <c r="M18" s="1389"/>
      <c r="Q18" s="1389"/>
      <c r="R18" s="1389"/>
      <c r="S18" s="1389"/>
      <c r="T18" s="1389"/>
      <c r="U18" s="1389"/>
    </row>
    <row r="19" spans="2:21" ht="21.75" customHeight="1">
      <c r="B19" s="1497">
        <v>12</v>
      </c>
      <c r="C19" s="1496" t="s">
        <v>1219</v>
      </c>
      <c r="D19" s="1495">
        <v>1426.2177299999998</v>
      </c>
      <c r="E19" s="1522">
        <v>830.43879800000002</v>
      </c>
      <c r="F19" s="1494">
        <v>1750.3156599999998</v>
      </c>
      <c r="G19" s="1494">
        <v>981.43347300000005</v>
      </c>
      <c r="H19" s="1494">
        <v>1002.30549</v>
      </c>
      <c r="I19" s="1493">
        <v>18.182516925226807</v>
      </c>
      <c r="J19" s="1492">
        <v>2.126686889555458</v>
      </c>
      <c r="K19" s="1389"/>
      <c r="L19" s="1389"/>
      <c r="M19" s="1389"/>
      <c r="Q19" s="1389"/>
      <c r="R19" s="1389"/>
      <c r="S19" s="1389"/>
      <c r="T19" s="1389"/>
      <c r="U19" s="1389"/>
    </row>
    <row r="20" spans="2:21" ht="21.75" customHeight="1">
      <c r="B20" s="1497">
        <v>13</v>
      </c>
      <c r="C20" s="1496" t="s">
        <v>1218</v>
      </c>
      <c r="D20" s="1495">
        <v>1583.653339</v>
      </c>
      <c r="E20" s="1522">
        <v>841.551152</v>
      </c>
      <c r="F20" s="1494">
        <v>1619.7049809999996</v>
      </c>
      <c r="G20" s="1494">
        <v>867.792237</v>
      </c>
      <c r="H20" s="1494">
        <v>969.08038700000009</v>
      </c>
      <c r="I20" s="1493">
        <v>3.118180628430764</v>
      </c>
      <c r="J20" s="1492">
        <v>11.671935479644091</v>
      </c>
      <c r="K20" s="1389"/>
      <c r="L20" s="1389"/>
      <c r="M20" s="1389"/>
      <c r="Q20" s="1389"/>
      <c r="R20" s="1389"/>
      <c r="S20" s="1389"/>
      <c r="T20" s="1389"/>
      <c r="U20" s="1389"/>
    </row>
    <row r="21" spans="2:21" ht="21.75" customHeight="1">
      <c r="B21" s="1497">
        <v>14</v>
      </c>
      <c r="C21" s="1496" t="s">
        <v>1155</v>
      </c>
      <c r="D21" s="1495">
        <v>915.098975</v>
      </c>
      <c r="E21" s="1522">
        <v>391.574997</v>
      </c>
      <c r="F21" s="1494">
        <v>1291.5937970000002</v>
      </c>
      <c r="G21" s="1494">
        <v>694.23191900000006</v>
      </c>
      <c r="H21" s="1494">
        <v>766.11406099999999</v>
      </c>
      <c r="I21" s="1493">
        <v>77.292198000067913</v>
      </c>
      <c r="J21" s="1492">
        <v>10.354197211724568</v>
      </c>
      <c r="K21" s="1389"/>
      <c r="L21" s="1389"/>
      <c r="M21" s="1389"/>
      <c r="Q21" s="1389"/>
      <c r="R21" s="1389"/>
      <c r="S21" s="1389"/>
      <c r="T21" s="1389"/>
      <c r="U21" s="1389"/>
    </row>
    <row r="22" spans="2:21" ht="21.75" customHeight="1">
      <c r="B22" s="1497">
        <v>15</v>
      </c>
      <c r="C22" s="1496" t="s">
        <v>1217</v>
      </c>
      <c r="D22" s="1495">
        <v>1202.1907940000001</v>
      </c>
      <c r="E22" s="1522">
        <v>608.82971399999997</v>
      </c>
      <c r="F22" s="1494">
        <v>1644.365065</v>
      </c>
      <c r="G22" s="1494">
        <v>926.29118199999994</v>
      </c>
      <c r="H22" s="1494">
        <v>882.51333799999986</v>
      </c>
      <c r="I22" s="1493">
        <v>52.1428998453909</v>
      </c>
      <c r="J22" s="1492">
        <v>-4.7261427994464071</v>
      </c>
      <c r="K22" s="1389"/>
      <c r="L22" s="1389"/>
      <c r="M22" s="1389"/>
      <c r="Q22" s="1389"/>
      <c r="R22" s="1389"/>
      <c r="S22" s="1389"/>
      <c r="T22" s="1389"/>
      <c r="U22" s="1389"/>
    </row>
    <row r="23" spans="2:21" ht="21.75" customHeight="1">
      <c r="B23" s="1497">
        <v>16</v>
      </c>
      <c r="C23" s="1496" t="s">
        <v>1216</v>
      </c>
      <c r="D23" s="1495">
        <v>1103.3304159999998</v>
      </c>
      <c r="E23" s="1522">
        <v>439.21840699999996</v>
      </c>
      <c r="F23" s="1494">
        <v>1338.808628</v>
      </c>
      <c r="G23" s="1494">
        <v>694.19974100000002</v>
      </c>
      <c r="H23" s="1494">
        <v>696.31704500000001</v>
      </c>
      <c r="I23" s="1493">
        <v>58.053426253604187</v>
      </c>
      <c r="J23" s="1492">
        <v>0.30499924948834689</v>
      </c>
      <c r="K23" s="1389"/>
      <c r="L23" s="1389"/>
      <c r="M23" s="1389"/>
      <c r="Q23" s="1389"/>
      <c r="R23" s="1389"/>
      <c r="S23" s="1389"/>
      <c r="T23" s="1389"/>
      <c r="U23" s="1389"/>
    </row>
    <row r="24" spans="2:21" ht="21.75" customHeight="1">
      <c r="B24" s="1497">
        <v>17</v>
      </c>
      <c r="C24" s="1496" t="s">
        <v>1215</v>
      </c>
      <c r="D24" s="1495">
        <v>18863.396191</v>
      </c>
      <c r="E24" s="1522">
        <v>8536.7321960000008</v>
      </c>
      <c r="F24" s="1494">
        <v>18927.347613999998</v>
      </c>
      <c r="G24" s="1494">
        <v>9115.7321310000007</v>
      </c>
      <c r="H24" s="1494">
        <v>10271.969335000002</v>
      </c>
      <c r="I24" s="1493">
        <v>6.7824540082363001</v>
      </c>
      <c r="J24" s="1492">
        <v>12.683975213224713</v>
      </c>
      <c r="K24" s="1389"/>
      <c r="L24" s="1389"/>
      <c r="M24" s="1389"/>
      <c r="Q24" s="1389"/>
      <c r="R24" s="1389"/>
      <c r="S24" s="1389"/>
      <c r="T24" s="1389"/>
      <c r="U24" s="1389"/>
    </row>
    <row r="25" spans="2:21" ht="21.75" customHeight="1">
      <c r="B25" s="1497">
        <v>18</v>
      </c>
      <c r="C25" s="1496" t="s">
        <v>1214</v>
      </c>
      <c r="D25" s="1495">
        <v>646.75906099999997</v>
      </c>
      <c r="E25" s="1522">
        <v>355.17066799999998</v>
      </c>
      <c r="F25" s="1494">
        <v>675.43803100000002</v>
      </c>
      <c r="G25" s="1494">
        <v>337.49621500000001</v>
      </c>
      <c r="H25" s="1494">
        <v>467.11603700000001</v>
      </c>
      <c r="I25" s="1493">
        <v>-4.9763267613078881</v>
      </c>
      <c r="J25" s="1492">
        <v>38.406303904771192</v>
      </c>
      <c r="K25" s="1389"/>
      <c r="L25" s="1389"/>
      <c r="M25" s="1389"/>
      <c r="Q25" s="1389"/>
      <c r="R25" s="1389"/>
      <c r="S25" s="1389"/>
      <c r="T25" s="1389"/>
      <c r="U25" s="1389"/>
    </row>
    <row r="26" spans="2:21" ht="21.75" customHeight="1">
      <c r="B26" s="1497">
        <v>19</v>
      </c>
      <c r="C26" s="1496" t="s">
        <v>1213</v>
      </c>
      <c r="D26" s="1495">
        <v>6.7602390000000003</v>
      </c>
      <c r="E26" s="1522">
        <v>4.6733270000000005</v>
      </c>
      <c r="F26" s="1494">
        <v>14.192626000000001</v>
      </c>
      <c r="G26" s="1494">
        <v>10.559659</v>
      </c>
      <c r="H26" s="1494">
        <v>1.0563099999999999</v>
      </c>
      <c r="I26" s="1493">
        <v>125.95591962642456</v>
      </c>
      <c r="J26" s="1492">
        <v>-89.996741372046202</v>
      </c>
      <c r="K26" s="1389"/>
      <c r="L26" s="1389"/>
      <c r="M26" s="1389"/>
      <c r="Q26" s="1389"/>
      <c r="R26" s="1389"/>
      <c r="S26" s="1389"/>
      <c r="T26" s="1389"/>
      <c r="U26" s="1389"/>
    </row>
    <row r="27" spans="2:21" ht="21.75" customHeight="1">
      <c r="B27" s="1497">
        <v>20</v>
      </c>
      <c r="C27" s="1496" t="s">
        <v>1174</v>
      </c>
      <c r="D27" s="1495">
        <v>735.68613200000004</v>
      </c>
      <c r="E27" s="1522">
        <v>176.47726800000001</v>
      </c>
      <c r="F27" s="1494">
        <v>1096.9482499999999</v>
      </c>
      <c r="G27" s="1494">
        <v>506.95797600000003</v>
      </c>
      <c r="H27" s="1494">
        <v>671.87796900000001</v>
      </c>
      <c r="I27" s="1493">
        <v>187.26531283337863</v>
      </c>
      <c r="J27" s="1492">
        <v>32.531294664944767</v>
      </c>
      <c r="K27" s="1389"/>
      <c r="L27" s="1389"/>
      <c r="M27" s="1389"/>
      <c r="Q27" s="1389"/>
      <c r="R27" s="1389"/>
      <c r="S27" s="1389"/>
      <c r="T27" s="1389"/>
      <c r="U27" s="1389"/>
    </row>
    <row r="28" spans="2:21" ht="21.75" customHeight="1">
      <c r="B28" s="1497">
        <v>21</v>
      </c>
      <c r="C28" s="1496" t="s">
        <v>1212</v>
      </c>
      <c r="D28" s="1495">
        <v>359.68261700000005</v>
      </c>
      <c r="E28" s="1522">
        <v>212.639906</v>
      </c>
      <c r="F28" s="1494">
        <v>452.89815700000003</v>
      </c>
      <c r="G28" s="1494">
        <v>235.70819599999999</v>
      </c>
      <c r="H28" s="1494">
        <v>199.90829600000004</v>
      </c>
      <c r="I28" s="1493">
        <v>10.848523418741536</v>
      </c>
      <c r="J28" s="1492">
        <v>-15.188228753827445</v>
      </c>
      <c r="K28" s="1389"/>
      <c r="L28" s="1389"/>
      <c r="M28" s="1389"/>
      <c r="Q28" s="1389"/>
      <c r="R28" s="1389"/>
      <c r="S28" s="1389"/>
      <c r="T28" s="1389"/>
      <c r="U28" s="1389"/>
    </row>
    <row r="29" spans="2:21" ht="21.75" customHeight="1">
      <c r="B29" s="1497">
        <v>22</v>
      </c>
      <c r="C29" s="1496" t="s">
        <v>1211</v>
      </c>
      <c r="D29" s="1495">
        <v>23.965995999999997</v>
      </c>
      <c r="E29" s="1522">
        <v>4.8</v>
      </c>
      <c r="F29" s="1494">
        <v>183.620563</v>
      </c>
      <c r="G29" s="1494">
        <v>17.013497000000001</v>
      </c>
      <c r="H29" s="1494">
        <v>317.34860200000003</v>
      </c>
      <c r="I29" s="1493">
        <v>254.44785416666667</v>
      </c>
      <c r="J29" s="1492" t="s">
        <v>146</v>
      </c>
      <c r="K29" s="1389"/>
      <c r="L29" s="1389"/>
      <c r="M29" s="1389"/>
      <c r="Q29" s="1389"/>
      <c r="R29" s="1389"/>
      <c r="S29" s="1389"/>
      <c r="T29" s="1389"/>
      <c r="U29" s="1389"/>
    </row>
    <row r="30" spans="2:21" ht="21.75" customHeight="1">
      <c r="B30" s="1497">
        <v>23</v>
      </c>
      <c r="C30" s="1496" t="s">
        <v>1210</v>
      </c>
      <c r="D30" s="1495">
        <v>1695.8123629999998</v>
      </c>
      <c r="E30" s="1522">
        <v>816.485366</v>
      </c>
      <c r="F30" s="1494">
        <v>1921.0024950000002</v>
      </c>
      <c r="G30" s="1494">
        <v>975.89434799999992</v>
      </c>
      <c r="H30" s="1494">
        <v>1072.81771</v>
      </c>
      <c r="I30" s="1493">
        <v>19.523801483540609</v>
      </c>
      <c r="J30" s="1492">
        <v>9.9317474477268064</v>
      </c>
      <c r="K30" s="1389"/>
      <c r="L30" s="1389"/>
      <c r="M30" s="1389"/>
      <c r="Q30" s="1389"/>
      <c r="R30" s="1389"/>
      <c r="S30" s="1389"/>
      <c r="T30" s="1389"/>
      <c r="U30" s="1389"/>
    </row>
    <row r="31" spans="2:21" ht="21.75" customHeight="1">
      <c r="B31" s="1497">
        <v>24</v>
      </c>
      <c r="C31" s="1496" t="s">
        <v>1209</v>
      </c>
      <c r="D31" s="1495">
        <v>372.37557399999997</v>
      </c>
      <c r="E31" s="1522">
        <v>159.747658</v>
      </c>
      <c r="F31" s="1494">
        <v>361.72516899999994</v>
      </c>
      <c r="G31" s="1494">
        <v>205.230132</v>
      </c>
      <c r="H31" s="1494">
        <v>152.05269200000001</v>
      </c>
      <c r="I31" s="1493">
        <v>28.471449640908048</v>
      </c>
      <c r="J31" s="1492">
        <v>-25.911126929451072</v>
      </c>
      <c r="K31" s="1389"/>
      <c r="L31" s="1389"/>
      <c r="M31" s="1389"/>
      <c r="Q31" s="1389"/>
      <c r="R31" s="1389"/>
      <c r="S31" s="1389"/>
      <c r="T31" s="1389"/>
      <c r="U31" s="1389"/>
    </row>
    <row r="32" spans="2:21" ht="21.75" customHeight="1">
      <c r="B32" s="1497">
        <v>25</v>
      </c>
      <c r="C32" s="1496" t="s">
        <v>1125</v>
      </c>
      <c r="D32" s="1495">
        <v>8763.7324580000004</v>
      </c>
      <c r="E32" s="1522">
        <v>3334.669234</v>
      </c>
      <c r="F32" s="1494">
        <v>20982.749032</v>
      </c>
      <c r="G32" s="1494">
        <v>12310.480791</v>
      </c>
      <c r="H32" s="1494">
        <v>12370.975994</v>
      </c>
      <c r="I32" s="1493">
        <v>269.16647280885911</v>
      </c>
      <c r="J32" s="1492">
        <v>0.49141218793198504</v>
      </c>
      <c r="K32" s="1389"/>
      <c r="L32" s="1389"/>
      <c r="M32" s="1389"/>
      <c r="Q32" s="1389"/>
      <c r="R32" s="1389"/>
      <c r="S32" s="1389"/>
      <c r="T32" s="1389"/>
      <c r="U32" s="1389"/>
    </row>
    <row r="33" spans="2:21" ht="21.75" customHeight="1">
      <c r="B33" s="1497">
        <v>26</v>
      </c>
      <c r="C33" s="1496" t="s">
        <v>1208</v>
      </c>
      <c r="D33" s="1495">
        <v>77.687643999999992</v>
      </c>
      <c r="E33" s="1522">
        <v>26.397004999999996</v>
      </c>
      <c r="F33" s="1494">
        <v>81.650631000000004</v>
      </c>
      <c r="G33" s="1494">
        <v>31.513836000000001</v>
      </c>
      <c r="H33" s="1494">
        <v>16.850532000000001</v>
      </c>
      <c r="I33" s="1493">
        <v>19.38413467739997</v>
      </c>
      <c r="J33" s="1492">
        <v>-46.529733796926529</v>
      </c>
      <c r="K33" s="1389"/>
      <c r="L33" s="1389"/>
      <c r="M33" s="1389"/>
      <c r="Q33" s="1389"/>
      <c r="R33" s="1389"/>
      <c r="S33" s="1389"/>
      <c r="T33" s="1389"/>
      <c r="U33" s="1389"/>
    </row>
    <row r="34" spans="2:21" ht="21.75" customHeight="1">
      <c r="B34" s="1497">
        <v>27</v>
      </c>
      <c r="C34" s="1496" t="s">
        <v>1055</v>
      </c>
      <c r="D34" s="1495">
        <v>2998.620336</v>
      </c>
      <c r="E34" s="1522">
        <v>1279.1000289999999</v>
      </c>
      <c r="F34" s="1494">
        <v>6485.9286770000008</v>
      </c>
      <c r="G34" s="1494">
        <v>3980.5357509999999</v>
      </c>
      <c r="H34" s="1494">
        <v>4042.466351</v>
      </c>
      <c r="I34" s="1493">
        <v>211.19815970233242</v>
      </c>
      <c r="J34" s="1492">
        <v>1.555835793823519</v>
      </c>
      <c r="K34" s="1389"/>
      <c r="L34" s="1389"/>
      <c r="M34" s="1389"/>
      <c r="Q34" s="1389"/>
      <c r="R34" s="1389"/>
      <c r="S34" s="1389"/>
      <c r="T34" s="1389"/>
      <c r="U34" s="1389"/>
    </row>
    <row r="35" spans="2:21" ht="21.75" customHeight="1">
      <c r="B35" s="1497">
        <v>28</v>
      </c>
      <c r="C35" s="1496" t="s">
        <v>1207</v>
      </c>
      <c r="D35" s="1495">
        <v>367.57683800000007</v>
      </c>
      <c r="E35" s="1522">
        <v>178.093887</v>
      </c>
      <c r="F35" s="1494">
        <v>189.65026500000002</v>
      </c>
      <c r="G35" s="1494">
        <v>85.961525000000009</v>
      </c>
      <c r="H35" s="1494">
        <v>117.62171300000001</v>
      </c>
      <c r="I35" s="1493">
        <v>-51.732467381095447</v>
      </c>
      <c r="J35" s="1492">
        <v>36.830649526052497</v>
      </c>
      <c r="K35" s="1389"/>
      <c r="L35" s="1389"/>
      <c r="M35" s="1389"/>
      <c r="Q35" s="1389"/>
      <c r="R35" s="1389"/>
      <c r="S35" s="1389"/>
      <c r="T35" s="1389"/>
      <c r="U35" s="1389"/>
    </row>
    <row r="36" spans="2:21" ht="21.75" customHeight="1">
      <c r="B36" s="1497">
        <v>29</v>
      </c>
      <c r="C36" s="1496" t="s">
        <v>1206</v>
      </c>
      <c r="D36" s="1495">
        <v>480.506327</v>
      </c>
      <c r="E36" s="1522">
        <v>262.15934700000003</v>
      </c>
      <c r="F36" s="1494">
        <v>1065.29394</v>
      </c>
      <c r="G36" s="1494">
        <v>429.09396299999997</v>
      </c>
      <c r="H36" s="1494">
        <v>1412.0198069999999</v>
      </c>
      <c r="I36" s="1493">
        <v>63.676774416134009</v>
      </c>
      <c r="J36" s="1492">
        <v>229.07007060362673</v>
      </c>
      <c r="K36" s="1389"/>
      <c r="L36" s="1389"/>
      <c r="M36" s="1389"/>
      <c r="Q36" s="1389"/>
      <c r="R36" s="1389"/>
      <c r="S36" s="1389"/>
      <c r="T36" s="1389"/>
      <c r="U36" s="1389"/>
    </row>
    <row r="37" spans="2:21" ht="21.75" customHeight="1">
      <c r="B37" s="1497">
        <v>30</v>
      </c>
      <c r="C37" s="1496" t="s">
        <v>1205</v>
      </c>
      <c r="D37" s="1495">
        <v>1215.4324200000001</v>
      </c>
      <c r="E37" s="1522">
        <v>293.07455299999998</v>
      </c>
      <c r="F37" s="1494">
        <v>1241.8560130000001</v>
      </c>
      <c r="G37" s="1494">
        <v>874.07395300000007</v>
      </c>
      <c r="H37" s="1494">
        <v>420.96099200000003</v>
      </c>
      <c r="I37" s="1493">
        <v>198.24286825748396</v>
      </c>
      <c r="J37" s="1492">
        <v>-51.839201871286058</v>
      </c>
      <c r="K37" s="1389"/>
      <c r="L37" s="1389"/>
      <c r="M37" s="1389"/>
      <c r="Q37" s="1389"/>
      <c r="R37" s="1389"/>
      <c r="S37" s="1389"/>
      <c r="T37" s="1389"/>
      <c r="U37" s="1389"/>
    </row>
    <row r="38" spans="2:21" ht="21.75" customHeight="1">
      <c r="B38" s="1497">
        <v>31</v>
      </c>
      <c r="C38" s="1496" t="s">
        <v>1204</v>
      </c>
      <c r="D38" s="1495">
        <v>741.66023699999994</v>
      </c>
      <c r="E38" s="1522">
        <v>403.20295699999997</v>
      </c>
      <c r="F38" s="1494">
        <v>762.84083999999996</v>
      </c>
      <c r="G38" s="1494">
        <v>306.74527900000004</v>
      </c>
      <c r="H38" s="1494">
        <v>606.21232600000008</v>
      </c>
      <c r="I38" s="1493">
        <v>-23.922859772082461</v>
      </c>
      <c r="J38" s="1492">
        <v>97.627271714261667</v>
      </c>
      <c r="K38" s="1389"/>
      <c r="L38" s="1389"/>
      <c r="M38" s="1389"/>
      <c r="Q38" s="1389"/>
      <c r="R38" s="1389"/>
      <c r="S38" s="1389"/>
      <c r="T38" s="1389"/>
      <c r="U38" s="1389"/>
    </row>
    <row r="39" spans="2:21" ht="21.75" customHeight="1">
      <c r="B39" s="1497">
        <v>32</v>
      </c>
      <c r="C39" s="1496" t="s">
        <v>1203</v>
      </c>
      <c r="D39" s="1495">
        <v>26825.011680000007</v>
      </c>
      <c r="E39" s="1522">
        <v>14535.477901000002</v>
      </c>
      <c r="F39" s="1494">
        <v>22844.393893</v>
      </c>
      <c r="G39" s="1494">
        <v>11498.174515000001</v>
      </c>
      <c r="H39" s="1494">
        <v>13050.392417000001</v>
      </c>
      <c r="I39" s="1493">
        <v>-20.895793084251068</v>
      </c>
      <c r="J39" s="1492">
        <v>13.499689885338299</v>
      </c>
      <c r="K39" s="1389"/>
      <c r="L39" s="1389"/>
      <c r="M39" s="1389"/>
      <c r="Q39" s="1389"/>
      <c r="R39" s="1389"/>
      <c r="S39" s="1389"/>
      <c r="T39" s="1389"/>
      <c r="U39" s="1389"/>
    </row>
    <row r="40" spans="2:21" ht="21.75" customHeight="1">
      <c r="B40" s="1497">
        <v>33</v>
      </c>
      <c r="C40" s="1496" t="s">
        <v>1202</v>
      </c>
      <c r="D40" s="1495">
        <v>302.75969299999997</v>
      </c>
      <c r="E40" s="1522">
        <v>176.884209</v>
      </c>
      <c r="F40" s="1494">
        <v>469.75452700000005</v>
      </c>
      <c r="G40" s="1494">
        <v>285.52174400000001</v>
      </c>
      <c r="H40" s="1494">
        <v>417.79135099999996</v>
      </c>
      <c r="I40" s="1493">
        <v>61.417316793948515</v>
      </c>
      <c r="J40" s="1492">
        <v>46.325581073783297</v>
      </c>
      <c r="K40" s="1389"/>
      <c r="L40" s="1389"/>
      <c r="M40" s="1389"/>
      <c r="Q40" s="1389"/>
      <c r="R40" s="1389"/>
      <c r="S40" s="1389"/>
      <c r="T40" s="1389"/>
      <c r="U40" s="1389"/>
    </row>
    <row r="41" spans="2:21" ht="21.75" customHeight="1">
      <c r="B41" s="1497">
        <v>34</v>
      </c>
      <c r="C41" s="1496" t="s">
        <v>1201</v>
      </c>
      <c r="D41" s="1495">
        <v>798.67421899999999</v>
      </c>
      <c r="E41" s="1522">
        <v>393.14994100000001</v>
      </c>
      <c r="F41" s="1494">
        <v>1453.8265399999996</v>
      </c>
      <c r="G41" s="1494">
        <v>794.14364399999988</v>
      </c>
      <c r="H41" s="1494">
        <v>790.60276499999998</v>
      </c>
      <c r="I41" s="1493">
        <v>101.99510700168207</v>
      </c>
      <c r="J41" s="1492">
        <v>-0.44587387014331625</v>
      </c>
      <c r="K41" s="1389"/>
      <c r="L41" s="1389"/>
      <c r="M41" s="1389"/>
      <c r="Q41" s="1389"/>
      <c r="R41" s="1389"/>
      <c r="S41" s="1389"/>
      <c r="T41" s="1389"/>
      <c r="U41" s="1389"/>
    </row>
    <row r="42" spans="2:21" ht="21.75" customHeight="1">
      <c r="B42" s="1497">
        <v>35</v>
      </c>
      <c r="C42" s="1496" t="s">
        <v>1200</v>
      </c>
      <c r="D42" s="1495">
        <v>4109.9158200000002</v>
      </c>
      <c r="E42" s="1522">
        <v>1337.3088789999999</v>
      </c>
      <c r="F42" s="1494">
        <v>4311.6202749999993</v>
      </c>
      <c r="G42" s="1494">
        <v>2032.9162069999998</v>
      </c>
      <c r="H42" s="1494">
        <v>3545.2861740000003</v>
      </c>
      <c r="I42" s="1493">
        <v>52.01545723080477</v>
      </c>
      <c r="J42" s="1492">
        <v>74.394112349166818</v>
      </c>
      <c r="K42" s="1389"/>
      <c r="L42" s="1389"/>
      <c r="M42" s="1389"/>
      <c r="Q42" s="1389"/>
      <c r="R42" s="1389"/>
      <c r="S42" s="1389"/>
      <c r="T42" s="1389"/>
      <c r="U42" s="1389"/>
    </row>
    <row r="43" spans="2:21" ht="21.75" customHeight="1">
      <c r="B43" s="1497">
        <v>36</v>
      </c>
      <c r="C43" s="1496" t="s">
        <v>1199</v>
      </c>
      <c r="D43" s="1495">
        <v>179.301401</v>
      </c>
      <c r="E43" s="1522">
        <v>84.21720400000001</v>
      </c>
      <c r="F43" s="1494">
        <v>241.159055</v>
      </c>
      <c r="G43" s="1494">
        <v>127.33276699999999</v>
      </c>
      <c r="H43" s="1494">
        <v>146.11553700000002</v>
      </c>
      <c r="I43" s="1493">
        <v>51.195671373749207</v>
      </c>
      <c r="J43" s="1492">
        <v>14.750932099040952</v>
      </c>
      <c r="K43" s="1389"/>
      <c r="L43" s="1389"/>
      <c r="M43" s="1389"/>
      <c r="Q43" s="1389"/>
      <c r="R43" s="1389"/>
      <c r="S43" s="1389"/>
      <c r="T43" s="1389"/>
      <c r="U43" s="1389"/>
    </row>
    <row r="44" spans="2:21" ht="21.75" customHeight="1">
      <c r="B44" s="1497">
        <v>37</v>
      </c>
      <c r="C44" s="1496" t="s">
        <v>1143</v>
      </c>
      <c r="D44" s="1495">
        <v>8993.4872370000012</v>
      </c>
      <c r="E44" s="1522">
        <v>4814.7577299999994</v>
      </c>
      <c r="F44" s="1494">
        <v>10288.678254000002</v>
      </c>
      <c r="G44" s="1494">
        <v>4918.0733920000002</v>
      </c>
      <c r="H44" s="1494">
        <v>5026.6155290000006</v>
      </c>
      <c r="I44" s="1493">
        <v>2.1458122670691608</v>
      </c>
      <c r="J44" s="1492">
        <v>2.2070052304742092</v>
      </c>
      <c r="K44" s="1389"/>
      <c r="L44" s="1389"/>
      <c r="M44" s="1389"/>
      <c r="Q44" s="1389"/>
      <c r="R44" s="1389"/>
      <c r="S44" s="1389"/>
      <c r="T44" s="1389"/>
      <c r="U44" s="1389"/>
    </row>
    <row r="45" spans="2:21" ht="21.75" customHeight="1">
      <c r="B45" s="1497">
        <v>38</v>
      </c>
      <c r="C45" s="1496" t="s">
        <v>1198</v>
      </c>
      <c r="D45" s="1495">
        <v>638.15956200000005</v>
      </c>
      <c r="E45" s="1522">
        <v>132.47991300000001</v>
      </c>
      <c r="F45" s="1494">
        <v>748.18519600000013</v>
      </c>
      <c r="G45" s="1494">
        <v>444.8096670000001</v>
      </c>
      <c r="H45" s="1494">
        <v>312.92026000000004</v>
      </c>
      <c r="I45" s="1493">
        <v>235.75630971315633</v>
      </c>
      <c r="J45" s="1492">
        <v>-29.650751048088182</v>
      </c>
      <c r="K45" s="1389"/>
      <c r="L45" s="1389"/>
      <c r="M45" s="1389"/>
      <c r="Q45" s="1389"/>
      <c r="R45" s="1389"/>
      <c r="S45" s="1389"/>
      <c r="T45" s="1389"/>
      <c r="U45" s="1389"/>
    </row>
    <row r="46" spans="2:21" ht="21.75" customHeight="1">
      <c r="B46" s="1497">
        <v>39</v>
      </c>
      <c r="C46" s="1496" t="s">
        <v>1197</v>
      </c>
      <c r="D46" s="1495">
        <v>293.58630599999998</v>
      </c>
      <c r="E46" s="1522">
        <v>118.25594599999999</v>
      </c>
      <c r="F46" s="1494">
        <v>296.42292900000001</v>
      </c>
      <c r="G46" s="1494">
        <v>166.38505800000001</v>
      </c>
      <c r="H46" s="1494">
        <v>133.01086399999997</v>
      </c>
      <c r="I46" s="1493">
        <v>40.699105311795506</v>
      </c>
      <c r="J46" s="1492">
        <v>-20.058408129412712</v>
      </c>
      <c r="K46" s="1389"/>
      <c r="L46" s="1389"/>
      <c r="M46" s="1389"/>
      <c r="Q46" s="1389"/>
      <c r="R46" s="1389"/>
      <c r="S46" s="1389"/>
      <c r="T46" s="1389"/>
      <c r="U46" s="1389"/>
    </row>
    <row r="47" spans="2:21" ht="21.75" customHeight="1">
      <c r="B47" s="1497">
        <v>40</v>
      </c>
      <c r="C47" s="1496" t="s">
        <v>1196</v>
      </c>
      <c r="D47" s="1495">
        <v>751.55979200000002</v>
      </c>
      <c r="E47" s="1522">
        <v>381.02224899999999</v>
      </c>
      <c r="F47" s="1494">
        <v>840.10645999999997</v>
      </c>
      <c r="G47" s="1494">
        <v>293.97263599999997</v>
      </c>
      <c r="H47" s="1494">
        <v>341.66367400000001</v>
      </c>
      <c r="I47" s="1493">
        <v>-22.846333312152595</v>
      </c>
      <c r="J47" s="1492">
        <v>16.222951445045396</v>
      </c>
      <c r="K47" s="1389"/>
      <c r="L47" s="1389"/>
      <c r="M47" s="1389"/>
      <c r="Q47" s="1389"/>
      <c r="R47" s="1389"/>
      <c r="S47" s="1389"/>
      <c r="T47" s="1389"/>
      <c r="U47" s="1389"/>
    </row>
    <row r="48" spans="2:21" ht="21.75" customHeight="1">
      <c r="B48" s="1497"/>
      <c r="C48" s="1489" t="s">
        <v>1195</v>
      </c>
      <c r="D48" s="1488">
        <v>47428.334975799997</v>
      </c>
      <c r="E48" s="1521">
        <v>21180.533567089922</v>
      </c>
      <c r="F48" s="1487">
        <v>64904.11785699999</v>
      </c>
      <c r="G48" s="1487">
        <v>32582.283457999991</v>
      </c>
      <c r="H48" s="1487">
        <v>36843.130258000005</v>
      </c>
      <c r="I48" s="1486">
        <v>53.831268484312318</v>
      </c>
      <c r="J48" s="1485">
        <v>13.077189035852669</v>
      </c>
      <c r="K48" s="1389"/>
      <c r="L48" s="1389"/>
      <c r="M48" s="1389"/>
      <c r="Q48" s="1389"/>
      <c r="R48" s="1389"/>
      <c r="S48" s="1389"/>
      <c r="T48" s="1389"/>
      <c r="U48" s="1389"/>
    </row>
    <row r="49" spans="2:21" ht="21.75" customHeight="1" thickBot="1">
      <c r="B49" s="1520"/>
      <c r="C49" s="1483" t="s">
        <v>1194</v>
      </c>
      <c r="D49" s="1482">
        <v>159987.10347579999</v>
      </c>
      <c r="E49" s="1519">
        <v>73842.682386089931</v>
      </c>
      <c r="F49" s="1481">
        <v>205527.389467</v>
      </c>
      <c r="G49" s="1481">
        <v>105523.887003</v>
      </c>
      <c r="H49" s="1481">
        <v>118252.79879100001</v>
      </c>
      <c r="I49" s="1480">
        <v>42.903648124892612</v>
      </c>
      <c r="J49" s="1479">
        <v>12.062588054246092</v>
      </c>
      <c r="K49" s="1389"/>
      <c r="L49" s="1389"/>
      <c r="M49" s="1389"/>
      <c r="Q49" s="1389"/>
      <c r="R49" s="1389"/>
      <c r="S49" s="1389"/>
      <c r="T49" s="1389"/>
      <c r="U49" s="1389"/>
    </row>
    <row r="50" spans="2:21" ht="21.75" customHeight="1" thickTop="1">
      <c r="B50" s="2340" t="s">
        <v>1038</v>
      </c>
      <c r="C50" s="2340"/>
      <c r="D50" s="2340"/>
      <c r="E50" s="2340"/>
      <c r="F50" s="2340"/>
      <c r="G50" s="2340"/>
      <c r="H50" s="2340"/>
      <c r="I50" s="2340"/>
      <c r="J50" s="2340"/>
      <c r="L50" s="1389"/>
      <c r="M50" s="1389"/>
    </row>
    <row r="51" spans="2:21" ht="15" customHeight="1">
      <c r="B51" s="1516"/>
      <c r="C51" s="1514"/>
      <c r="D51" s="1518"/>
      <c r="E51" s="1518"/>
      <c r="F51" s="1518"/>
      <c r="G51" s="1518"/>
      <c r="H51" s="1518"/>
      <c r="I51" s="1515"/>
      <c r="J51" s="1491"/>
      <c r="L51" s="1389"/>
      <c r="M51" s="1389"/>
    </row>
    <row r="52" spans="2:21" ht="15" customHeight="1">
      <c r="B52" s="1516"/>
      <c r="C52" s="1514"/>
      <c r="D52" s="1514"/>
      <c r="E52" s="1514"/>
      <c r="F52" s="1514"/>
      <c r="G52" s="1514"/>
      <c r="H52" s="1514"/>
      <c r="I52" s="1515"/>
      <c r="J52" s="1491"/>
      <c r="L52" s="1389"/>
      <c r="M52" s="1389"/>
    </row>
    <row r="53" spans="2:21" ht="15" customHeight="1">
      <c r="B53" s="1516"/>
      <c r="C53" s="1514"/>
      <c r="D53" s="1517"/>
      <c r="E53" s="1517"/>
      <c r="F53" s="1517"/>
      <c r="G53" s="1517"/>
      <c r="H53" s="1517"/>
      <c r="I53" s="1517"/>
      <c r="J53" s="1517"/>
      <c r="L53" s="1389"/>
      <c r="M53" s="1389"/>
    </row>
    <row r="54" spans="2:21" ht="15" customHeight="1">
      <c r="B54" s="1516"/>
      <c r="C54" s="1514"/>
      <c r="D54" s="1517"/>
      <c r="E54" s="1517"/>
      <c r="F54" s="1517"/>
      <c r="G54" s="1517"/>
      <c r="H54" s="1517"/>
      <c r="I54" s="1517"/>
      <c r="J54" s="1517"/>
      <c r="K54" s="1389"/>
      <c r="L54" s="1389"/>
      <c r="M54" s="1389"/>
    </row>
    <row r="55" spans="2:21" ht="15" customHeight="1">
      <c r="B55" s="1516"/>
      <c r="C55" s="1514"/>
      <c r="D55" s="1517"/>
      <c r="E55" s="1517"/>
      <c r="F55" s="1517"/>
      <c r="G55" s="1517"/>
      <c r="H55" s="1517"/>
      <c r="I55" s="1515"/>
      <c r="J55" s="1491"/>
      <c r="L55" s="1389"/>
      <c r="M55" s="1389"/>
    </row>
    <row r="56" spans="2:21" ht="15" customHeight="1">
      <c r="B56" s="1516"/>
      <c r="C56" s="1514"/>
      <c r="D56" s="1514"/>
      <c r="E56" s="1514"/>
      <c r="F56" s="1514"/>
      <c r="G56" s="1515"/>
      <c r="H56" s="1515"/>
      <c r="I56" s="1515"/>
      <c r="J56" s="1491"/>
      <c r="L56" s="1389"/>
      <c r="M56" s="1389"/>
    </row>
    <row r="57" spans="2:21" ht="15" customHeight="1">
      <c r="B57" s="1514"/>
      <c r="C57" s="1513"/>
      <c r="D57" s="1513"/>
      <c r="E57" s="1513"/>
      <c r="F57" s="1513"/>
      <c r="G57" s="1512"/>
      <c r="H57" s="1512"/>
      <c r="I57" s="1512"/>
      <c r="J57" s="1478"/>
      <c r="L57" s="1389"/>
      <c r="M57" s="1389"/>
    </row>
    <row r="58" spans="2:21" ht="15" customHeight="1">
      <c r="B58" s="1514"/>
      <c r="C58" s="1513"/>
      <c r="D58" s="1513"/>
      <c r="E58" s="1513"/>
      <c r="F58" s="1513"/>
      <c r="G58" s="1512"/>
      <c r="H58" s="1512"/>
      <c r="I58" s="1512"/>
      <c r="J58" s="1478"/>
      <c r="L58" s="1389"/>
      <c r="M58" s="1389"/>
    </row>
    <row r="59" spans="2:21">
      <c r="L59" s="1389"/>
      <c r="M59" s="1389"/>
    </row>
    <row r="60" spans="2:21">
      <c r="L60" s="1389"/>
      <c r="M60" s="1389"/>
    </row>
    <row r="61" spans="2:21">
      <c r="L61" s="1389"/>
      <c r="M61" s="1389"/>
    </row>
    <row r="62" spans="2:21">
      <c r="L62" s="1389"/>
      <c r="M62" s="1389"/>
    </row>
    <row r="63" spans="2:21">
      <c r="L63" s="1389"/>
      <c r="M63" s="1389"/>
    </row>
    <row r="64" spans="2:21">
      <c r="L64" s="1389"/>
      <c r="M64" s="1389"/>
    </row>
    <row r="65" spans="12:13">
      <c r="L65" s="1389"/>
      <c r="M65" s="1389"/>
    </row>
    <row r="66" spans="12:13">
      <c r="L66" s="1389"/>
      <c r="M66" s="1389"/>
    </row>
    <row r="67" spans="12:13">
      <c r="L67" s="1389"/>
      <c r="M67" s="1389"/>
    </row>
    <row r="68" spans="12:13">
      <c r="L68" s="1389"/>
      <c r="M68" s="1389"/>
    </row>
    <row r="69" spans="12:13">
      <c r="L69" s="1389"/>
      <c r="M69" s="1389"/>
    </row>
    <row r="70" spans="12:13">
      <c r="L70" s="1389"/>
      <c r="M70" s="1389"/>
    </row>
    <row r="71" spans="12:13">
      <c r="L71" s="1389"/>
      <c r="M71" s="1389"/>
    </row>
    <row r="72" spans="12:13">
      <c r="L72" s="1389"/>
      <c r="M72" s="1389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B7" sqref="B7:B9"/>
    </sheetView>
  </sheetViews>
  <sheetFormatPr defaultRowHeight="15.75"/>
  <cols>
    <col min="1" max="1" width="4.7109375" style="1388" customWidth="1"/>
    <col min="2" max="2" width="5.140625" style="1388" bestFit="1" customWidth="1"/>
    <col min="3" max="3" width="33.140625" style="1388" customWidth="1"/>
    <col min="4" max="8" width="14.85546875" style="1388" customWidth="1"/>
    <col min="9" max="10" width="9.42578125" style="1388" customWidth="1"/>
    <col min="11" max="11" width="9.28515625" style="1388" customWidth="1"/>
    <col min="12" max="12" width="9.140625" style="1388"/>
    <col min="13" max="13" width="10" style="1388" bestFit="1" customWidth="1"/>
    <col min="14" max="257" width="9.140625" style="1388"/>
    <col min="258" max="258" width="4.7109375" style="1388" customWidth="1"/>
    <col min="259" max="259" width="30" style="1388" bestFit="1" customWidth="1"/>
    <col min="260" max="260" width="13.42578125" style="1388" customWidth="1"/>
    <col min="261" max="266" width="10.7109375" style="1388" customWidth="1"/>
    <col min="267" max="267" width="9.28515625" style="1388" customWidth="1"/>
    <col min="268" max="513" width="9.140625" style="1388"/>
    <col min="514" max="514" width="4.7109375" style="1388" customWidth="1"/>
    <col min="515" max="515" width="30" style="1388" bestFit="1" customWidth="1"/>
    <col min="516" max="516" width="13.42578125" style="1388" customWidth="1"/>
    <col min="517" max="522" width="10.7109375" style="1388" customWidth="1"/>
    <col min="523" max="523" width="9.28515625" style="1388" customWidth="1"/>
    <col min="524" max="769" width="9.140625" style="1388"/>
    <col min="770" max="770" width="4.7109375" style="1388" customWidth="1"/>
    <col min="771" max="771" width="30" style="1388" bestFit="1" customWidth="1"/>
    <col min="772" max="772" width="13.42578125" style="1388" customWidth="1"/>
    <col min="773" max="778" width="10.7109375" style="1388" customWidth="1"/>
    <col min="779" max="779" width="9.28515625" style="1388" customWidth="1"/>
    <col min="780" max="1025" width="9.140625" style="1388"/>
    <col min="1026" max="1026" width="4.7109375" style="1388" customWidth="1"/>
    <col min="1027" max="1027" width="30" style="1388" bestFit="1" customWidth="1"/>
    <col min="1028" max="1028" width="13.42578125" style="1388" customWidth="1"/>
    <col min="1029" max="1034" width="10.7109375" style="1388" customWidth="1"/>
    <col min="1035" max="1035" width="9.28515625" style="1388" customWidth="1"/>
    <col min="1036" max="1281" width="9.140625" style="1388"/>
    <col min="1282" max="1282" width="4.7109375" style="1388" customWidth="1"/>
    <col min="1283" max="1283" width="30" style="1388" bestFit="1" customWidth="1"/>
    <col min="1284" max="1284" width="13.42578125" style="1388" customWidth="1"/>
    <col min="1285" max="1290" width="10.7109375" style="1388" customWidth="1"/>
    <col min="1291" max="1291" width="9.28515625" style="1388" customWidth="1"/>
    <col min="1292" max="1537" width="9.140625" style="1388"/>
    <col min="1538" max="1538" width="4.7109375" style="1388" customWidth="1"/>
    <col min="1539" max="1539" width="30" style="1388" bestFit="1" customWidth="1"/>
    <col min="1540" max="1540" width="13.42578125" style="1388" customWidth="1"/>
    <col min="1541" max="1546" width="10.7109375" style="1388" customWidth="1"/>
    <col min="1547" max="1547" width="9.28515625" style="1388" customWidth="1"/>
    <col min="1548" max="1793" width="9.140625" style="1388"/>
    <col min="1794" max="1794" width="4.7109375" style="1388" customWidth="1"/>
    <col min="1795" max="1795" width="30" style="1388" bestFit="1" customWidth="1"/>
    <col min="1796" max="1796" width="13.42578125" style="1388" customWidth="1"/>
    <col min="1797" max="1802" width="10.7109375" style="1388" customWidth="1"/>
    <col min="1803" max="1803" width="9.28515625" style="1388" customWidth="1"/>
    <col min="1804" max="2049" width="9.140625" style="1388"/>
    <col min="2050" max="2050" width="4.7109375" style="1388" customWidth="1"/>
    <col min="2051" max="2051" width="30" style="1388" bestFit="1" customWidth="1"/>
    <col min="2052" max="2052" width="13.42578125" style="1388" customWidth="1"/>
    <col min="2053" max="2058" width="10.7109375" style="1388" customWidth="1"/>
    <col min="2059" max="2059" width="9.28515625" style="1388" customWidth="1"/>
    <col min="2060" max="2305" width="9.140625" style="1388"/>
    <col min="2306" max="2306" width="4.7109375" style="1388" customWidth="1"/>
    <col min="2307" max="2307" width="30" style="1388" bestFit="1" customWidth="1"/>
    <col min="2308" max="2308" width="13.42578125" style="1388" customWidth="1"/>
    <col min="2309" max="2314" width="10.7109375" style="1388" customWidth="1"/>
    <col min="2315" max="2315" width="9.28515625" style="1388" customWidth="1"/>
    <col min="2316" max="2561" width="9.140625" style="1388"/>
    <col min="2562" max="2562" width="4.7109375" style="1388" customWidth="1"/>
    <col min="2563" max="2563" width="30" style="1388" bestFit="1" customWidth="1"/>
    <col min="2564" max="2564" width="13.42578125" style="1388" customWidth="1"/>
    <col min="2565" max="2570" width="10.7109375" style="1388" customWidth="1"/>
    <col min="2571" max="2571" width="9.28515625" style="1388" customWidth="1"/>
    <col min="2572" max="2817" width="9.140625" style="1388"/>
    <col min="2818" max="2818" width="4.7109375" style="1388" customWidth="1"/>
    <col min="2819" max="2819" width="30" style="1388" bestFit="1" customWidth="1"/>
    <col min="2820" max="2820" width="13.42578125" style="1388" customWidth="1"/>
    <col min="2821" max="2826" width="10.7109375" style="1388" customWidth="1"/>
    <col min="2827" max="2827" width="9.28515625" style="1388" customWidth="1"/>
    <col min="2828" max="3073" width="9.140625" style="1388"/>
    <col min="3074" max="3074" width="4.7109375" style="1388" customWidth="1"/>
    <col min="3075" max="3075" width="30" style="1388" bestFit="1" customWidth="1"/>
    <col min="3076" max="3076" width="13.42578125" style="1388" customWidth="1"/>
    <col min="3077" max="3082" width="10.7109375" style="1388" customWidth="1"/>
    <col min="3083" max="3083" width="9.28515625" style="1388" customWidth="1"/>
    <col min="3084" max="3329" width="9.140625" style="1388"/>
    <col min="3330" max="3330" width="4.7109375" style="1388" customWidth="1"/>
    <col min="3331" max="3331" width="30" style="1388" bestFit="1" customWidth="1"/>
    <col min="3332" max="3332" width="13.42578125" style="1388" customWidth="1"/>
    <col min="3333" max="3338" width="10.7109375" style="1388" customWidth="1"/>
    <col min="3339" max="3339" width="9.28515625" style="1388" customWidth="1"/>
    <col min="3340" max="3585" width="9.140625" style="1388"/>
    <col min="3586" max="3586" width="4.7109375" style="1388" customWidth="1"/>
    <col min="3587" max="3587" width="30" style="1388" bestFit="1" customWidth="1"/>
    <col min="3588" max="3588" width="13.42578125" style="1388" customWidth="1"/>
    <col min="3589" max="3594" width="10.7109375" style="1388" customWidth="1"/>
    <col min="3595" max="3595" width="9.28515625" style="1388" customWidth="1"/>
    <col min="3596" max="3841" width="9.140625" style="1388"/>
    <col min="3842" max="3842" width="4.7109375" style="1388" customWidth="1"/>
    <col min="3843" max="3843" width="30" style="1388" bestFit="1" customWidth="1"/>
    <col min="3844" max="3844" width="13.42578125" style="1388" customWidth="1"/>
    <col min="3845" max="3850" width="10.7109375" style="1388" customWidth="1"/>
    <col min="3851" max="3851" width="9.28515625" style="1388" customWidth="1"/>
    <col min="3852" max="4097" width="9.140625" style="1388"/>
    <col min="4098" max="4098" width="4.7109375" style="1388" customWidth="1"/>
    <col min="4099" max="4099" width="30" style="1388" bestFit="1" customWidth="1"/>
    <col min="4100" max="4100" width="13.42578125" style="1388" customWidth="1"/>
    <col min="4101" max="4106" width="10.7109375" style="1388" customWidth="1"/>
    <col min="4107" max="4107" width="9.28515625" style="1388" customWidth="1"/>
    <col min="4108" max="4353" width="9.140625" style="1388"/>
    <col min="4354" max="4354" width="4.7109375" style="1388" customWidth="1"/>
    <col min="4355" max="4355" width="30" style="1388" bestFit="1" customWidth="1"/>
    <col min="4356" max="4356" width="13.42578125" style="1388" customWidth="1"/>
    <col min="4357" max="4362" width="10.7109375" style="1388" customWidth="1"/>
    <col min="4363" max="4363" width="9.28515625" style="1388" customWidth="1"/>
    <col min="4364" max="4609" width="9.140625" style="1388"/>
    <col min="4610" max="4610" width="4.7109375" style="1388" customWidth="1"/>
    <col min="4611" max="4611" width="30" style="1388" bestFit="1" customWidth="1"/>
    <col min="4612" max="4612" width="13.42578125" style="1388" customWidth="1"/>
    <col min="4613" max="4618" width="10.7109375" style="1388" customWidth="1"/>
    <col min="4619" max="4619" width="9.28515625" style="1388" customWidth="1"/>
    <col min="4620" max="4865" width="9.140625" style="1388"/>
    <col min="4866" max="4866" width="4.7109375" style="1388" customWidth="1"/>
    <col min="4867" max="4867" width="30" style="1388" bestFit="1" customWidth="1"/>
    <col min="4868" max="4868" width="13.42578125" style="1388" customWidth="1"/>
    <col min="4869" max="4874" width="10.7109375" style="1388" customWidth="1"/>
    <col min="4875" max="4875" width="9.28515625" style="1388" customWidth="1"/>
    <col min="4876" max="5121" width="9.140625" style="1388"/>
    <col min="5122" max="5122" width="4.7109375" style="1388" customWidth="1"/>
    <col min="5123" max="5123" width="30" style="1388" bestFit="1" customWidth="1"/>
    <col min="5124" max="5124" width="13.42578125" style="1388" customWidth="1"/>
    <col min="5125" max="5130" width="10.7109375" style="1388" customWidth="1"/>
    <col min="5131" max="5131" width="9.28515625" style="1388" customWidth="1"/>
    <col min="5132" max="5377" width="9.140625" style="1388"/>
    <col min="5378" max="5378" width="4.7109375" style="1388" customWidth="1"/>
    <col min="5379" max="5379" width="30" style="1388" bestFit="1" customWidth="1"/>
    <col min="5380" max="5380" width="13.42578125" style="1388" customWidth="1"/>
    <col min="5381" max="5386" width="10.7109375" style="1388" customWidth="1"/>
    <col min="5387" max="5387" width="9.28515625" style="1388" customWidth="1"/>
    <col min="5388" max="5633" width="9.140625" style="1388"/>
    <col min="5634" max="5634" width="4.7109375" style="1388" customWidth="1"/>
    <col min="5635" max="5635" width="30" style="1388" bestFit="1" customWidth="1"/>
    <col min="5636" max="5636" width="13.42578125" style="1388" customWidth="1"/>
    <col min="5637" max="5642" width="10.7109375" style="1388" customWidth="1"/>
    <col min="5643" max="5643" width="9.28515625" style="1388" customWidth="1"/>
    <col min="5644" max="5889" width="9.140625" style="1388"/>
    <col min="5890" max="5890" width="4.7109375" style="1388" customWidth="1"/>
    <col min="5891" max="5891" width="30" style="1388" bestFit="1" customWidth="1"/>
    <col min="5892" max="5892" width="13.42578125" style="1388" customWidth="1"/>
    <col min="5893" max="5898" width="10.7109375" style="1388" customWidth="1"/>
    <col min="5899" max="5899" width="9.28515625" style="1388" customWidth="1"/>
    <col min="5900" max="6145" width="9.140625" style="1388"/>
    <col min="6146" max="6146" width="4.7109375" style="1388" customWidth="1"/>
    <col min="6147" max="6147" width="30" style="1388" bestFit="1" customWidth="1"/>
    <col min="6148" max="6148" width="13.42578125" style="1388" customWidth="1"/>
    <col min="6149" max="6154" width="10.7109375" style="1388" customWidth="1"/>
    <col min="6155" max="6155" width="9.28515625" style="1388" customWidth="1"/>
    <col min="6156" max="6401" width="9.140625" style="1388"/>
    <col min="6402" max="6402" width="4.7109375" style="1388" customWidth="1"/>
    <col min="6403" max="6403" width="30" style="1388" bestFit="1" customWidth="1"/>
    <col min="6404" max="6404" width="13.42578125" style="1388" customWidth="1"/>
    <col min="6405" max="6410" width="10.7109375" style="1388" customWidth="1"/>
    <col min="6411" max="6411" width="9.28515625" style="1388" customWidth="1"/>
    <col min="6412" max="6657" width="9.140625" style="1388"/>
    <col min="6658" max="6658" width="4.7109375" style="1388" customWidth="1"/>
    <col min="6659" max="6659" width="30" style="1388" bestFit="1" customWidth="1"/>
    <col min="6660" max="6660" width="13.42578125" style="1388" customWidth="1"/>
    <col min="6661" max="6666" width="10.7109375" style="1388" customWidth="1"/>
    <col min="6667" max="6667" width="9.28515625" style="1388" customWidth="1"/>
    <col min="6668" max="6913" width="9.140625" style="1388"/>
    <col min="6914" max="6914" width="4.7109375" style="1388" customWidth="1"/>
    <col min="6915" max="6915" width="30" style="1388" bestFit="1" customWidth="1"/>
    <col min="6916" max="6916" width="13.42578125" style="1388" customWidth="1"/>
    <col min="6917" max="6922" width="10.7109375" style="1388" customWidth="1"/>
    <col min="6923" max="6923" width="9.28515625" style="1388" customWidth="1"/>
    <col min="6924" max="7169" width="9.140625" style="1388"/>
    <col min="7170" max="7170" width="4.7109375" style="1388" customWidth="1"/>
    <col min="7171" max="7171" width="30" style="1388" bestFit="1" customWidth="1"/>
    <col min="7172" max="7172" width="13.42578125" style="1388" customWidth="1"/>
    <col min="7173" max="7178" width="10.7109375" style="1388" customWidth="1"/>
    <col min="7179" max="7179" width="9.28515625" style="1388" customWidth="1"/>
    <col min="7180" max="7425" width="9.140625" style="1388"/>
    <col min="7426" max="7426" width="4.7109375" style="1388" customWidth="1"/>
    <col min="7427" max="7427" width="30" style="1388" bestFit="1" customWidth="1"/>
    <col min="7428" max="7428" width="13.42578125" style="1388" customWidth="1"/>
    <col min="7429" max="7434" width="10.7109375" style="1388" customWidth="1"/>
    <col min="7435" max="7435" width="9.28515625" style="1388" customWidth="1"/>
    <col min="7436" max="7681" width="9.140625" style="1388"/>
    <col min="7682" max="7682" width="4.7109375" style="1388" customWidth="1"/>
    <col min="7683" max="7683" width="30" style="1388" bestFit="1" customWidth="1"/>
    <col min="7684" max="7684" width="13.42578125" style="1388" customWidth="1"/>
    <col min="7685" max="7690" width="10.7109375" style="1388" customWidth="1"/>
    <col min="7691" max="7691" width="9.28515625" style="1388" customWidth="1"/>
    <col min="7692" max="7937" width="9.140625" style="1388"/>
    <col min="7938" max="7938" width="4.7109375" style="1388" customWidth="1"/>
    <col min="7939" max="7939" width="30" style="1388" bestFit="1" customWidth="1"/>
    <col min="7940" max="7940" width="13.42578125" style="1388" customWidth="1"/>
    <col min="7941" max="7946" width="10.7109375" style="1388" customWidth="1"/>
    <col min="7947" max="7947" width="9.28515625" style="1388" customWidth="1"/>
    <col min="7948" max="8193" width="9.140625" style="1388"/>
    <col min="8194" max="8194" width="4.7109375" style="1388" customWidth="1"/>
    <col min="8195" max="8195" width="30" style="1388" bestFit="1" customWidth="1"/>
    <col min="8196" max="8196" width="13.42578125" style="1388" customWidth="1"/>
    <col min="8197" max="8202" width="10.7109375" style="1388" customWidth="1"/>
    <col min="8203" max="8203" width="9.28515625" style="1388" customWidth="1"/>
    <col min="8204" max="8449" width="9.140625" style="1388"/>
    <col min="8450" max="8450" width="4.7109375" style="1388" customWidth="1"/>
    <col min="8451" max="8451" width="30" style="1388" bestFit="1" customWidth="1"/>
    <col min="8452" max="8452" width="13.42578125" style="1388" customWidth="1"/>
    <col min="8453" max="8458" width="10.7109375" style="1388" customWidth="1"/>
    <col min="8459" max="8459" width="9.28515625" style="1388" customWidth="1"/>
    <col min="8460" max="8705" width="9.140625" style="1388"/>
    <col min="8706" max="8706" width="4.7109375" style="1388" customWidth="1"/>
    <col min="8707" max="8707" width="30" style="1388" bestFit="1" customWidth="1"/>
    <col min="8708" max="8708" width="13.42578125" style="1388" customWidth="1"/>
    <col min="8709" max="8714" width="10.7109375" style="1388" customWidth="1"/>
    <col min="8715" max="8715" width="9.28515625" style="1388" customWidth="1"/>
    <col min="8716" max="8961" width="9.140625" style="1388"/>
    <col min="8962" max="8962" width="4.7109375" style="1388" customWidth="1"/>
    <col min="8963" max="8963" width="30" style="1388" bestFit="1" customWidth="1"/>
    <col min="8964" max="8964" width="13.42578125" style="1388" customWidth="1"/>
    <col min="8965" max="8970" width="10.7109375" style="1388" customWidth="1"/>
    <col min="8971" max="8971" width="9.28515625" style="1388" customWidth="1"/>
    <col min="8972" max="9217" width="9.140625" style="1388"/>
    <col min="9218" max="9218" width="4.7109375" style="1388" customWidth="1"/>
    <col min="9219" max="9219" width="30" style="1388" bestFit="1" customWidth="1"/>
    <col min="9220" max="9220" width="13.42578125" style="1388" customWidth="1"/>
    <col min="9221" max="9226" width="10.7109375" style="1388" customWidth="1"/>
    <col min="9227" max="9227" width="9.28515625" style="1388" customWidth="1"/>
    <col min="9228" max="9473" width="9.140625" style="1388"/>
    <col min="9474" max="9474" width="4.7109375" style="1388" customWidth="1"/>
    <col min="9475" max="9475" width="30" style="1388" bestFit="1" customWidth="1"/>
    <col min="9476" max="9476" width="13.42578125" style="1388" customWidth="1"/>
    <col min="9477" max="9482" width="10.7109375" style="1388" customWidth="1"/>
    <col min="9483" max="9483" width="9.28515625" style="1388" customWidth="1"/>
    <col min="9484" max="9729" width="9.140625" style="1388"/>
    <col min="9730" max="9730" width="4.7109375" style="1388" customWidth="1"/>
    <col min="9731" max="9731" width="30" style="1388" bestFit="1" customWidth="1"/>
    <col min="9732" max="9732" width="13.42578125" style="1388" customWidth="1"/>
    <col min="9733" max="9738" width="10.7109375" style="1388" customWidth="1"/>
    <col min="9739" max="9739" width="9.28515625" style="1388" customWidth="1"/>
    <col min="9740" max="9985" width="9.140625" style="1388"/>
    <col min="9986" max="9986" width="4.7109375" style="1388" customWidth="1"/>
    <col min="9987" max="9987" width="30" style="1388" bestFit="1" customWidth="1"/>
    <col min="9988" max="9988" width="13.42578125" style="1388" customWidth="1"/>
    <col min="9989" max="9994" width="10.7109375" style="1388" customWidth="1"/>
    <col min="9995" max="9995" width="9.28515625" style="1388" customWidth="1"/>
    <col min="9996" max="10241" width="9.140625" style="1388"/>
    <col min="10242" max="10242" width="4.7109375" style="1388" customWidth="1"/>
    <col min="10243" max="10243" width="30" style="1388" bestFit="1" customWidth="1"/>
    <col min="10244" max="10244" width="13.42578125" style="1388" customWidth="1"/>
    <col min="10245" max="10250" width="10.7109375" style="1388" customWidth="1"/>
    <col min="10251" max="10251" width="9.28515625" style="1388" customWidth="1"/>
    <col min="10252" max="10497" width="9.140625" style="1388"/>
    <col min="10498" max="10498" width="4.7109375" style="1388" customWidth="1"/>
    <col min="10499" max="10499" width="30" style="1388" bestFit="1" customWidth="1"/>
    <col min="10500" max="10500" width="13.42578125" style="1388" customWidth="1"/>
    <col min="10501" max="10506" width="10.7109375" style="1388" customWidth="1"/>
    <col min="10507" max="10507" width="9.28515625" style="1388" customWidth="1"/>
    <col min="10508" max="10753" width="9.140625" style="1388"/>
    <col min="10754" max="10754" width="4.7109375" style="1388" customWidth="1"/>
    <col min="10755" max="10755" width="30" style="1388" bestFit="1" customWidth="1"/>
    <col min="10756" max="10756" width="13.42578125" style="1388" customWidth="1"/>
    <col min="10757" max="10762" width="10.7109375" style="1388" customWidth="1"/>
    <col min="10763" max="10763" width="9.28515625" style="1388" customWidth="1"/>
    <col min="10764" max="11009" width="9.140625" style="1388"/>
    <col min="11010" max="11010" width="4.7109375" style="1388" customWidth="1"/>
    <col min="11011" max="11011" width="30" style="1388" bestFit="1" customWidth="1"/>
    <col min="11012" max="11012" width="13.42578125" style="1388" customWidth="1"/>
    <col min="11013" max="11018" width="10.7109375" style="1388" customWidth="1"/>
    <col min="11019" max="11019" width="9.28515625" style="1388" customWidth="1"/>
    <col min="11020" max="11265" width="9.140625" style="1388"/>
    <col min="11266" max="11266" width="4.7109375" style="1388" customWidth="1"/>
    <col min="11267" max="11267" width="30" style="1388" bestFit="1" customWidth="1"/>
    <col min="11268" max="11268" width="13.42578125" style="1388" customWidth="1"/>
    <col min="11269" max="11274" width="10.7109375" style="1388" customWidth="1"/>
    <col min="11275" max="11275" width="9.28515625" style="1388" customWidth="1"/>
    <col min="11276" max="11521" width="9.140625" style="1388"/>
    <col min="11522" max="11522" width="4.7109375" style="1388" customWidth="1"/>
    <col min="11523" max="11523" width="30" style="1388" bestFit="1" customWidth="1"/>
    <col min="11524" max="11524" width="13.42578125" style="1388" customWidth="1"/>
    <col min="11525" max="11530" width="10.7109375" style="1388" customWidth="1"/>
    <col min="11531" max="11531" width="9.28515625" style="1388" customWidth="1"/>
    <col min="11532" max="11777" width="9.140625" style="1388"/>
    <col min="11778" max="11778" width="4.7109375" style="1388" customWidth="1"/>
    <col min="11779" max="11779" width="30" style="1388" bestFit="1" customWidth="1"/>
    <col min="11780" max="11780" width="13.42578125" style="1388" customWidth="1"/>
    <col min="11781" max="11786" width="10.7109375" style="1388" customWidth="1"/>
    <col min="11787" max="11787" width="9.28515625" style="1388" customWidth="1"/>
    <col min="11788" max="12033" width="9.140625" style="1388"/>
    <col min="12034" max="12034" width="4.7109375" style="1388" customWidth="1"/>
    <col min="12035" max="12035" width="30" style="1388" bestFit="1" customWidth="1"/>
    <col min="12036" max="12036" width="13.42578125" style="1388" customWidth="1"/>
    <col min="12037" max="12042" width="10.7109375" style="1388" customWidth="1"/>
    <col min="12043" max="12043" width="9.28515625" style="1388" customWidth="1"/>
    <col min="12044" max="12289" width="9.140625" style="1388"/>
    <col min="12290" max="12290" width="4.7109375" style="1388" customWidth="1"/>
    <col min="12291" max="12291" width="30" style="1388" bestFit="1" customWidth="1"/>
    <col min="12292" max="12292" width="13.42578125" style="1388" customWidth="1"/>
    <col min="12293" max="12298" width="10.7109375" style="1388" customWidth="1"/>
    <col min="12299" max="12299" width="9.28515625" style="1388" customWidth="1"/>
    <col min="12300" max="12545" width="9.140625" style="1388"/>
    <col min="12546" max="12546" width="4.7109375" style="1388" customWidth="1"/>
    <col min="12547" max="12547" width="30" style="1388" bestFit="1" customWidth="1"/>
    <col min="12548" max="12548" width="13.42578125" style="1388" customWidth="1"/>
    <col min="12549" max="12554" width="10.7109375" style="1388" customWidth="1"/>
    <col min="12555" max="12555" width="9.28515625" style="1388" customWidth="1"/>
    <col min="12556" max="12801" width="9.140625" style="1388"/>
    <col min="12802" max="12802" width="4.7109375" style="1388" customWidth="1"/>
    <col min="12803" max="12803" width="30" style="1388" bestFit="1" customWidth="1"/>
    <col min="12804" max="12804" width="13.42578125" style="1388" customWidth="1"/>
    <col min="12805" max="12810" width="10.7109375" style="1388" customWidth="1"/>
    <col min="12811" max="12811" width="9.28515625" style="1388" customWidth="1"/>
    <col min="12812" max="13057" width="9.140625" style="1388"/>
    <col min="13058" max="13058" width="4.7109375" style="1388" customWidth="1"/>
    <col min="13059" max="13059" width="30" style="1388" bestFit="1" customWidth="1"/>
    <col min="13060" max="13060" width="13.42578125" style="1388" customWidth="1"/>
    <col min="13061" max="13066" width="10.7109375" style="1388" customWidth="1"/>
    <col min="13067" max="13067" width="9.28515625" style="1388" customWidth="1"/>
    <col min="13068" max="13313" width="9.140625" style="1388"/>
    <col min="13314" max="13314" width="4.7109375" style="1388" customWidth="1"/>
    <col min="13315" max="13315" width="30" style="1388" bestFit="1" customWidth="1"/>
    <col min="13316" max="13316" width="13.42578125" style="1388" customWidth="1"/>
    <col min="13317" max="13322" width="10.7109375" style="1388" customWidth="1"/>
    <col min="13323" max="13323" width="9.28515625" style="1388" customWidth="1"/>
    <col min="13324" max="13569" width="9.140625" style="1388"/>
    <col min="13570" max="13570" width="4.7109375" style="1388" customWidth="1"/>
    <col min="13571" max="13571" width="30" style="1388" bestFit="1" customWidth="1"/>
    <col min="13572" max="13572" width="13.42578125" style="1388" customWidth="1"/>
    <col min="13573" max="13578" width="10.7109375" style="1388" customWidth="1"/>
    <col min="13579" max="13579" width="9.28515625" style="1388" customWidth="1"/>
    <col min="13580" max="13825" width="9.140625" style="1388"/>
    <col min="13826" max="13826" width="4.7109375" style="1388" customWidth="1"/>
    <col min="13827" max="13827" width="30" style="1388" bestFit="1" customWidth="1"/>
    <col min="13828" max="13828" width="13.42578125" style="1388" customWidth="1"/>
    <col min="13829" max="13834" width="10.7109375" style="1388" customWidth="1"/>
    <col min="13835" max="13835" width="9.28515625" style="1388" customWidth="1"/>
    <col min="13836" max="14081" width="9.140625" style="1388"/>
    <col min="14082" max="14082" width="4.7109375" style="1388" customWidth="1"/>
    <col min="14083" max="14083" width="30" style="1388" bestFit="1" customWidth="1"/>
    <col min="14084" max="14084" width="13.42578125" style="1388" customWidth="1"/>
    <col min="14085" max="14090" width="10.7109375" style="1388" customWidth="1"/>
    <col min="14091" max="14091" width="9.28515625" style="1388" customWidth="1"/>
    <col min="14092" max="14337" width="9.140625" style="1388"/>
    <col min="14338" max="14338" width="4.7109375" style="1388" customWidth="1"/>
    <col min="14339" max="14339" width="30" style="1388" bestFit="1" customWidth="1"/>
    <col min="14340" max="14340" width="13.42578125" style="1388" customWidth="1"/>
    <col min="14341" max="14346" width="10.7109375" style="1388" customWidth="1"/>
    <col min="14347" max="14347" width="9.28515625" style="1388" customWidth="1"/>
    <col min="14348" max="14593" width="9.140625" style="1388"/>
    <col min="14594" max="14594" width="4.7109375" style="1388" customWidth="1"/>
    <col min="14595" max="14595" width="30" style="1388" bestFit="1" customWidth="1"/>
    <col min="14596" max="14596" width="13.42578125" style="1388" customWidth="1"/>
    <col min="14597" max="14602" width="10.7109375" style="1388" customWidth="1"/>
    <col min="14603" max="14603" width="9.28515625" style="1388" customWidth="1"/>
    <col min="14604" max="14849" width="9.140625" style="1388"/>
    <col min="14850" max="14850" width="4.7109375" style="1388" customWidth="1"/>
    <col min="14851" max="14851" width="30" style="1388" bestFit="1" customWidth="1"/>
    <col min="14852" max="14852" width="13.42578125" style="1388" customWidth="1"/>
    <col min="14853" max="14858" width="10.7109375" style="1388" customWidth="1"/>
    <col min="14859" max="14859" width="9.28515625" style="1388" customWidth="1"/>
    <col min="14860" max="15105" width="9.140625" style="1388"/>
    <col min="15106" max="15106" width="4.7109375" style="1388" customWidth="1"/>
    <col min="15107" max="15107" width="30" style="1388" bestFit="1" customWidth="1"/>
    <col min="15108" max="15108" width="13.42578125" style="1388" customWidth="1"/>
    <col min="15109" max="15114" width="10.7109375" style="1388" customWidth="1"/>
    <col min="15115" max="15115" width="9.28515625" style="1388" customWidth="1"/>
    <col min="15116" max="15361" width="9.140625" style="1388"/>
    <col min="15362" max="15362" width="4.7109375" style="1388" customWidth="1"/>
    <col min="15363" max="15363" width="30" style="1388" bestFit="1" customWidth="1"/>
    <col min="15364" max="15364" width="13.42578125" style="1388" customWidth="1"/>
    <col min="15365" max="15370" width="10.7109375" style="1388" customWidth="1"/>
    <col min="15371" max="15371" width="9.28515625" style="1388" customWidth="1"/>
    <col min="15372" max="15617" width="9.140625" style="1388"/>
    <col min="15618" max="15618" width="4.7109375" style="1388" customWidth="1"/>
    <col min="15619" max="15619" width="30" style="1388" bestFit="1" customWidth="1"/>
    <col min="15620" max="15620" width="13.42578125" style="1388" customWidth="1"/>
    <col min="15621" max="15626" width="10.7109375" style="1388" customWidth="1"/>
    <col min="15627" max="15627" width="9.28515625" style="1388" customWidth="1"/>
    <col min="15628" max="15873" width="9.140625" style="1388"/>
    <col min="15874" max="15874" width="4.7109375" style="1388" customWidth="1"/>
    <col min="15875" max="15875" width="30" style="1388" bestFit="1" customWidth="1"/>
    <col min="15876" max="15876" width="13.42578125" style="1388" customWidth="1"/>
    <col min="15877" max="15882" width="10.7109375" style="1388" customWidth="1"/>
    <col min="15883" max="15883" width="9.28515625" style="1388" customWidth="1"/>
    <col min="15884" max="16129" width="9.140625" style="1388"/>
    <col min="16130" max="16130" width="4.7109375" style="1388" customWidth="1"/>
    <col min="16131" max="16131" width="30" style="1388" bestFit="1" customWidth="1"/>
    <col min="16132" max="16132" width="13.42578125" style="1388" customWidth="1"/>
    <col min="16133" max="16138" width="10.7109375" style="1388" customWidth="1"/>
    <col min="16139" max="16139" width="9.28515625" style="1388" customWidth="1"/>
    <col min="16140" max="16384" width="9.140625" style="1388"/>
  </cols>
  <sheetData>
    <row r="1" spans="2:13">
      <c r="B1" s="2350" t="s">
        <v>1262</v>
      </c>
      <c r="C1" s="2350"/>
      <c r="D1" s="2350"/>
      <c r="E1" s="2350"/>
      <c r="F1" s="2350"/>
      <c r="G1" s="2350"/>
      <c r="H1" s="2350"/>
      <c r="I1" s="2350"/>
      <c r="J1" s="2350"/>
    </row>
    <row r="2" spans="2:13" ht="15" customHeight="1">
      <c r="B2" s="2373" t="s">
        <v>91</v>
      </c>
      <c r="C2" s="2373"/>
      <c r="D2" s="2373"/>
      <c r="E2" s="2373"/>
      <c r="F2" s="2373"/>
      <c r="G2" s="2373"/>
      <c r="H2" s="2373"/>
      <c r="I2" s="2373"/>
      <c r="J2" s="2373"/>
    </row>
    <row r="3" spans="2:13" ht="15" customHeight="1">
      <c r="B3" s="2373"/>
      <c r="C3" s="2373"/>
      <c r="D3" s="2373"/>
      <c r="E3" s="2373"/>
      <c r="F3" s="2373"/>
      <c r="G3" s="2373"/>
      <c r="H3" s="2373"/>
      <c r="I3" s="2373"/>
      <c r="J3" s="2373"/>
    </row>
    <row r="4" spans="2:13" ht="15" customHeight="1" thickBot="1">
      <c r="B4" s="2374" t="s">
        <v>52</v>
      </c>
      <c r="C4" s="2374"/>
      <c r="D4" s="2374"/>
      <c r="E4" s="2374"/>
      <c r="F4" s="2374"/>
      <c r="G4" s="2374"/>
      <c r="H4" s="2374"/>
      <c r="I4" s="2374"/>
      <c r="J4" s="2374"/>
    </row>
    <row r="5" spans="2:13" ht="21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1035</v>
      </c>
      <c r="G5" s="2307"/>
      <c r="H5" s="1352" t="s">
        <v>1034</v>
      </c>
      <c r="I5" s="2375" t="s">
        <v>413</v>
      </c>
      <c r="J5" s="2376"/>
    </row>
    <row r="6" spans="2:13" ht="16.5" customHeight="1">
      <c r="B6" s="2336"/>
      <c r="C6" s="2338"/>
      <c r="D6" s="1552" t="s">
        <v>47</v>
      </c>
      <c r="E6" s="1350" t="s">
        <v>333</v>
      </c>
      <c r="F6" s="1552" t="s">
        <v>47</v>
      </c>
      <c r="G6" s="1350" t="s">
        <v>333</v>
      </c>
      <c r="H6" s="1350" t="s">
        <v>333</v>
      </c>
      <c r="I6" s="1551" t="s">
        <v>44</v>
      </c>
      <c r="J6" s="1550" t="s">
        <v>55</v>
      </c>
    </row>
    <row r="7" spans="2:13" ht="16.5" customHeight="1">
      <c r="B7" s="1549"/>
      <c r="C7" s="1548" t="s">
        <v>1112</v>
      </c>
      <c r="D7" s="1536">
        <v>198886.06980800003</v>
      </c>
      <c r="E7" s="1547">
        <v>87582.24247100002</v>
      </c>
      <c r="F7" s="1547">
        <v>217241.96715100008</v>
      </c>
      <c r="G7" s="1547">
        <v>114104.68178799997</v>
      </c>
      <c r="H7" s="1547">
        <v>110143.23740614686</v>
      </c>
      <c r="I7" s="1546">
        <v>30.282895902993118</v>
      </c>
      <c r="J7" s="1545">
        <v>-3.4717632263444216</v>
      </c>
      <c r="K7" s="1389"/>
      <c r="L7" s="1389"/>
      <c r="M7" s="1389"/>
    </row>
    <row r="8" spans="2:13" ht="16.5" customHeight="1">
      <c r="B8" s="1544">
        <v>1</v>
      </c>
      <c r="C8" s="1543" t="s">
        <v>1153</v>
      </c>
      <c r="D8" s="1542">
        <v>22356.665290999998</v>
      </c>
      <c r="E8" s="1541">
        <v>4586.3720670000002</v>
      </c>
      <c r="F8" s="1541">
        <v>23110.430401000001</v>
      </c>
      <c r="G8" s="1541">
        <v>18435.414534000003</v>
      </c>
      <c r="H8" s="1541">
        <v>14795.213652</v>
      </c>
      <c r="I8" s="1540">
        <v>301.9607276663628</v>
      </c>
      <c r="J8" s="1539">
        <v>-19.745695846906315</v>
      </c>
      <c r="K8" s="1389"/>
      <c r="L8" s="1389"/>
      <c r="M8" s="1389"/>
    </row>
    <row r="9" spans="2:13" ht="16.5" customHeight="1">
      <c r="B9" s="1544">
        <v>2</v>
      </c>
      <c r="C9" s="1543" t="s">
        <v>1225</v>
      </c>
      <c r="D9" s="1542">
        <v>81.528711000000001</v>
      </c>
      <c r="E9" s="1541">
        <v>22.589726999999996</v>
      </c>
      <c r="F9" s="1541">
        <v>42.943888000000008</v>
      </c>
      <c r="G9" s="1541">
        <v>20.187945000000003</v>
      </c>
      <c r="H9" s="1541">
        <v>27.172373</v>
      </c>
      <c r="I9" s="1540">
        <v>-10.63218692284326</v>
      </c>
      <c r="J9" s="1539">
        <v>34.59702312444378</v>
      </c>
      <c r="K9" s="1389"/>
      <c r="L9" s="1389"/>
      <c r="M9" s="1389"/>
    </row>
    <row r="10" spans="2:13" ht="16.5" customHeight="1">
      <c r="B10" s="1544">
        <v>3</v>
      </c>
      <c r="C10" s="1543" t="s">
        <v>1261</v>
      </c>
      <c r="D10" s="1542">
        <v>2035.3984389999996</v>
      </c>
      <c r="E10" s="1541">
        <v>887.23944299999994</v>
      </c>
      <c r="F10" s="1541">
        <v>1214.6907720000002</v>
      </c>
      <c r="G10" s="1541">
        <v>574.070967</v>
      </c>
      <c r="H10" s="1541">
        <v>1309.8356220000001</v>
      </c>
      <c r="I10" s="1540">
        <v>-35.296951513008864</v>
      </c>
      <c r="J10" s="1539">
        <v>128.1661497088042</v>
      </c>
      <c r="K10" s="1389"/>
      <c r="L10" s="1389"/>
      <c r="M10" s="1389"/>
    </row>
    <row r="11" spans="2:13" ht="16.5" customHeight="1">
      <c r="B11" s="1544">
        <v>4</v>
      </c>
      <c r="C11" s="1543" t="s">
        <v>1260</v>
      </c>
      <c r="D11" s="1542">
        <v>0.68733699999999998</v>
      </c>
      <c r="E11" s="1541">
        <v>0.47173999999999999</v>
      </c>
      <c r="F11" s="1541">
        <v>0.43882199999999999</v>
      </c>
      <c r="G11" s="1541">
        <v>0.12954099999999999</v>
      </c>
      <c r="H11" s="1541">
        <v>0.13516500000000001</v>
      </c>
      <c r="I11" s="1540">
        <v>-72.539746470513421</v>
      </c>
      <c r="J11" s="1539">
        <v>4.3414826194023703</v>
      </c>
      <c r="K11" s="1389"/>
      <c r="L11" s="1389"/>
      <c r="M11" s="1389"/>
    </row>
    <row r="12" spans="2:13" ht="16.5" customHeight="1">
      <c r="B12" s="1544">
        <v>5</v>
      </c>
      <c r="C12" s="1543" t="s">
        <v>1224</v>
      </c>
      <c r="D12" s="1542">
        <v>558.93635499999993</v>
      </c>
      <c r="E12" s="1541">
        <v>278.04154</v>
      </c>
      <c r="F12" s="1541">
        <v>870.19764300000008</v>
      </c>
      <c r="G12" s="1541">
        <v>392.51335200000005</v>
      </c>
      <c r="H12" s="1541">
        <v>600.270985</v>
      </c>
      <c r="I12" s="1540">
        <v>41.170758872936773</v>
      </c>
      <c r="J12" s="1539">
        <v>52.930080452396908</v>
      </c>
      <c r="K12" s="1389"/>
      <c r="L12" s="1389"/>
      <c r="M12" s="1389"/>
    </row>
    <row r="13" spans="2:13" ht="16.5" customHeight="1">
      <c r="B13" s="1544">
        <v>6</v>
      </c>
      <c r="C13" s="1543" t="s">
        <v>1150</v>
      </c>
      <c r="D13" s="1542">
        <v>4625.4534510000003</v>
      </c>
      <c r="E13" s="1541">
        <v>1738.1820389999998</v>
      </c>
      <c r="F13" s="1541">
        <v>6929.6719840000005</v>
      </c>
      <c r="G13" s="1541">
        <v>3601.6486370000002</v>
      </c>
      <c r="H13" s="1541">
        <v>5632.8103059999994</v>
      </c>
      <c r="I13" s="1540">
        <v>107.20779275064186</v>
      </c>
      <c r="J13" s="1539">
        <v>56.395330964095905</v>
      </c>
      <c r="K13" s="1389"/>
      <c r="L13" s="1389"/>
      <c r="M13" s="1389"/>
    </row>
    <row r="14" spans="2:13" ht="16.5" customHeight="1">
      <c r="B14" s="1544">
        <v>7</v>
      </c>
      <c r="C14" s="1543" t="s">
        <v>1259</v>
      </c>
      <c r="D14" s="1542">
        <v>58.761606999999998</v>
      </c>
      <c r="E14" s="1541">
        <v>25.991762999999999</v>
      </c>
      <c r="F14" s="1541">
        <v>38.962733999999998</v>
      </c>
      <c r="G14" s="1541">
        <v>15.563409</v>
      </c>
      <c r="H14" s="1541">
        <v>30.521203999999997</v>
      </c>
      <c r="I14" s="1540">
        <v>-40.121764729849218</v>
      </c>
      <c r="J14" s="1539">
        <v>96.108731705245276</v>
      </c>
      <c r="K14" s="1389"/>
      <c r="L14" s="1389"/>
      <c r="M14" s="1389"/>
    </row>
    <row r="15" spans="2:13" ht="16.5" customHeight="1">
      <c r="B15" s="1544">
        <v>8</v>
      </c>
      <c r="C15" s="1543" t="s">
        <v>1258</v>
      </c>
      <c r="D15" s="1542">
        <v>83.110787000000016</v>
      </c>
      <c r="E15" s="1541">
        <v>23.138905000000001</v>
      </c>
      <c r="F15" s="1541">
        <v>168.87003200000004</v>
      </c>
      <c r="G15" s="1541">
        <v>92.303430000000006</v>
      </c>
      <c r="H15" s="1541">
        <v>66.762771000000001</v>
      </c>
      <c r="I15" s="1540">
        <v>298.91010400016768</v>
      </c>
      <c r="J15" s="1539">
        <v>-27.670324927253517</v>
      </c>
      <c r="K15" s="1389"/>
      <c r="L15" s="1389"/>
      <c r="M15" s="1389"/>
    </row>
    <row r="16" spans="2:13" ht="16.5" customHeight="1">
      <c r="B16" s="1544">
        <v>9</v>
      </c>
      <c r="C16" s="1543" t="s">
        <v>1257</v>
      </c>
      <c r="D16" s="1542">
        <v>65.777680000000004</v>
      </c>
      <c r="E16" s="1541">
        <v>13.988192</v>
      </c>
      <c r="F16" s="1541">
        <v>135.624898</v>
      </c>
      <c r="G16" s="1541">
        <v>93.514082000000002</v>
      </c>
      <c r="H16" s="1541">
        <v>10.310836999999999</v>
      </c>
      <c r="I16" s="1540">
        <v>568.52157877158106</v>
      </c>
      <c r="J16" s="1539">
        <v>-88.97402746251629</v>
      </c>
      <c r="K16" s="1389"/>
      <c r="L16" s="1389"/>
      <c r="M16" s="1389"/>
    </row>
    <row r="17" spans="2:13" ht="16.5" customHeight="1">
      <c r="B17" s="1544">
        <v>10</v>
      </c>
      <c r="C17" s="1543" t="s">
        <v>1256</v>
      </c>
      <c r="D17" s="1542">
        <v>1853.685774</v>
      </c>
      <c r="E17" s="1541">
        <v>958.99962000000016</v>
      </c>
      <c r="F17" s="1541">
        <v>2281.0466879999999</v>
      </c>
      <c r="G17" s="1541">
        <v>1038.81657</v>
      </c>
      <c r="H17" s="1541">
        <v>1006.5705600000001</v>
      </c>
      <c r="I17" s="1540">
        <v>8.3229386472540909</v>
      </c>
      <c r="J17" s="1539">
        <v>-3.1041100932766028</v>
      </c>
      <c r="K17" s="1389"/>
      <c r="L17" s="1389"/>
      <c r="M17" s="1389"/>
    </row>
    <row r="18" spans="2:13" ht="16.5" customHeight="1">
      <c r="B18" s="1544">
        <v>11</v>
      </c>
      <c r="C18" s="1543" t="s">
        <v>1255</v>
      </c>
      <c r="D18" s="1542">
        <v>2304.9025600000004</v>
      </c>
      <c r="E18" s="1541">
        <v>1112.2372230000001</v>
      </c>
      <c r="F18" s="1541">
        <v>4380.5579310000003</v>
      </c>
      <c r="G18" s="1541">
        <v>2522.8711780000003</v>
      </c>
      <c r="H18" s="1541">
        <v>2962.7399259999997</v>
      </c>
      <c r="I18" s="1540">
        <v>126.82851516110429</v>
      </c>
      <c r="J18" s="1539">
        <v>17.435244091563334</v>
      </c>
      <c r="K18" s="1389"/>
      <c r="L18" s="1389"/>
      <c r="M18" s="1389"/>
    </row>
    <row r="19" spans="2:13" ht="16.5" customHeight="1">
      <c r="B19" s="1544">
        <v>12</v>
      </c>
      <c r="C19" s="1543" t="s">
        <v>1222</v>
      </c>
      <c r="D19" s="1542">
        <v>1329.8467970000002</v>
      </c>
      <c r="E19" s="1541">
        <v>614.41396400000008</v>
      </c>
      <c r="F19" s="1541">
        <v>1598.447952</v>
      </c>
      <c r="G19" s="1541">
        <v>866.49211100000002</v>
      </c>
      <c r="H19" s="1541">
        <v>923.54752499999995</v>
      </c>
      <c r="I19" s="1540">
        <v>41.027411772822262</v>
      </c>
      <c r="J19" s="1539">
        <v>6.5846432155225898</v>
      </c>
      <c r="K19" s="1389"/>
      <c r="L19" s="1389"/>
      <c r="M19" s="1389"/>
    </row>
    <row r="20" spans="2:13" ht="16.5" customHeight="1">
      <c r="B20" s="1544">
        <v>13</v>
      </c>
      <c r="C20" s="1543" t="s">
        <v>1254</v>
      </c>
      <c r="D20" s="1542">
        <v>7.7140669999999991</v>
      </c>
      <c r="E20" s="1541">
        <v>4.6021609999999997</v>
      </c>
      <c r="F20" s="1541">
        <v>14.149351999999999</v>
      </c>
      <c r="G20" s="1541">
        <v>5.1158459999999994</v>
      </c>
      <c r="H20" s="1541">
        <v>3.803604</v>
      </c>
      <c r="I20" s="1540">
        <v>11.161821587728028</v>
      </c>
      <c r="J20" s="1539">
        <v>-25.650537565047884</v>
      </c>
      <c r="K20" s="1389"/>
      <c r="L20" s="1389"/>
      <c r="M20" s="1389"/>
    </row>
    <row r="21" spans="2:13" ht="16.5" customHeight="1">
      <c r="B21" s="1544">
        <v>14</v>
      </c>
      <c r="C21" s="1543" t="s">
        <v>1149</v>
      </c>
      <c r="D21" s="1542">
        <v>4689.2127399999999</v>
      </c>
      <c r="E21" s="1541">
        <v>2432.3416729999999</v>
      </c>
      <c r="F21" s="1541">
        <v>11826.788207</v>
      </c>
      <c r="G21" s="1541">
        <v>4178.0904730000002</v>
      </c>
      <c r="H21" s="1541">
        <v>12174.520869999998</v>
      </c>
      <c r="I21" s="1540">
        <v>71.772350873996658</v>
      </c>
      <c r="J21" s="1539">
        <v>191.38959409029525</v>
      </c>
      <c r="K21" s="1389"/>
      <c r="L21" s="1389"/>
      <c r="M21" s="1389"/>
    </row>
    <row r="22" spans="2:13" ht="16.5" customHeight="1">
      <c r="B22" s="1544">
        <v>15</v>
      </c>
      <c r="C22" s="1543" t="s">
        <v>1144</v>
      </c>
      <c r="D22" s="1542">
        <v>15053.503372000001</v>
      </c>
      <c r="E22" s="1541">
        <v>7948.5956200000001</v>
      </c>
      <c r="F22" s="1541">
        <v>13450.833573999998</v>
      </c>
      <c r="G22" s="1541">
        <v>6521.0575809999991</v>
      </c>
      <c r="H22" s="1541">
        <v>7976.6250309999996</v>
      </c>
      <c r="I22" s="1540">
        <v>-17.959625916911364</v>
      </c>
      <c r="J22" s="1539">
        <v>22.32103354279522</v>
      </c>
      <c r="K22" s="1389"/>
      <c r="L22" s="1389"/>
      <c r="M22" s="1389"/>
    </row>
    <row r="23" spans="2:13" ht="16.5" customHeight="1">
      <c r="B23" s="1544">
        <v>16</v>
      </c>
      <c r="C23" s="1543" t="s">
        <v>1253</v>
      </c>
      <c r="D23" s="1542">
        <v>5.6529999999999997E-2</v>
      </c>
      <c r="E23" s="1541">
        <v>5.6529999999999997E-2</v>
      </c>
      <c r="F23" s="1541">
        <v>0.1</v>
      </c>
      <c r="G23" s="1541">
        <v>0</v>
      </c>
      <c r="H23" s="1541">
        <v>0</v>
      </c>
      <c r="I23" s="1540">
        <v>-100</v>
      </c>
      <c r="J23" s="1539" t="s">
        <v>146</v>
      </c>
      <c r="K23" s="1389"/>
      <c r="L23" s="1389"/>
      <c r="M23" s="1389"/>
    </row>
    <row r="24" spans="2:13" ht="16.5" customHeight="1">
      <c r="B24" s="1544">
        <v>17</v>
      </c>
      <c r="C24" s="1543" t="s">
        <v>1252</v>
      </c>
      <c r="D24" s="1542">
        <v>5.3937950000000008</v>
      </c>
      <c r="E24" s="1541">
        <v>2.8400590000000001</v>
      </c>
      <c r="F24" s="1541">
        <v>19.894743000000002</v>
      </c>
      <c r="G24" s="1541">
        <v>15.153579000000001</v>
      </c>
      <c r="H24" s="1541">
        <v>11.499672</v>
      </c>
      <c r="I24" s="1540">
        <v>433.56564071380205</v>
      </c>
      <c r="J24" s="1539">
        <v>-24.112501739688028</v>
      </c>
      <c r="K24" s="1389"/>
      <c r="L24" s="1389"/>
      <c r="M24" s="1389"/>
    </row>
    <row r="25" spans="2:13" ht="16.5" customHeight="1">
      <c r="B25" s="1544">
        <v>18</v>
      </c>
      <c r="C25" s="1543" t="s">
        <v>1251</v>
      </c>
      <c r="D25" s="1542">
        <v>41.255504999999999</v>
      </c>
      <c r="E25" s="1541">
        <v>25.319306000000001</v>
      </c>
      <c r="F25" s="1541">
        <v>81.285074999999992</v>
      </c>
      <c r="G25" s="1541">
        <v>12.800423</v>
      </c>
      <c r="H25" s="1541">
        <v>34.504374999999996</v>
      </c>
      <c r="I25" s="1540">
        <v>-49.444021095996874</v>
      </c>
      <c r="J25" s="1539">
        <v>169.55652168682235</v>
      </c>
      <c r="K25" s="1389"/>
      <c r="L25" s="1389"/>
      <c r="M25" s="1389"/>
    </row>
    <row r="26" spans="2:13" ht="16.5" customHeight="1">
      <c r="B26" s="1544">
        <v>19</v>
      </c>
      <c r="C26" s="1543" t="s">
        <v>1250</v>
      </c>
      <c r="D26" s="1542">
        <v>6514.2585819999995</v>
      </c>
      <c r="E26" s="1541">
        <v>3117.6831229999998</v>
      </c>
      <c r="F26" s="1541">
        <v>8142.2706209999997</v>
      </c>
      <c r="G26" s="1541">
        <v>3453.1361609999999</v>
      </c>
      <c r="H26" s="1541">
        <v>4451.7374840000002</v>
      </c>
      <c r="I26" s="1540">
        <v>10.759689960960799</v>
      </c>
      <c r="J26" s="1539">
        <v>28.918677875442171</v>
      </c>
      <c r="K26" s="1389"/>
      <c r="L26" s="1389"/>
      <c r="M26" s="1389"/>
    </row>
    <row r="27" spans="2:13" ht="16.5" customHeight="1">
      <c r="B27" s="1544">
        <v>20</v>
      </c>
      <c r="C27" s="1543" t="s">
        <v>1147</v>
      </c>
      <c r="D27" s="1542">
        <v>2100.8848469999998</v>
      </c>
      <c r="E27" s="1541">
        <v>1164.4628250000001</v>
      </c>
      <c r="F27" s="1541">
        <v>2192.9542900000001</v>
      </c>
      <c r="G27" s="1541">
        <v>878.27494600000011</v>
      </c>
      <c r="H27" s="1541">
        <v>974.49117299999989</v>
      </c>
      <c r="I27" s="1540">
        <v>-24.576815408426626</v>
      </c>
      <c r="J27" s="1539">
        <v>10.955137390427154</v>
      </c>
      <c r="K27" s="1389"/>
      <c r="L27" s="1389"/>
      <c r="M27" s="1389"/>
    </row>
    <row r="28" spans="2:13" ht="16.5" customHeight="1">
      <c r="B28" s="1544">
        <v>21</v>
      </c>
      <c r="C28" s="1543" t="s">
        <v>1221</v>
      </c>
      <c r="D28" s="1542">
        <v>1.8065659999999999</v>
      </c>
      <c r="E28" s="1541">
        <v>0.80849899999999997</v>
      </c>
      <c r="F28" s="1541">
        <v>0.54631699999999994</v>
      </c>
      <c r="G28" s="1541">
        <v>0.33383099999999999</v>
      </c>
      <c r="H28" s="1541">
        <v>0.60017299999999996</v>
      </c>
      <c r="I28" s="1540">
        <v>-58.709781953966548</v>
      </c>
      <c r="J28" s="1539">
        <v>79.783483259493551</v>
      </c>
      <c r="K28" s="1389"/>
      <c r="L28" s="1389"/>
      <c r="M28" s="1389"/>
    </row>
    <row r="29" spans="2:13" ht="16.5" customHeight="1">
      <c r="B29" s="1544">
        <v>22</v>
      </c>
      <c r="C29" s="1543" t="s">
        <v>1249</v>
      </c>
      <c r="D29" s="1542">
        <v>13.736602999999997</v>
      </c>
      <c r="E29" s="1541">
        <v>4.4869589999999997</v>
      </c>
      <c r="F29" s="1541">
        <v>30.966434</v>
      </c>
      <c r="G29" s="1541">
        <v>11.516269000000001</v>
      </c>
      <c r="H29" s="1541">
        <v>10.944241</v>
      </c>
      <c r="I29" s="1540">
        <v>156.66089215435221</v>
      </c>
      <c r="J29" s="1539">
        <v>-4.9671295451678077</v>
      </c>
      <c r="K29" s="1389"/>
      <c r="L29" s="1389"/>
      <c r="M29" s="1389"/>
    </row>
    <row r="30" spans="2:13" ht="16.5" customHeight="1">
      <c r="B30" s="1544">
        <v>23</v>
      </c>
      <c r="C30" s="1543" t="s">
        <v>1248</v>
      </c>
      <c r="D30" s="1542">
        <v>7.7753149999999991</v>
      </c>
      <c r="E30" s="1541">
        <v>1.0975459999999999</v>
      </c>
      <c r="F30" s="1541">
        <v>3.3828339999999999</v>
      </c>
      <c r="G30" s="1541">
        <v>1.1710429999999998</v>
      </c>
      <c r="H30" s="1541">
        <v>1.8236659999999998</v>
      </c>
      <c r="I30" s="1540">
        <v>6.6964847031468366</v>
      </c>
      <c r="J30" s="1539">
        <v>55.730062858494534</v>
      </c>
      <c r="K30" s="1389"/>
      <c r="L30" s="1389"/>
      <c r="M30" s="1389"/>
    </row>
    <row r="31" spans="2:13" ht="16.5" customHeight="1">
      <c r="B31" s="1544">
        <v>24</v>
      </c>
      <c r="C31" s="1543" t="s">
        <v>1219</v>
      </c>
      <c r="D31" s="1542">
        <v>414.06308599999994</v>
      </c>
      <c r="E31" s="1541">
        <v>196.39302200000003</v>
      </c>
      <c r="F31" s="1541">
        <v>538.65923799999996</v>
      </c>
      <c r="G31" s="1541">
        <v>273.37387000000001</v>
      </c>
      <c r="H31" s="1541">
        <v>332.77754100000004</v>
      </c>
      <c r="I31" s="1540">
        <v>39.197343783426248</v>
      </c>
      <c r="J31" s="1539">
        <v>21.729827726402689</v>
      </c>
      <c r="K31" s="1389"/>
      <c r="L31" s="1389"/>
      <c r="M31" s="1389"/>
    </row>
    <row r="32" spans="2:13" ht="16.5" customHeight="1">
      <c r="B32" s="1544">
        <v>25</v>
      </c>
      <c r="C32" s="1543" t="s">
        <v>1145</v>
      </c>
      <c r="D32" s="1542">
        <v>32203.518317000002</v>
      </c>
      <c r="E32" s="1541">
        <v>14650.070567000001</v>
      </c>
      <c r="F32" s="1541">
        <v>34633.909211999999</v>
      </c>
      <c r="G32" s="1541">
        <v>17422.450618000003</v>
      </c>
      <c r="H32" s="1541">
        <v>8006.1139640000001</v>
      </c>
      <c r="I32" s="1540">
        <v>18.924004756979969</v>
      </c>
      <c r="J32" s="1539">
        <v>-54.047142164211479</v>
      </c>
      <c r="K32" s="1389"/>
      <c r="L32" s="1389"/>
      <c r="M32" s="1389"/>
    </row>
    <row r="33" spans="2:13" ht="16.5" customHeight="1">
      <c r="B33" s="1544">
        <v>26</v>
      </c>
      <c r="C33" s="1543" t="s">
        <v>1178</v>
      </c>
      <c r="D33" s="1542">
        <v>149.62937100000002</v>
      </c>
      <c r="E33" s="1541">
        <v>50.627383999999999</v>
      </c>
      <c r="F33" s="1541">
        <v>163.40608500000002</v>
      </c>
      <c r="G33" s="1541">
        <v>70.452007000000009</v>
      </c>
      <c r="H33" s="1541">
        <v>93.872027999999986</v>
      </c>
      <c r="I33" s="1540">
        <v>39.157905136872188</v>
      </c>
      <c r="J33" s="1539">
        <v>33.242517846226832</v>
      </c>
      <c r="K33" s="1389"/>
      <c r="L33" s="1389"/>
      <c r="M33" s="1389"/>
    </row>
    <row r="34" spans="2:13" ht="16.5" customHeight="1">
      <c r="B34" s="1544">
        <v>27</v>
      </c>
      <c r="C34" s="1543" t="s">
        <v>1156</v>
      </c>
      <c r="D34" s="1542">
        <v>0</v>
      </c>
      <c r="E34" s="1541">
        <v>0</v>
      </c>
      <c r="F34" s="1541">
        <v>68.874989999999997</v>
      </c>
      <c r="G34" s="1541">
        <v>68.874989999999997</v>
      </c>
      <c r="H34" s="1541">
        <v>0</v>
      </c>
      <c r="I34" s="1540" t="s">
        <v>146</v>
      </c>
      <c r="J34" s="1539">
        <v>-100</v>
      </c>
      <c r="K34" s="1389"/>
      <c r="L34" s="1389"/>
      <c r="M34" s="1389"/>
    </row>
    <row r="35" spans="2:13" ht="16.5" customHeight="1">
      <c r="B35" s="1544">
        <v>28</v>
      </c>
      <c r="C35" s="1543" t="s">
        <v>1247</v>
      </c>
      <c r="D35" s="1542">
        <v>3.0853000000000002E-2</v>
      </c>
      <c r="E35" s="1541">
        <v>6.3460000000000001E-3</v>
      </c>
      <c r="F35" s="1541">
        <v>1.9247E-2</v>
      </c>
      <c r="G35" s="1541">
        <v>0.01</v>
      </c>
      <c r="H35" s="1541">
        <v>4.7879999999999997E-3</v>
      </c>
      <c r="I35" s="1540">
        <v>57.579577686731795</v>
      </c>
      <c r="J35" s="1539">
        <v>-52.120000000000005</v>
      </c>
      <c r="K35" s="1389"/>
      <c r="L35" s="1389"/>
      <c r="M35" s="1389"/>
    </row>
    <row r="36" spans="2:13" ht="16.5" customHeight="1">
      <c r="B36" s="1544">
        <v>29</v>
      </c>
      <c r="C36" s="1543" t="s">
        <v>1218</v>
      </c>
      <c r="D36" s="1542">
        <v>9043.9547969999985</v>
      </c>
      <c r="E36" s="1541">
        <v>4250.3592579999995</v>
      </c>
      <c r="F36" s="1541">
        <v>6664.8986260000001</v>
      </c>
      <c r="G36" s="1541">
        <v>3318.8716630000004</v>
      </c>
      <c r="H36" s="1541">
        <v>3688.0531879999999</v>
      </c>
      <c r="I36" s="1540">
        <v>-21.915502630671952</v>
      </c>
      <c r="J36" s="1539">
        <v>11.123705960545877</v>
      </c>
      <c r="K36" s="1389"/>
      <c r="L36" s="1389"/>
      <c r="M36" s="1389"/>
    </row>
    <row r="37" spans="2:13" ht="16.5" customHeight="1">
      <c r="B37" s="1544">
        <v>30</v>
      </c>
      <c r="C37" s="1543" t="s">
        <v>1155</v>
      </c>
      <c r="D37" s="1542">
        <v>4793.6031260000009</v>
      </c>
      <c r="E37" s="1541">
        <v>2311.2474670000001</v>
      </c>
      <c r="F37" s="1541">
        <v>6260.2304819999981</v>
      </c>
      <c r="G37" s="1541">
        <v>4674.4850119999992</v>
      </c>
      <c r="H37" s="1541">
        <v>2424.739568</v>
      </c>
      <c r="I37" s="1540">
        <v>102.24943796552785</v>
      </c>
      <c r="J37" s="1539">
        <v>-48.128198897303463</v>
      </c>
      <c r="K37" s="1389"/>
      <c r="L37" s="1389"/>
      <c r="M37" s="1389"/>
    </row>
    <row r="38" spans="2:13" ht="16.5" customHeight="1">
      <c r="B38" s="1544">
        <v>31</v>
      </c>
      <c r="C38" s="1543" t="s">
        <v>1216</v>
      </c>
      <c r="D38" s="1542">
        <v>1021.9594470000001</v>
      </c>
      <c r="E38" s="1541">
        <v>475.852014</v>
      </c>
      <c r="F38" s="1541">
        <v>1180.4624260000001</v>
      </c>
      <c r="G38" s="1541">
        <v>604.25601000000006</v>
      </c>
      <c r="H38" s="1541">
        <v>749.18013399999995</v>
      </c>
      <c r="I38" s="1540">
        <v>26.984018607095777</v>
      </c>
      <c r="J38" s="1539">
        <v>23.983894508554386</v>
      </c>
      <c r="K38" s="1389"/>
      <c r="L38" s="1389"/>
      <c r="M38" s="1389"/>
    </row>
    <row r="39" spans="2:13" ht="16.5" customHeight="1">
      <c r="B39" s="1544">
        <v>32</v>
      </c>
      <c r="C39" s="1543" t="s">
        <v>1246</v>
      </c>
      <c r="D39" s="1542">
        <v>10943.908825999999</v>
      </c>
      <c r="E39" s="1541">
        <v>4478.4471320000002</v>
      </c>
      <c r="F39" s="1541">
        <v>11073.039319</v>
      </c>
      <c r="G39" s="1541">
        <v>4631.6182699999999</v>
      </c>
      <c r="H39" s="1541">
        <v>4507.2723429999996</v>
      </c>
      <c r="I39" s="1540">
        <v>3.4201841282336574</v>
      </c>
      <c r="J39" s="1539">
        <v>-2.6847188121140277</v>
      </c>
      <c r="K39" s="1389"/>
      <c r="L39" s="1389"/>
      <c r="M39" s="1389"/>
    </row>
    <row r="40" spans="2:13" ht="16.5" customHeight="1">
      <c r="B40" s="1544">
        <v>33</v>
      </c>
      <c r="C40" s="1543" t="s">
        <v>1214</v>
      </c>
      <c r="D40" s="1542">
        <v>660.80247099999997</v>
      </c>
      <c r="E40" s="1541">
        <v>303.76734099999999</v>
      </c>
      <c r="F40" s="1541">
        <v>1311.253416</v>
      </c>
      <c r="G40" s="1541">
        <v>579.09487799999999</v>
      </c>
      <c r="H40" s="1541">
        <v>331.57282100000003</v>
      </c>
      <c r="I40" s="1540">
        <v>90.637636058446446</v>
      </c>
      <c r="J40" s="1539">
        <v>-42.742919408104306</v>
      </c>
      <c r="K40" s="1389"/>
      <c r="L40" s="1389"/>
      <c r="M40" s="1389"/>
    </row>
    <row r="41" spans="2:13" ht="16.5" customHeight="1">
      <c r="B41" s="1544">
        <v>34</v>
      </c>
      <c r="C41" s="1543" t="s">
        <v>1245</v>
      </c>
      <c r="D41" s="1542">
        <v>2528.632188</v>
      </c>
      <c r="E41" s="1541">
        <v>1222.8836269999999</v>
      </c>
      <c r="F41" s="1541">
        <v>2942.6823870000003</v>
      </c>
      <c r="G41" s="1541">
        <v>1607.456289</v>
      </c>
      <c r="H41" s="1541">
        <v>1564.7844489999998</v>
      </c>
      <c r="I41" s="1540">
        <v>31.448017906940237</v>
      </c>
      <c r="J41" s="1539">
        <v>-2.6546189959881588</v>
      </c>
      <c r="K41" s="1389"/>
      <c r="L41" s="1389"/>
      <c r="M41" s="1389"/>
    </row>
    <row r="42" spans="2:13" ht="16.5" customHeight="1">
      <c r="B42" s="1544">
        <v>35</v>
      </c>
      <c r="C42" s="1543" t="s">
        <v>1068</v>
      </c>
      <c r="D42" s="1542">
        <v>604.61835899999994</v>
      </c>
      <c r="E42" s="1541">
        <v>303.65874500000001</v>
      </c>
      <c r="F42" s="1541">
        <v>983.32936499999994</v>
      </c>
      <c r="G42" s="1541">
        <v>543.61496799999998</v>
      </c>
      <c r="H42" s="1541">
        <v>577.66458999999998</v>
      </c>
      <c r="I42" s="1540">
        <v>79.021673820064024</v>
      </c>
      <c r="J42" s="1539">
        <v>6.2635549063836606</v>
      </c>
      <c r="K42" s="1389"/>
      <c r="L42" s="1389"/>
      <c r="M42" s="1389"/>
    </row>
    <row r="43" spans="2:13" ht="16.5" customHeight="1">
      <c r="B43" s="1544">
        <v>36</v>
      </c>
      <c r="C43" s="1543" t="s">
        <v>1213</v>
      </c>
      <c r="D43" s="1542">
        <v>11.052775</v>
      </c>
      <c r="E43" s="1541">
        <v>2.2706790000000003</v>
      </c>
      <c r="F43" s="1541">
        <v>17.983560000000001</v>
      </c>
      <c r="G43" s="1541">
        <v>1.9478169999999999</v>
      </c>
      <c r="H43" s="1541">
        <v>3.9148589999999999</v>
      </c>
      <c r="I43" s="1540">
        <v>-14.218742499490261</v>
      </c>
      <c r="J43" s="1539">
        <v>100.98700237239944</v>
      </c>
      <c r="K43" s="1389"/>
      <c r="L43" s="1389"/>
      <c r="M43" s="1389"/>
    </row>
    <row r="44" spans="2:13" ht="16.5" customHeight="1">
      <c r="B44" s="1544">
        <v>37</v>
      </c>
      <c r="C44" s="1543" t="s">
        <v>1159</v>
      </c>
      <c r="D44" s="1542">
        <v>2108.9293470000002</v>
      </c>
      <c r="E44" s="1541">
        <v>901.10839200000009</v>
      </c>
      <c r="F44" s="1541">
        <v>2404.1091149999997</v>
      </c>
      <c r="G44" s="1541">
        <v>1343.8125989999999</v>
      </c>
      <c r="H44" s="1541">
        <v>1182.4540959999999</v>
      </c>
      <c r="I44" s="1540">
        <v>49.128851859588451</v>
      </c>
      <c r="J44" s="1539">
        <v>-12.007515268131513</v>
      </c>
      <c r="K44" s="1389"/>
      <c r="L44" s="1389"/>
      <c r="M44" s="1389"/>
    </row>
    <row r="45" spans="2:13" ht="16.5" customHeight="1">
      <c r="B45" s="1544">
        <v>38</v>
      </c>
      <c r="C45" s="1543" t="s">
        <v>1244</v>
      </c>
      <c r="D45" s="1542">
        <v>107.493011</v>
      </c>
      <c r="E45" s="1541">
        <v>85.001687000000004</v>
      </c>
      <c r="F45" s="1541">
        <v>49.973310999999995</v>
      </c>
      <c r="G45" s="1541">
        <v>26.532498999999998</v>
      </c>
      <c r="H45" s="1541">
        <v>71.836870000000005</v>
      </c>
      <c r="I45" s="1540">
        <v>-68.785914801902692</v>
      </c>
      <c r="J45" s="1539">
        <v>170.75048603601198</v>
      </c>
      <c r="K45" s="1389"/>
      <c r="L45" s="1389"/>
      <c r="M45" s="1389"/>
    </row>
    <row r="46" spans="2:13" ht="16.5" customHeight="1">
      <c r="B46" s="1544">
        <v>39</v>
      </c>
      <c r="C46" s="1543" t="s">
        <v>1243</v>
      </c>
      <c r="D46" s="1542">
        <v>13896.232867999997</v>
      </c>
      <c r="E46" s="1541">
        <v>7358.0300310000002</v>
      </c>
      <c r="F46" s="1541">
        <v>12168.331241</v>
      </c>
      <c r="G46" s="1541">
        <v>7541.0036810000001</v>
      </c>
      <c r="H46" s="1541">
        <v>6111.7168679999995</v>
      </c>
      <c r="I46" s="1540">
        <v>2.4867206199093488</v>
      </c>
      <c r="J46" s="1539">
        <v>-18.953535543301385</v>
      </c>
      <c r="K46" s="1389"/>
      <c r="L46" s="1389"/>
      <c r="M46" s="1389"/>
    </row>
    <row r="47" spans="2:13" ht="16.5" customHeight="1">
      <c r="B47" s="1544">
        <v>40</v>
      </c>
      <c r="C47" s="1543" t="s">
        <v>1242</v>
      </c>
      <c r="D47" s="1542">
        <v>574.53710599999999</v>
      </c>
      <c r="E47" s="1541">
        <v>253.65255200000001</v>
      </c>
      <c r="F47" s="1541">
        <v>273.44969500000002</v>
      </c>
      <c r="G47" s="1541">
        <v>171.303281</v>
      </c>
      <c r="H47" s="1541">
        <v>174.19775099999998</v>
      </c>
      <c r="I47" s="1540">
        <v>-32.46538241018763</v>
      </c>
      <c r="J47" s="1539">
        <v>1.6896757511608769</v>
      </c>
      <c r="K47" s="1389"/>
      <c r="L47" s="1389"/>
      <c r="M47" s="1389"/>
    </row>
    <row r="48" spans="2:13" ht="16.5" customHeight="1">
      <c r="B48" s="1544">
        <v>41</v>
      </c>
      <c r="C48" s="1543" t="s">
        <v>1210</v>
      </c>
      <c r="D48" s="1542">
        <v>1.4753160000000001</v>
      </c>
      <c r="E48" s="1541">
        <v>1.4737020000000001</v>
      </c>
      <c r="F48" s="1541">
        <v>3.0495000000000001E-2</v>
      </c>
      <c r="G48" s="1541">
        <v>3.0495000000000001E-2</v>
      </c>
      <c r="H48" s="1541">
        <v>0</v>
      </c>
      <c r="I48" s="1540">
        <v>-97.930721407720156</v>
      </c>
      <c r="J48" s="1539">
        <v>-100</v>
      </c>
      <c r="K48" s="1389"/>
      <c r="L48" s="1389"/>
      <c r="M48" s="1389"/>
    </row>
    <row r="49" spans="2:13" ht="16.5" customHeight="1">
      <c r="B49" s="1544">
        <v>42</v>
      </c>
      <c r="C49" s="1543" t="s">
        <v>1209</v>
      </c>
      <c r="D49" s="1542">
        <v>753.15758099999994</v>
      </c>
      <c r="E49" s="1541">
        <v>326.42283999999995</v>
      </c>
      <c r="F49" s="1541">
        <v>909.45440999999994</v>
      </c>
      <c r="G49" s="1541">
        <v>376.78880400000003</v>
      </c>
      <c r="H49" s="1541">
        <v>480.70323099999996</v>
      </c>
      <c r="I49" s="1540">
        <v>15.429669075852686</v>
      </c>
      <c r="J49" s="1539">
        <v>27.578958264375572</v>
      </c>
      <c r="K49" s="1389"/>
      <c r="L49" s="1389"/>
      <c r="M49" s="1389"/>
    </row>
    <row r="50" spans="2:13" ht="16.5" customHeight="1">
      <c r="B50" s="1544">
        <v>43</v>
      </c>
      <c r="C50" s="1543" t="s">
        <v>1125</v>
      </c>
      <c r="D50" s="1542">
        <v>1024.264257</v>
      </c>
      <c r="E50" s="1541">
        <v>453.63876600000003</v>
      </c>
      <c r="F50" s="1541">
        <v>1225.947586</v>
      </c>
      <c r="G50" s="1541">
        <v>600.53266299999996</v>
      </c>
      <c r="H50" s="1541">
        <v>490.76832400000001</v>
      </c>
      <c r="I50" s="1540">
        <v>32.381248696016399</v>
      </c>
      <c r="J50" s="1539">
        <v>-18.277829960432967</v>
      </c>
      <c r="K50" s="1389"/>
      <c r="L50" s="1389"/>
      <c r="M50" s="1389"/>
    </row>
    <row r="51" spans="2:13" ht="16.5" customHeight="1">
      <c r="B51" s="1544">
        <v>44</v>
      </c>
      <c r="C51" s="1543" t="s">
        <v>1241</v>
      </c>
      <c r="D51" s="1542">
        <v>201.79191799999998</v>
      </c>
      <c r="E51" s="1541">
        <v>94.442819</v>
      </c>
      <c r="F51" s="1541">
        <v>261.186623</v>
      </c>
      <c r="G51" s="1541">
        <v>115.47056199999999</v>
      </c>
      <c r="H51" s="1541">
        <v>157.20143300000001</v>
      </c>
      <c r="I51" s="1540">
        <v>22.265052253469889</v>
      </c>
      <c r="J51" s="1539">
        <v>36.13983536340632</v>
      </c>
      <c r="K51" s="1389"/>
      <c r="L51" s="1389"/>
      <c r="M51" s="1389"/>
    </row>
    <row r="52" spans="2:13" ht="16.5" customHeight="1">
      <c r="B52" s="1544">
        <v>45</v>
      </c>
      <c r="C52" s="1543" t="s">
        <v>1240</v>
      </c>
      <c r="D52" s="1542">
        <v>13354.17452</v>
      </c>
      <c r="E52" s="1541">
        <v>5944.5187480000004</v>
      </c>
      <c r="F52" s="1541">
        <v>13305.173788</v>
      </c>
      <c r="G52" s="1541">
        <v>6988.7889020000002</v>
      </c>
      <c r="H52" s="1541">
        <v>6550.956365</v>
      </c>
      <c r="I52" s="1540">
        <v>17.566941888295645</v>
      </c>
      <c r="J52" s="1539">
        <v>-6.2647841155240087</v>
      </c>
      <c r="K52" s="1389"/>
      <c r="L52" s="1389"/>
      <c r="M52" s="1389"/>
    </row>
    <row r="53" spans="2:13" ht="16.5" customHeight="1">
      <c r="B53" s="1544">
        <v>46</v>
      </c>
      <c r="C53" s="1543" t="s">
        <v>1239</v>
      </c>
      <c r="D53" s="1542">
        <v>187.40516199999999</v>
      </c>
      <c r="E53" s="1541">
        <v>95.626509999999996</v>
      </c>
      <c r="F53" s="1541">
        <v>265.38275499999997</v>
      </c>
      <c r="G53" s="1541">
        <v>31.164123</v>
      </c>
      <c r="H53" s="1541">
        <v>484.19635400000004</v>
      </c>
      <c r="I53" s="1540">
        <v>-67.410582065579931</v>
      </c>
      <c r="J53" s="1539" t="s">
        <v>146</v>
      </c>
      <c r="K53" s="1389"/>
      <c r="L53" s="1389"/>
      <c r="M53" s="1389"/>
    </row>
    <row r="54" spans="2:13" ht="16.5" customHeight="1">
      <c r="B54" s="1544">
        <v>47</v>
      </c>
      <c r="C54" s="1543" t="s">
        <v>1205</v>
      </c>
      <c r="D54" s="1542">
        <v>112.122665</v>
      </c>
      <c r="E54" s="1541">
        <v>23.684774000000001</v>
      </c>
      <c r="F54" s="1541">
        <v>273.67857699999996</v>
      </c>
      <c r="G54" s="1541">
        <v>140.993923</v>
      </c>
      <c r="H54" s="1541">
        <v>157.81354399999998</v>
      </c>
      <c r="I54" s="1540">
        <v>495.29351219479645</v>
      </c>
      <c r="J54" s="1539">
        <v>11.929323365234666</v>
      </c>
      <c r="K54" s="1389"/>
      <c r="L54" s="1389"/>
      <c r="M54" s="1389"/>
    </row>
    <row r="55" spans="2:13" ht="16.5" customHeight="1">
      <c r="B55" s="1544">
        <v>48</v>
      </c>
      <c r="C55" s="1543" t="s">
        <v>1204</v>
      </c>
      <c r="D55" s="1542">
        <v>521.83754299999998</v>
      </c>
      <c r="E55" s="1541">
        <v>327.61133899999999</v>
      </c>
      <c r="F55" s="1541">
        <v>652.85618799999997</v>
      </c>
      <c r="G55" s="1541">
        <v>306.90188499999999</v>
      </c>
      <c r="H55" s="1541">
        <v>306.09510299999999</v>
      </c>
      <c r="I55" s="1540">
        <v>-6.3213483584583656</v>
      </c>
      <c r="J55" s="1539">
        <v>-0.26287945412913416</v>
      </c>
      <c r="K55" s="1389"/>
      <c r="L55" s="1389"/>
      <c r="M55" s="1389"/>
    </row>
    <row r="56" spans="2:13" ht="16.5" customHeight="1">
      <c r="B56" s="1544">
        <v>49</v>
      </c>
      <c r="C56" s="1543" t="s">
        <v>1238</v>
      </c>
      <c r="D56" s="1542">
        <v>257.53287</v>
      </c>
      <c r="E56" s="1541">
        <v>150.72084700000002</v>
      </c>
      <c r="F56" s="1541">
        <v>222.596172</v>
      </c>
      <c r="G56" s="1541">
        <v>117.874067</v>
      </c>
      <c r="H56" s="1541">
        <v>169.22833299999996</v>
      </c>
      <c r="I56" s="1540">
        <v>-21.793123283071793</v>
      </c>
      <c r="J56" s="1539">
        <v>43.567060428991539</v>
      </c>
      <c r="K56" s="1389"/>
      <c r="L56" s="1389"/>
      <c r="M56" s="1389"/>
    </row>
    <row r="57" spans="2:13" ht="16.5" customHeight="1">
      <c r="B57" s="1544">
        <v>50</v>
      </c>
      <c r="C57" s="1543" t="s">
        <v>1237</v>
      </c>
      <c r="D57" s="1542">
        <v>566.73658599999987</v>
      </c>
      <c r="E57" s="1541">
        <v>253.52695699999998</v>
      </c>
      <c r="F57" s="1541">
        <v>600.39336999999989</v>
      </c>
      <c r="G57" s="1541">
        <v>334.07442299999997</v>
      </c>
      <c r="H57" s="1541">
        <v>249.97732800000003</v>
      </c>
      <c r="I57" s="1540">
        <v>31.770769843618638</v>
      </c>
      <c r="J57" s="1539">
        <v>-25.173161789760826</v>
      </c>
      <c r="K57" s="1389"/>
      <c r="L57" s="1389"/>
      <c r="M57" s="1389"/>
    </row>
    <row r="58" spans="2:13" ht="16.5" customHeight="1">
      <c r="B58" s="1544">
        <v>51</v>
      </c>
      <c r="C58" s="1543" t="s">
        <v>1236</v>
      </c>
      <c r="D58" s="1542">
        <v>6057.3650750000006</v>
      </c>
      <c r="E58" s="1541">
        <v>3146.3738580000004</v>
      </c>
      <c r="F58" s="1541">
        <v>3235.9928919999998</v>
      </c>
      <c r="G58" s="1541">
        <v>1925.160817</v>
      </c>
      <c r="H58" s="1541">
        <v>1366.8398710000001</v>
      </c>
      <c r="I58" s="1540">
        <v>-38.813348194300957</v>
      </c>
      <c r="J58" s="1539">
        <v>-29.001262703343272</v>
      </c>
      <c r="K58" s="1389"/>
      <c r="L58" s="1389"/>
      <c r="M58" s="1389"/>
    </row>
    <row r="59" spans="2:13" ht="16.5" customHeight="1">
      <c r="B59" s="1544">
        <v>52</v>
      </c>
      <c r="C59" s="1543" t="s">
        <v>1235</v>
      </c>
      <c r="D59" s="1542">
        <v>194.13554400000001</v>
      </c>
      <c r="E59" s="1541">
        <v>92.572651999999991</v>
      </c>
      <c r="F59" s="1541">
        <v>113.483215</v>
      </c>
      <c r="G59" s="1541">
        <v>83.387089000000003</v>
      </c>
      <c r="H59" s="1541">
        <v>37.814832000000003</v>
      </c>
      <c r="I59" s="1540">
        <v>-9.9225449434029258</v>
      </c>
      <c r="J59" s="1539">
        <v>-54.651454495551462</v>
      </c>
      <c r="K59" s="1389"/>
      <c r="L59" s="1389"/>
      <c r="M59" s="1389"/>
    </row>
    <row r="60" spans="2:13" ht="16.5" customHeight="1">
      <c r="B60" s="1544">
        <v>53</v>
      </c>
      <c r="C60" s="1543" t="s">
        <v>1234</v>
      </c>
      <c r="D60" s="1542">
        <v>152.80708400000006</v>
      </c>
      <c r="E60" s="1541">
        <v>79.448820000000012</v>
      </c>
      <c r="F60" s="1541">
        <v>256.10290799999996</v>
      </c>
      <c r="G60" s="1541">
        <v>163.285528</v>
      </c>
      <c r="H60" s="1541">
        <v>159.42388499999998</v>
      </c>
      <c r="I60" s="1540">
        <v>105.52291147936495</v>
      </c>
      <c r="J60" s="1539">
        <v>-2.3649634154963195</v>
      </c>
      <c r="K60" s="1389"/>
      <c r="L60" s="1389"/>
      <c r="M60" s="1389"/>
    </row>
    <row r="61" spans="2:13" ht="16.5" customHeight="1">
      <c r="B61" s="1544">
        <v>54</v>
      </c>
      <c r="C61" s="1543" t="s">
        <v>455</v>
      </c>
      <c r="D61" s="1542">
        <v>743.33650599999999</v>
      </c>
      <c r="E61" s="1541">
        <v>374.82759900000002</v>
      </c>
      <c r="F61" s="1541">
        <v>724.79880300000002</v>
      </c>
      <c r="G61" s="1541">
        <v>338.32713000000001</v>
      </c>
      <c r="H61" s="1541">
        <v>317.30275099999994</v>
      </c>
      <c r="I61" s="1540">
        <v>-9.7379352794136196</v>
      </c>
      <c r="J61" s="1539">
        <v>-6.2142161049869316</v>
      </c>
      <c r="K61" s="1389"/>
      <c r="L61" s="1389"/>
      <c r="M61" s="1389"/>
    </row>
    <row r="62" spans="2:13" ht="16.5" customHeight="1">
      <c r="B62" s="1544">
        <v>55</v>
      </c>
      <c r="C62" s="1543" t="s">
        <v>1233</v>
      </c>
      <c r="D62" s="1542">
        <v>3473.1000949999998</v>
      </c>
      <c r="E62" s="1541">
        <v>1595.6662770000003</v>
      </c>
      <c r="F62" s="1541">
        <v>4854.7002590000002</v>
      </c>
      <c r="G62" s="1541">
        <v>2209.127974</v>
      </c>
      <c r="H62" s="1541">
        <v>1996.456412</v>
      </c>
      <c r="I62" s="1540">
        <v>38.445488623934835</v>
      </c>
      <c r="J62" s="1539">
        <v>-9.6269462205452072</v>
      </c>
      <c r="K62" s="1389"/>
      <c r="L62" s="1389"/>
      <c r="M62" s="1389"/>
    </row>
    <row r="63" spans="2:13" ht="16.5" customHeight="1">
      <c r="B63" s="1544">
        <v>56</v>
      </c>
      <c r="C63" s="1543" t="s">
        <v>1201</v>
      </c>
      <c r="D63" s="1542">
        <v>399.62962699999991</v>
      </c>
      <c r="E63" s="1541">
        <v>304.29124199999995</v>
      </c>
      <c r="F63" s="1541">
        <v>214.87741700000001</v>
      </c>
      <c r="G63" s="1541">
        <v>97.183265000000006</v>
      </c>
      <c r="H63" s="1541">
        <v>116.403166</v>
      </c>
      <c r="I63" s="1540">
        <v>-68.062417977839786</v>
      </c>
      <c r="J63" s="1539">
        <v>19.776965715239129</v>
      </c>
      <c r="K63" s="1389"/>
      <c r="L63" s="1389"/>
      <c r="M63" s="1389"/>
    </row>
    <row r="64" spans="2:13" ht="16.5" customHeight="1">
      <c r="B64" s="1544">
        <v>57</v>
      </c>
      <c r="C64" s="1543" t="s">
        <v>1200</v>
      </c>
      <c r="D64" s="1542">
        <v>10779.367026000002</v>
      </c>
      <c r="E64" s="1541">
        <v>4804.5712359999998</v>
      </c>
      <c r="F64" s="1541">
        <v>8518.1883999999991</v>
      </c>
      <c r="G64" s="1541">
        <v>3419.8656039999996</v>
      </c>
      <c r="H64" s="1541">
        <v>4220.1670560000002</v>
      </c>
      <c r="I64" s="1540">
        <v>-28.820586978180046</v>
      </c>
      <c r="J64" s="1539">
        <v>23.401546863828187</v>
      </c>
      <c r="K64" s="1389"/>
      <c r="L64" s="1389"/>
      <c r="M64" s="1389"/>
    </row>
    <row r="65" spans="2:13" ht="16.5" customHeight="1">
      <c r="B65" s="1544">
        <v>58</v>
      </c>
      <c r="C65" s="1543" t="s">
        <v>1232</v>
      </c>
      <c r="D65" s="1542">
        <v>505.61405400000001</v>
      </c>
      <c r="E65" s="1541">
        <v>236.02300900000003</v>
      </c>
      <c r="F65" s="1541">
        <v>587.01645300000007</v>
      </c>
      <c r="G65" s="1541">
        <v>307.93117300000006</v>
      </c>
      <c r="H65" s="1541">
        <v>266.95221500000002</v>
      </c>
      <c r="I65" s="1540">
        <v>30.466590653456194</v>
      </c>
      <c r="J65" s="1539">
        <v>-13.30783031830299</v>
      </c>
      <c r="K65" s="1389"/>
      <c r="L65" s="1389"/>
      <c r="M65" s="1389"/>
    </row>
    <row r="66" spans="2:13" ht="16.5" customHeight="1">
      <c r="B66" s="1544">
        <v>59</v>
      </c>
      <c r="C66" s="1543" t="s">
        <v>1231</v>
      </c>
      <c r="D66" s="1542">
        <v>0.108677</v>
      </c>
      <c r="E66" s="1541">
        <v>3.4993999999999997E-2</v>
      </c>
      <c r="F66" s="1541">
        <v>1.6415620000000002</v>
      </c>
      <c r="G66" s="1541">
        <v>0.5428360000000001</v>
      </c>
      <c r="H66" s="1541">
        <v>0.36000299999999996</v>
      </c>
      <c r="I66" s="1540" t="s">
        <v>146</v>
      </c>
      <c r="J66" s="1539">
        <v>-33.681074947129545</v>
      </c>
      <c r="K66" s="1389"/>
      <c r="L66" s="1389"/>
      <c r="M66" s="1389"/>
    </row>
    <row r="67" spans="2:13" ht="16.5" customHeight="1">
      <c r="B67" s="1544">
        <v>60</v>
      </c>
      <c r="C67" s="1543" t="s">
        <v>1143</v>
      </c>
      <c r="D67" s="1542">
        <v>3242.8606429999995</v>
      </c>
      <c r="E67" s="1541">
        <v>1371.515445</v>
      </c>
      <c r="F67" s="1541">
        <v>3472.7997310000001</v>
      </c>
      <c r="G67" s="1541">
        <v>1871.2033260000003</v>
      </c>
      <c r="H67" s="1541">
        <v>2021.1339160000002</v>
      </c>
      <c r="I67" s="1540">
        <v>36.433266779580464</v>
      </c>
      <c r="J67" s="1539">
        <v>8.0125226327221668</v>
      </c>
      <c r="K67" s="1389"/>
      <c r="L67" s="1389"/>
      <c r="M67" s="1389"/>
    </row>
    <row r="68" spans="2:13" ht="16.5" customHeight="1">
      <c r="B68" s="1544">
        <v>61</v>
      </c>
      <c r="C68" s="1543" t="s">
        <v>1230</v>
      </c>
      <c r="D68" s="1542">
        <v>554.76366499999995</v>
      </c>
      <c r="E68" s="1541">
        <v>249.94526899999997</v>
      </c>
      <c r="F68" s="1541">
        <v>611.05762200000004</v>
      </c>
      <c r="G68" s="1541">
        <v>291.46669099999997</v>
      </c>
      <c r="H68" s="1541">
        <v>348.05262500000003</v>
      </c>
      <c r="I68" s="1540">
        <v>16.612205610501078</v>
      </c>
      <c r="J68" s="1539">
        <v>19.414202633535254</v>
      </c>
      <c r="K68" s="1389"/>
      <c r="L68" s="1389"/>
      <c r="M68" s="1389"/>
    </row>
    <row r="69" spans="2:13" ht="16.5" customHeight="1">
      <c r="B69" s="1544">
        <v>62</v>
      </c>
      <c r="C69" s="1543" t="s">
        <v>1196</v>
      </c>
      <c r="D69" s="1542">
        <v>2285.0964759999997</v>
      </c>
      <c r="E69" s="1541">
        <v>1403.3387889999999</v>
      </c>
      <c r="F69" s="1541">
        <v>2541.8864559999997</v>
      </c>
      <c r="G69" s="1541">
        <v>1476.7967659999999</v>
      </c>
      <c r="H69" s="1541">
        <v>1336.2905929999999</v>
      </c>
      <c r="I69" s="1540">
        <v>5.2345148281937668</v>
      </c>
      <c r="J69" s="1539">
        <v>-9.5142524844884377</v>
      </c>
      <c r="K69" s="1389"/>
      <c r="L69" s="1389"/>
      <c r="M69" s="1389"/>
    </row>
    <row r="70" spans="2:13" ht="16.5" customHeight="1">
      <c r="B70" s="1544">
        <v>63</v>
      </c>
      <c r="C70" s="1543" t="s">
        <v>1229</v>
      </c>
      <c r="D70" s="1542">
        <v>490.10820000000001</v>
      </c>
      <c r="E70" s="1541">
        <v>212.03002100000003</v>
      </c>
      <c r="F70" s="1541">
        <v>540.02270599999997</v>
      </c>
      <c r="G70" s="1541">
        <v>298.80126799999999</v>
      </c>
      <c r="H70" s="1541">
        <v>301.08767900000004</v>
      </c>
      <c r="I70" s="1540">
        <v>40.924038299274571</v>
      </c>
      <c r="J70" s="1539">
        <v>0.76519454395355524</v>
      </c>
      <c r="K70" s="1389"/>
      <c r="L70" s="1389"/>
      <c r="M70" s="1389"/>
    </row>
    <row r="71" spans="2:13" ht="16.5" customHeight="1">
      <c r="B71" s="1544">
        <v>64</v>
      </c>
      <c r="C71" s="1543" t="s">
        <v>1228</v>
      </c>
      <c r="D71" s="1542">
        <v>507.39164099999999</v>
      </c>
      <c r="E71" s="1541">
        <v>339.85445900000002</v>
      </c>
      <c r="F71" s="1541">
        <v>384.20325999999994</v>
      </c>
      <c r="G71" s="1541">
        <v>293.88183500000002</v>
      </c>
      <c r="H71" s="1541">
        <v>91.866022000000001</v>
      </c>
      <c r="I71" s="1540">
        <v>-13.527150455895594</v>
      </c>
      <c r="J71" s="1539">
        <v>-68.740489863893771</v>
      </c>
      <c r="K71" s="1389"/>
      <c r="L71" s="1389"/>
      <c r="M71" s="1389"/>
    </row>
    <row r="72" spans="2:13" ht="16.5" customHeight="1">
      <c r="B72" s="1544">
        <v>65</v>
      </c>
      <c r="C72" s="1543" t="s">
        <v>1146</v>
      </c>
      <c r="D72" s="1542">
        <v>9666.5684180000026</v>
      </c>
      <c r="E72" s="1541">
        <v>3892.7447310000016</v>
      </c>
      <c r="F72" s="1541">
        <v>16198.828595999998</v>
      </c>
      <c r="G72" s="1541">
        <v>6705.7662790000013</v>
      </c>
      <c r="H72" s="1541">
        <v>5689.5492921468503</v>
      </c>
      <c r="I72" s="1540">
        <v>72.263190689037714</v>
      </c>
      <c r="J72" s="1539">
        <v>-15.154375273047762</v>
      </c>
      <c r="K72" s="1389"/>
      <c r="L72" s="1389"/>
      <c r="M72" s="1389"/>
    </row>
    <row r="73" spans="2:13" ht="16.5" customHeight="1">
      <c r="B73" s="1538"/>
      <c r="C73" s="1537" t="s">
        <v>1074</v>
      </c>
      <c r="D73" s="1536">
        <v>72128.423201003898</v>
      </c>
      <c r="E73" s="1535">
        <v>30830.686425000014</v>
      </c>
      <c r="F73" s="1535">
        <v>77856.596537000019</v>
      </c>
      <c r="G73" s="1535">
        <v>37917.501586999984</v>
      </c>
      <c r="H73" s="1535">
        <v>42462.553948853063</v>
      </c>
      <c r="I73" s="1534">
        <v>22.986238659459119</v>
      </c>
      <c r="J73" s="1533">
        <v>11.986687338628215</v>
      </c>
      <c r="K73" s="1389"/>
      <c r="L73" s="1389"/>
      <c r="M73" s="1389"/>
    </row>
    <row r="74" spans="2:13" ht="16.5" customHeight="1" thickBot="1">
      <c r="B74" s="1532"/>
      <c r="C74" s="1531" t="s">
        <v>1073</v>
      </c>
      <c r="D74" s="1530">
        <v>271014.49300900393</v>
      </c>
      <c r="E74" s="1529">
        <v>118412.92889600001</v>
      </c>
      <c r="F74" s="1529">
        <v>295098.56368800008</v>
      </c>
      <c r="G74" s="1529">
        <v>152022.18337499999</v>
      </c>
      <c r="H74" s="1529">
        <v>152605.79135499991</v>
      </c>
      <c r="I74" s="1528">
        <v>28.383095319361956</v>
      </c>
      <c r="J74" s="1527">
        <v>0.38389659130227471</v>
      </c>
      <c r="K74" s="1389"/>
      <c r="L74" s="1389"/>
      <c r="M74" s="1389"/>
    </row>
    <row r="75" spans="2:13" ht="16.5" customHeight="1" thickTop="1">
      <c r="B75" s="2372" t="s">
        <v>1038</v>
      </c>
      <c r="C75" s="2372"/>
      <c r="D75" s="2372"/>
      <c r="E75" s="2372"/>
      <c r="F75" s="2372"/>
      <c r="G75" s="2372"/>
      <c r="H75" s="2372"/>
      <c r="I75" s="2372"/>
      <c r="J75" s="2372"/>
    </row>
    <row r="76" spans="2:13">
      <c r="D76" s="1390"/>
      <c r="E76" s="1390"/>
      <c r="F76" s="1390"/>
      <c r="G76" s="1390"/>
      <c r="H76" s="1390"/>
    </row>
    <row r="77" spans="2:13">
      <c r="D77" s="1526"/>
      <c r="E77" s="1526"/>
      <c r="F77" s="1526"/>
      <c r="G77" s="1526"/>
      <c r="H77" s="1526"/>
    </row>
    <row r="78" spans="2:13">
      <c r="D78" s="1391"/>
      <c r="E78" s="1391"/>
      <c r="F78" s="1391"/>
      <c r="G78" s="1391"/>
      <c r="H78" s="1391"/>
      <c r="I78" s="1391"/>
      <c r="J78" s="1391"/>
    </row>
    <row r="79" spans="2:13">
      <c r="E79" s="1394"/>
      <c r="F79" s="1394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B7" sqref="B7:B9"/>
    </sheetView>
  </sheetViews>
  <sheetFormatPr defaultRowHeight="21" customHeight="1"/>
  <cols>
    <col min="1" max="1" width="6.28515625" style="1353" customWidth="1"/>
    <col min="2" max="2" width="6.140625" style="1353" customWidth="1"/>
    <col min="3" max="3" width="56.140625" style="1353" customWidth="1"/>
    <col min="4" max="5" width="21.85546875" style="1354" customWidth="1"/>
    <col min="6" max="244" width="9.140625" style="1353"/>
    <col min="245" max="255" width="12.7109375" style="1353" customWidth="1"/>
    <col min="256" max="256" width="12.28515625" style="1353" customWidth="1"/>
    <col min="257" max="257" width="11.5703125" style="1353" customWidth="1"/>
    <col min="258" max="258" width="11.140625" style="1353" customWidth="1"/>
    <col min="259" max="500" width="9.140625" style="1353"/>
    <col min="501" max="511" width="12.7109375" style="1353" customWidth="1"/>
    <col min="512" max="512" width="12.28515625" style="1353" customWidth="1"/>
    <col min="513" max="513" width="11.5703125" style="1353" customWidth="1"/>
    <col min="514" max="514" width="11.140625" style="1353" customWidth="1"/>
    <col min="515" max="756" width="9.140625" style="1353"/>
    <col min="757" max="767" width="12.7109375" style="1353" customWidth="1"/>
    <col min="768" max="768" width="12.28515625" style="1353" customWidth="1"/>
    <col min="769" max="769" width="11.5703125" style="1353" customWidth="1"/>
    <col min="770" max="770" width="11.140625" style="1353" customWidth="1"/>
    <col min="771" max="1012" width="9.140625" style="1353"/>
    <col min="1013" max="1023" width="12.7109375" style="1353" customWidth="1"/>
    <col min="1024" max="1024" width="12.28515625" style="1353" customWidth="1"/>
    <col min="1025" max="1025" width="11.5703125" style="1353" customWidth="1"/>
    <col min="1026" max="1026" width="11.140625" style="1353" customWidth="1"/>
    <col min="1027" max="1268" width="9.140625" style="1353"/>
    <col min="1269" max="1279" width="12.7109375" style="1353" customWidth="1"/>
    <col min="1280" max="1280" width="12.28515625" style="1353" customWidth="1"/>
    <col min="1281" max="1281" width="11.5703125" style="1353" customWidth="1"/>
    <col min="1282" max="1282" width="11.140625" style="1353" customWidth="1"/>
    <col min="1283" max="1524" width="9.140625" style="1353"/>
    <col min="1525" max="1535" width="12.7109375" style="1353" customWidth="1"/>
    <col min="1536" max="1536" width="12.28515625" style="1353" customWidth="1"/>
    <col min="1537" max="1537" width="11.5703125" style="1353" customWidth="1"/>
    <col min="1538" max="1538" width="11.140625" style="1353" customWidth="1"/>
    <col min="1539" max="1780" width="9.140625" style="1353"/>
    <col min="1781" max="1791" width="12.7109375" style="1353" customWidth="1"/>
    <col min="1792" max="1792" width="12.28515625" style="1353" customWidth="1"/>
    <col min="1793" max="1793" width="11.5703125" style="1353" customWidth="1"/>
    <col min="1794" max="1794" width="11.140625" style="1353" customWidth="1"/>
    <col min="1795" max="2036" width="9.140625" style="1353"/>
    <col min="2037" max="2047" width="12.7109375" style="1353" customWidth="1"/>
    <col min="2048" max="2048" width="12.28515625" style="1353" customWidth="1"/>
    <col min="2049" max="2049" width="11.5703125" style="1353" customWidth="1"/>
    <col min="2050" max="2050" width="11.140625" style="1353" customWidth="1"/>
    <col min="2051" max="2292" width="9.140625" style="1353"/>
    <col min="2293" max="2303" width="12.7109375" style="1353" customWidth="1"/>
    <col min="2304" max="2304" width="12.28515625" style="1353" customWidth="1"/>
    <col min="2305" max="2305" width="11.5703125" style="1353" customWidth="1"/>
    <col min="2306" max="2306" width="11.140625" style="1353" customWidth="1"/>
    <col min="2307" max="2548" width="9.140625" style="1353"/>
    <col min="2549" max="2559" width="12.7109375" style="1353" customWidth="1"/>
    <col min="2560" max="2560" width="12.28515625" style="1353" customWidth="1"/>
    <col min="2561" max="2561" width="11.5703125" style="1353" customWidth="1"/>
    <col min="2562" max="2562" width="11.140625" style="1353" customWidth="1"/>
    <col min="2563" max="2804" width="9.140625" style="1353"/>
    <col min="2805" max="2815" width="12.7109375" style="1353" customWidth="1"/>
    <col min="2816" max="2816" width="12.28515625" style="1353" customWidth="1"/>
    <col min="2817" max="2817" width="11.5703125" style="1353" customWidth="1"/>
    <col min="2818" max="2818" width="11.140625" style="1353" customWidth="1"/>
    <col min="2819" max="3060" width="9.140625" style="1353"/>
    <col min="3061" max="3071" width="12.7109375" style="1353" customWidth="1"/>
    <col min="3072" max="3072" width="12.28515625" style="1353" customWidth="1"/>
    <col min="3073" max="3073" width="11.5703125" style="1353" customWidth="1"/>
    <col min="3074" max="3074" width="11.140625" style="1353" customWidth="1"/>
    <col min="3075" max="3316" width="9.140625" style="1353"/>
    <col min="3317" max="3327" width="12.7109375" style="1353" customWidth="1"/>
    <col min="3328" max="3328" width="12.28515625" style="1353" customWidth="1"/>
    <col min="3329" max="3329" width="11.5703125" style="1353" customWidth="1"/>
    <col min="3330" max="3330" width="11.140625" style="1353" customWidth="1"/>
    <col min="3331" max="3572" width="9.140625" style="1353"/>
    <col min="3573" max="3583" width="12.7109375" style="1353" customWidth="1"/>
    <col min="3584" max="3584" width="12.28515625" style="1353" customWidth="1"/>
    <col min="3585" max="3585" width="11.5703125" style="1353" customWidth="1"/>
    <col min="3586" max="3586" width="11.140625" style="1353" customWidth="1"/>
    <col min="3587" max="3828" width="9.140625" style="1353"/>
    <col min="3829" max="3839" width="12.7109375" style="1353" customWidth="1"/>
    <col min="3840" max="3840" width="12.28515625" style="1353" customWidth="1"/>
    <col min="3841" max="3841" width="11.5703125" style="1353" customWidth="1"/>
    <col min="3842" max="3842" width="11.140625" style="1353" customWidth="1"/>
    <col min="3843" max="4084" width="9.140625" style="1353"/>
    <col min="4085" max="4095" width="12.7109375" style="1353" customWidth="1"/>
    <col min="4096" max="4096" width="12.28515625" style="1353" customWidth="1"/>
    <col min="4097" max="4097" width="11.5703125" style="1353" customWidth="1"/>
    <col min="4098" max="4098" width="11.140625" style="1353" customWidth="1"/>
    <col min="4099" max="4340" width="9.140625" style="1353"/>
    <col min="4341" max="4351" width="12.7109375" style="1353" customWidth="1"/>
    <col min="4352" max="4352" width="12.28515625" style="1353" customWidth="1"/>
    <col min="4353" max="4353" width="11.5703125" style="1353" customWidth="1"/>
    <col min="4354" max="4354" width="11.140625" style="1353" customWidth="1"/>
    <col min="4355" max="4596" width="9.140625" style="1353"/>
    <col min="4597" max="4607" width="12.7109375" style="1353" customWidth="1"/>
    <col min="4608" max="4608" width="12.28515625" style="1353" customWidth="1"/>
    <col min="4609" max="4609" width="11.5703125" style="1353" customWidth="1"/>
    <col min="4610" max="4610" width="11.140625" style="1353" customWidth="1"/>
    <col min="4611" max="4852" width="9.140625" style="1353"/>
    <col min="4853" max="4863" width="12.7109375" style="1353" customWidth="1"/>
    <col min="4864" max="4864" width="12.28515625" style="1353" customWidth="1"/>
    <col min="4865" max="4865" width="11.5703125" style="1353" customWidth="1"/>
    <col min="4866" max="4866" width="11.140625" style="1353" customWidth="1"/>
    <col min="4867" max="5108" width="9.140625" style="1353"/>
    <col min="5109" max="5119" width="12.7109375" style="1353" customWidth="1"/>
    <col min="5120" max="5120" width="12.28515625" style="1353" customWidth="1"/>
    <col min="5121" max="5121" width="11.5703125" style="1353" customWidth="1"/>
    <col min="5122" max="5122" width="11.140625" style="1353" customWidth="1"/>
    <col min="5123" max="5364" width="9.140625" style="1353"/>
    <col min="5365" max="5375" width="12.7109375" style="1353" customWidth="1"/>
    <col min="5376" max="5376" width="12.28515625" style="1353" customWidth="1"/>
    <col min="5377" max="5377" width="11.5703125" style="1353" customWidth="1"/>
    <col min="5378" max="5378" width="11.140625" style="1353" customWidth="1"/>
    <col min="5379" max="5620" width="9.140625" style="1353"/>
    <col min="5621" max="5631" width="12.7109375" style="1353" customWidth="1"/>
    <col min="5632" max="5632" width="12.28515625" style="1353" customWidth="1"/>
    <col min="5633" max="5633" width="11.5703125" style="1353" customWidth="1"/>
    <col min="5634" max="5634" width="11.140625" style="1353" customWidth="1"/>
    <col min="5635" max="5876" width="9.140625" style="1353"/>
    <col min="5877" max="5887" width="12.7109375" style="1353" customWidth="1"/>
    <col min="5888" max="5888" width="12.28515625" style="1353" customWidth="1"/>
    <col min="5889" max="5889" width="11.5703125" style="1353" customWidth="1"/>
    <col min="5890" max="5890" width="11.140625" style="1353" customWidth="1"/>
    <col min="5891" max="6132" width="9.140625" style="1353"/>
    <col min="6133" max="6143" width="12.7109375" style="1353" customWidth="1"/>
    <col min="6144" max="6144" width="12.28515625" style="1353" customWidth="1"/>
    <col min="6145" max="6145" width="11.5703125" style="1353" customWidth="1"/>
    <col min="6146" max="6146" width="11.140625" style="1353" customWidth="1"/>
    <col min="6147" max="6388" width="9.140625" style="1353"/>
    <col min="6389" max="6399" width="12.7109375" style="1353" customWidth="1"/>
    <col min="6400" max="6400" width="12.28515625" style="1353" customWidth="1"/>
    <col min="6401" max="6401" width="11.5703125" style="1353" customWidth="1"/>
    <col min="6402" max="6402" width="11.140625" style="1353" customWidth="1"/>
    <col min="6403" max="6644" width="9.140625" style="1353"/>
    <col min="6645" max="6655" width="12.7109375" style="1353" customWidth="1"/>
    <col min="6656" max="6656" width="12.28515625" style="1353" customWidth="1"/>
    <col min="6657" max="6657" width="11.5703125" style="1353" customWidth="1"/>
    <col min="6658" max="6658" width="11.140625" style="1353" customWidth="1"/>
    <col min="6659" max="6900" width="9.140625" style="1353"/>
    <col min="6901" max="6911" width="12.7109375" style="1353" customWidth="1"/>
    <col min="6912" max="6912" width="12.28515625" style="1353" customWidth="1"/>
    <col min="6913" max="6913" width="11.5703125" style="1353" customWidth="1"/>
    <col min="6914" max="6914" width="11.140625" style="1353" customWidth="1"/>
    <col min="6915" max="7156" width="9.140625" style="1353"/>
    <col min="7157" max="7167" width="12.7109375" style="1353" customWidth="1"/>
    <col min="7168" max="7168" width="12.28515625" style="1353" customWidth="1"/>
    <col min="7169" max="7169" width="11.5703125" style="1353" customWidth="1"/>
    <col min="7170" max="7170" width="11.140625" style="1353" customWidth="1"/>
    <col min="7171" max="7412" width="9.140625" style="1353"/>
    <col min="7413" max="7423" width="12.7109375" style="1353" customWidth="1"/>
    <col min="7424" max="7424" width="12.28515625" style="1353" customWidth="1"/>
    <col min="7425" max="7425" width="11.5703125" style="1353" customWidth="1"/>
    <col min="7426" max="7426" width="11.140625" style="1353" customWidth="1"/>
    <col min="7427" max="7668" width="9.140625" style="1353"/>
    <col min="7669" max="7679" width="12.7109375" style="1353" customWidth="1"/>
    <col min="7680" max="7680" width="12.28515625" style="1353" customWidth="1"/>
    <col min="7681" max="7681" width="11.5703125" style="1353" customWidth="1"/>
    <col min="7682" max="7682" width="11.140625" style="1353" customWidth="1"/>
    <col min="7683" max="7924" width="9.140625" style="1353"/>
    <col min="7925" max="7935" width="12.7109375" style="1353" customWidth="1"/>
    <col min="7936" max="7936" width="12.28515625" style="1353" customWidth="1"/>
    <col min="7937" max="7937" width="11.5703125" style="1353" customWidth="1"/>
    <col min="7938" max="7938" width="11.140625" style="1353" customWidth="1"/>
    <col min="7939" max="8180" width="9.140625" style="1353"/>
    <col min="8181" max="8191" width="12.7109375" style="1353" customWidth="1"/>
    <col min="8192" max="8192" width="12.28515625" style="1353" customWidth="1"/>
    <col min="8193" max="8193" width="11.5703125" style="1353" customWidth="1"/>
    <col min="8194" max="8194" width="11.140625" style="1353" customWidth="1"/>
    <col min="8195" max="8436" width="9.140625" style="1353"/>
    <col min="8437" max="8447" width="12.7109375" style="1353" customWidth="1"/>
    <col min="8448" max="8448" width="12.28515625" style="1353" customWidth="1"/>
    <col min="8449" max="8449" width="11.5703125" style="1353" customWidth="1"/>
    <col min="8450" max="8450" width="11.140625" style="1353" customWidth="1"/>
    <col min="8451" max="8692" width="9.140625" style="1353"/>
    <col min="8693" max="8703" width="12.7109375" style="1353" customWidth="1"/>
    <col min="8704" max="8704" width="12.28515625" style="1353" customWidth="1"/>
    <col min="8705" max="8705" width="11.5703125" style="1353" customWidth="1"/>
    <col min="8706" max="8706" width="11.140625" style="1353" customWidth="1"/>
    <col min="8707" max="8948" width="9.140625" style="1353"/>
    <col min="8949" max="8959" width="12.7109375" style="1353" customWidth="1"/>
    <col min="8960" max="8960" width="12.28515625" style="1353" customWidth="1"/>
    <col min="8961" max="8961" width="11.5703125" style="1353" customWidth="1"/>
    <col min="8962" max="8962" width="11.140625" style="1353" customWidth="1"/>
    <col min="8963" max="9204" width="9.140625" style="1353"/>
    <col min="9205" max="9215" width="12.7109375" style="1353" customWidth="1"/>
    <col min="9216" max="9216" width="12.28515625" style="1353" customWidth="1"/>
    <col min="9217" max="9217" width="11.5703125" style="1353" customWidth="1"/>
    <col min="9218" max="9218" width="11.140625" style="1353" customWidth="1"/>
    <col min="9219" max="9460" width="9.140625" style="1353"/>
    <col min="9461" max="9471" width="12.7109375" style="1353" customWidth="1"/>
    <col min="9472" max="9472" width="12.28515625" style="1353" customWidth="1"/>
    <col min="9473" max="9473" width="11.5703125" style="1353" customWidth="1"/>
    <col min="9474" max="9474" width="11.140625" style="1353" customWidth="1"/>
    <col min="9475" max="9716" width="9.140625" style="1353"/>
    <col min="9717" max="9727" width="12.7109375" style="1353" customWidth="1"/>
    <col min="9728" max="9728" width="12.28515625" style="1353" customWidth="1"/>
    <col min="9729" max="9729" width="11.5703125" style="1353" customWidth="1"/>
    <col min="9730" max="9730" width="11.140625" style="1353" customWidth="1"/>
    <col min="9731" max="9972" width="9.140625" style="1353"/>
    <col min="9973" max="9983" width="12.7109375" style="1353" customWidth="1"/>
    <col min="9984" max="9984" width="12.28515625" style="1353" customWidth="1"/>
    <col min="9985" max="9985" width="11.5703125" style="1353" customWidth="1"/>
    <col min="9986" max="9986" width="11.140625" style="1353" customWidth="1"/>
    <col min="9987" max="10228" width="9.140625" style="1353"/>
    <col min="10229" max="10239" width="12.7109375" style="1353" customWidth="1"/>
    <col min="10240" max="10240" width="12.28515625" style="1353" customWidth="1"/>
    <col min="10241" max="10241" width="11.5703125" style="1353" customWidth="1"/>
    <col min="10242" max="10242" width="11.140625" style="1353" customWidth="1"/>
    <col min="10243" max="10484" width="9.140625" style="1353"/>
    <col min="10485" max="10495" width="12.7109375" style="1353" customWidth="1"/>
    <col min="10496" max="10496" width="12.28515625" style="1353" customWidth="1"/>
    <col min="10497" max="10497" width="11.5703125" style="1353" customWidth="1"/>
    <col min="10498" max="10498" width="11.140625" style="1353" customWidth="1"/>
    <col min="10499" max="10740" width="9.140625" style="1353"/>
    <col min="10741" max="10751" width="12.7109375" style="1353" customWidth="1"/>
    <col min="10752" max="10752" width="12.28515625" style="1353" customWidth="1"/>
    <col min="10753" max="10753" width="11.5703125" style="1353" customWidth="1"/>
    <col min="10754" max="10754" width="11.140625" style="1353" customWidth="1"/>
    <col min="10755" max="10996" width="9.140625" style="1353"/>
    <col min="10997" max="11007" width="12.7109375" style="1353" customWidth="1"/>
    <col min="11008" max="11008" width="12.28515625" style="1353" customWidth="1"/>
    <col min="11009" max="11009" width="11.5703125" style="1353" customWidth="1"/>
    <col min="11010" max="11010" width="11.140625" style="1353" customWidth="1"/>
    <col min="11011" max="11252" width="9.140625" style="1353"/>
    <col min="11253" max="11263" width="12.7109375" style="1353" customWidth="1"/>
    <col min="11264" max="11264" width="12.28515625" style="1353" customWidth="1"/>
    <col min="11265" max="11265" width="11.5703125" style="1353" customWidth="1"/>
    <col min="11266" max="11266" width="11.140625" style="1353" customWidth="1"/>
    <col min="11267" max="11508" width="9.140625" style="1353"/>
    <col min="11509" max="11519" width="12.7109375" style="1353" customWidth="1"/>
    <col min="11520" max="11520" width="12.28515625" style="1353" customWidth="1"/>
    <col min="11521" max="11521" width="11.5703125" style="1353" customWidth="1"/>
    <col min="11522" max="11522" width="11.140625" style="1353" customWidth="1"/>
    <col min="11523" max="11764" width="9.140625" style="1353"/>
    <col min="11765" max="11775" width="12.7109375" style="1353" customWidth="1"/>
    <col min="11776" max="11776" width="12.28515625" style="1353" customWidth="1"/>
    <col min="11777" max="11777" width="11.5703125" style="1353" customWidth="1"/>
    <col min="11778" max="11778" width="11.140625" style="1353" customWidth="1"/>
    <col min="11779" max="12020" width="9.140625" style="1353"/>
    <col min="12021" max="12031" width="12.7109375" style="1353" customWidth="1"/>
    <col min="12032" max="12032" width="12.28515625" style="1353" customWidth="1"/>
    <col min="12033" max="12033" width="11.5703125" style="1353" customWidth="1"/>
    <col min="12034" max="12034" width="11.140625" style="1353" customWidth="1"/>
    <col min="12035" max="12276" width="9.140625" style="1353"/>
    <col min="12277" max="12287" width="12.7109375" style="1353" customWidth="1"/>
    <col min="12288" max="12288" width="12.28515625" style="1353" customWidth="1"/>
    <col min="12289" max="12289" width="11.5703125" style="1353" customWidth="1"/>
    <col min="12290" max="12290" width="11.140625" style="1353" customWidth="1"/>
    <col min="12291" max="12532" width="9.140625" style="1353"/>
    <col min="12533" max="12543" width="12.7109375" style="1353" customWidth="1"/>
    <col min="12544" max="12544" width="12.28515625" style="1353" customWidth="1"/>
    <col min="12545" max="12545" width="11.5703125" style="1353" customWidth="1"/>
    <col min="12546" max="12546" width="11.140625" style="1353" customWidth="1"/>
    <col min="12547" max="12788" width="9.140625" style="1353"/>
    <col min="12789" max="12799" width="12.7109375" style="1353" customWidth="1"/>
    <col min="12800" max="12800" width="12.28515625" style="1353" customWidth="1"/>
    <col min="12801" max="12801" width="11.5703125" style="1353" customWidth="1"/>
    <col min="12802" max="12802" width="11.140625" style="1353" customWidth="1"/>
    <col min="12803" max="13044" width="9.140625" style="1353"/>
    <col min="13045" max="13055" width="12.7109375" style="1353" customWidth="1"/>
    <col min="13056" max="13056" width="12.28515625" style="1353" customWidth="1"/>
    <col min="13057" max="13057" width="11.5703125" style="1353" customWidth="1"/>
    <col min="13058" max="13058" width="11.140625" style="1353" customWidth="1"/>
    <col min="13059" max="13300" width="9.140625" style="1353"/>
    <col min="13301" max="13311" width="12.7109375" style="1353" customWidth="1"/>
    <col min="13312" max="13312" width="12.28515625" style="1353" customWidth="1"/>
    <col min="13313" max="13313" width="11.5703125" style="1353" customWidth="1"/>
    <col min="13314" max="13314" width="11.140625" style="1353" customWidth="1"/>
    <col min="13315" max="13556" width="9.140625" style="1353"/>
    <col min="13557" max="13567" width="12.7109375" style="1353" customWidth="1"/>
    <col min="13568" max="13568" width="12.28515625" style="1353" customWidth="1"/>
    <col min="13569" max="13569" width="11.5703125" style="1353" customWidth="1"/>
    <col min="13570" max="13570" width="11.140625" style="1353" customWidth="1"/>
    <col min="13571" max="13812" width="9.140625" style="1353"/>
    <col min="13813" max="13823" width="12.7109375" style="1353" customWidth="1"/>
    <col min="13824" max="13824" width="12.28515625" style="1353" customWidth="1"/>
    <col min="13825" max="13825" width="11.5703125" style="1353" customWidth="1"/>
    <col min="13826" max="13826" width="11.140625" style="1353" customWidth="1"/>
    <col min="13827" max="14068" width="9.140625" style="1353"/>
    <col min="14069" max="14079" width="12.7109375" style="1353" customWidth="1"/>
    <col min="14080" max="14080" width="12.28515625" style="1353" customWidth="1"/>
    <col min="14081" max="14081" width="11.5703125" style="1353" customWidth="1"/>
    <col min="14082" max="14082" width="11.140625" style="1353" customWidth="1"/>
    <col min="14083" max="14324" width="9.140625" style="1353"/>
    <col min="14325" max="14335" width="12.7109375" style="1353" customWidth="1"/>
    <col min="14336" max="14336" width="12.28515625" style="1353" customWidth="1"/>
    <col min="14337" max="14337" width="11.5703125" style="1353" customWidth="1"/>
    <col min="14338" max="14338" width="11.140625" style="1353" customWidth="1"/>
    <col min="14339" max="14580" width="9.140625" style="1353"/>
    <col min="14581" max="14591" width="12.7109375" style="1353" customWidth="1"/>
    <col min="14592" max="14592" width="12.28515625" style="1353" customWidth="1"/>
    <col min="14593" max="14593" width="11.5703125" style="1353" customWidth="1"/>
    <col min="14594" max="14594" width="11.140625" style="1353" customWidth="1"/>
    <col min="14595" max="14836" width="9.140625" style="1353"/>
    <col min="14837" max="14847" width="12.7109375" style="1353" customWidth="1"/>
    <col min="14848" max="14848" width="12.28515625" style="1353" customWidth="1"/>
    <col min="14849" max="14849" width="11.5703125" style="1353" customWidth="1"/>
    <col min="14850" max="14850" width="11.140625" style="1353" customWidth="1"/>
    <col min="14851" max="15092" width="9.140625" style="1353"/>
    <col min="15093" max="15103" width="12.7109375" style="1353" customWidth="1"/>
    <col min="15104" max="15104" width="12.28515625" style="1353" customWidth="1"/>
    <col min="15105" max="15105" width="11.5703125" style="1353" customWidth="1"/>
    <col min="15106" max="15106" width="11.140625" style="1353" customWidth="1"/>
    <col min="15107" max="15348" width="9.140625" style="1353"/>
    <col min="15349" max="15359" width="12.7109375" style="1353" customWidth="1"/>
    <col min="15360" max="15360" width="12.28515625" style="1353" customWidth="1"/>
    <col min="15361" max="15361" width="11.5703125" style="1353" customWidth="1"/>
    <col min="15362" max="15362" width="11.140625" style="1353" customWidth="1"/>
    <col min="15363" max="15604" width="9.140625" style="1353"/>
    <col min="15605" max="15615" width="12.7109375" style="1353" customWidth="1"/>
    <col min="15616" max="15616" width="12.28515625" style="1353" customWidth="1"/>
    <col min="15617" max="15617" width="11.5703125" style="1353" customWidth="1"/>
    <col min="15618" max="15618" width="11.140625" style="1353" customWidth="1"/>
    <col min="15619" max="15860" width="9.140625" style="1353"/>
    <col min="15861" max="15871" width="12.7109375" style="1353" customWidth="1"/>
    <col min="15872" max="15872" width="12.28515625" style="1353" customWidth="1"/>
    <col min="15873" max="15873" width="11.5703125" style="1353" customWidth="1"/>
    <col min="15874" max="15874" width="11.140625" style="1353" customWidth="1"/>
    <col min="15875" max="16116" width="9.140625" style="1353"/>
    <col min="16117" max="16127" width="12.7109375" style="1353" customWidth="1"/>
    <col min="16128" max="16128" width="12.28515625" style="1353" customWidth="1"/>
    <col min="16129" max="16129" width="11.5703125" style="1353" customWidth="1"/>
    <col min="16130" max="16130" width="11.140625" style="1353" customWidth="1"/>
    <col min="16131" max="16382" width="9.140625" style="1353"/>
    <col min="16383" max="16384" width="10.28515625" style="1353" customWidth="1"/>
  </cols>
  <sheetData>
    <row r="1" spans="2:5" ht="15.75">
      <c r="B1" s="2309" t="s">
        <v>1274</v>
      </c>
      <c r="C1" s="2309"/>
      <c r="D1" s="2309"/>
      <c r="E1" s="2309"/>
    </row>
    <row r="2" spans="2:5" ht="15.75">
      <c r="B2" s="2309" t="s">
        <v>1273</v>
      </c>
      <c r="C2" s="2309"/>
      <c r="D2" s="2309"/>
      <c r="E2" s="2309"/>
    </row>
    <row r="3" spans="2:5" ht="16.5" thickBot="1">
      <c r="B3" s="2377" t="s">
        <v>1272</v>
      </c>
      <c r="C3" s="2377"/>
      <c r="D3" s="2377"/>
      <c r="E3" s="2377"/>
    </row>
    <row r="4" spans="2:5" ht="29.25" customHeight="1" thickTop="1">
      <c r="B4" s="2315" t="s">
        <v>42</v>
      </c>
      <c r="C4" s="2317" t="s">
        <v>46</v>
      </c>
      <c r="D4" s="2378" t="s">
        <v>1271</v>
      </c>
      <c r="E4" s="2379"/>
    </row>
    <row r="5" spans="2:5" ht="29.25" customHeight="1">
      <c r="B5" s="2316"/>
      <c r="C5" s="2358"/>
      <c r="D5" s="1562" t="s">
        <v>1011</v>
      </c>
      <c r="E5" s="1561" t="s">
        <v>1012</v>
      </c>
    </row>
    <row r="6" spans="2:5" ht="31.5" customHeight="1">
      <c r="B6" s="1385">
        <v>1</v>
      </c>
      <c r="C6" s="1384" t="s">
        <v>1270</v>
      </c>
      <c r="D6" s="1560">
        <v>15.005076457803728</v>
      </c>
      <c r="E6" s="1559">
        <v>46.590829748791975</v>
      </c>
    </row>
    <row r="7" spans="2:5" ht="31.5" customHeight="1">
      <c r="B7" s="1381">
        <v>2</v>
      </c>
      <c r="C7" s="1380" t="s">
        <v>1269</v>
      </c>
      <c r="D7" s="1557">
        <v>35.213964653464814</v>
      </c>
      <c r="E7" s="1558">
        <v>30.837783166851878</v>
      </c>
    </row>
    <row r="8" spans="2:5" ht="31.5" customHeight="1">
      <c r="B8" s="1381">
        <v>3</v>
      </c>
      <c r="C8" s="1380" t="s">
        <v>1268</v>
      </c>
      <c r="D8" s="1557">
        <v>14.821067349212919</v>
      </c>
      <c r="E8" s="1558">
        <v>5.468250384237747E-5</v>
      </c>
    </row>
    <row r="9" spans="2:5" ht="45.75" customHeight="1">
      <c r="B9" s="1381">
        <v>4</v>
      </c>
      <c r="C9" s="1380" t="s">
        <v>1267</v>
      </c>
      <c r="D9" s="1557">
        <v>15.078548037639095</v>
      </c>
      <c r="E9" s="1558">
        <v>0.53877506055795732</v>
      </c>
    </row>
    <row r="10" spans="2:5" ht="31.5" customHeight="1">
      <c r="B10" s="1381">
        <v>5</v>
      </c>
      <c r="C10" s="1380" t="s">
        <v>1266</v>
      </c>
      <c r="D10" s="1557">
        <v>9.9591595619113171</v>
      </c>
      <c r="E10" s="1558">
        <v>0.24076374212679291</v>
      </c>
    </row>
    <row r="11" spans="2:5" ht="31.5" customHeight="1">
      <c r="B11" s="1381">
        <v>6</v>
      </c>
      <c r="C11" s="1380" t="s">
        <v>1265</v>
      </c>
      <c r="D11" s="1557">
        <v>9.7315160398666443</v>
      </c>
      <c r="E11" s="1558">
        <v>21.787538164670515</v>
      </c>
    </row>
    <row r="12" spans="2:5" ht="31.5" customHeight="1">
      <c r="B12" s="1381">
        <v>7</v>
      </c>
      <c r="C12" s="1380" t="s">
        <v>1264</v>
      </c>
      <c r="D12" s="1557">
        <v>0.19066790010148718</v>
      </c>
      <c r="E12" s="1556">
        <v>4.2554344970345366E-3</v>
      </c>
    </row>
    <row r="13" spans="2:5" ht="31.5" customHeight="1" thickBot="1">
      <c r="B13" s="1555"/>
      <c r="C13" s="1554" t="s">
        <v>626</v>
      </c>
      <c r="D13" s="1360">
        <v>100</v>
      </c>
      <c r="E13" s="1359">
        <v>100</v>
      </c>
    </row>
    <row r="14" spans="2:5" ht="21" customHeight="1" thickTop="1">
      <c r="B14" s="1553" t="s">
        <v>1263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B7" sqref="B7:B9"/>
    </sheetView>
  </sheetViews>
  <sheetFormatPr defaultRowHeight="15.75"/>
  <cols>
    <col min="1" max="2" width="7.7109375" style="1229" customWidth="1"/>
    <col min="3" max="3" width="31.7109375" style="1229" bestFit="1" customWidth="1"/>
    <col min="4" max="6" width="13" style="1229" customWidth="1"/>
    <col min="7" max="7" width="15.85546875" style="1229" customWidth="1"/>
    <col min="8" max="8" width="15.140625" style="1229" customWidth="1"/>
    <col min="9" max="9" width="13" style="1229" customWidth="1"/>
    <col min="10" max="218" width="9.140625" style="1229"/>
    <col min="219" max="219" width="7.7109375" style="1229" customWidth="1"/>
    <col min="220" max="220" width="9.140625" style="1229"/>
    <col min="221" max="221" width="31.85546875" style="1229" bestFit="1" customWidth="1"/>
    <col min="222" max="222" width="12.140625" style="1229" customWidth="1"/>
    <col min="223" max="223" width="11.7109375" style="1229" customWidth="1"/>
    <col min="224" max="224" width="10.85546875" style="1229" customWidth="1"/>
    <col min="225" max="225" width="13.140625" style="1229" customWidth="1"/>
    <col min="226" max="226" width="12.5703125" style="1229" customWidth="1"/>
    <col min="227" max="227" width="12.28515625" style="1229" customWidth="1"/>
    <col min="228" max="228" width="9.140625" style="1229"/>
    <col min="229" max="229" width="11.28515625" style="1229" customWidth="1"/>
    <col min="230" max="474" width="9.140625" style="1229"/>
    <col min="475" max="475" width="7.7109375" style="1229" customWidth="1"/>
    <col min="476" max="476" width="9.140625" style="1229"/>
    <col min="477" max="477" width="31.85546875" style="1229" bestFit="1" customWidth="1"/>
    <col min="478" max="478" width="12.140625" style="1229" customWidth="1"/>
    <col min="479" max="479" width="11.7109375" style="1229" customWidth="1"/>
    <col min="480" max="480" width="10.85546875" style="1229" customWidth="1"/>
    <col min="481" max="481" width="13.140625" style="1229" customWidth="1"/>
    <col min="482" max="482" width="12.5703125" style="1229" customWidth="1"/>
    <col min="483" max="483" width="12.28515625" style="1229" customWidth="1"/>
    <col min="484" max="484" width="9.140625" style="1229"/>
    <col min="485" max="485" width="11.28515625" style="1229" customWidth="1"/>
    <col min="486" max="730" width="9.140625" style="1229"/>
    <col min="731" max="731" width="7.7109375" style="1229" customWidth="1"/>
    <col min="732" max="732" width="9.140625" style="1229"/>
    <col min="733" max="733" width="31.85546875" style="1229" bestFit="1" customWidth="1"/>
    <col min="734" max="734" width="12.140625" style="1229" customWidth="1"/>
    <col min="735" max="735" width="11.7109375" style="1229" customWidth="1"/>
    <col min="736" max="736" width="10.85546875" style="1229" customWidth="1"/>
    <col min="737" max="737" width="13.140625" style="1229" customWidth="1"/>
    <col min="738" max="738" width="12.5703125" style="1229" customWidth="1"/>
    <col min="739" max="739" width="12.28515625" style="1229" customWidth="1"/>
    <col min="740" max="740" width="9.140625" style="1229"/>
    <col min="741" max="741" width="11.28515625" style="1229" customWidth="1"/>
    <col min="742" max="986" width="9.140625" style="1229"/>
    <col min="987" max="987" width="7.7109375" style="1229" customWidth="1"/>
    <col min="988" max="988" width="9.140625" style="1229"/>
    <col min="989" max="989" width="31.85546875" style="1229" bestFit="1" customWidth="1"/>
    <col min="990" max="990" width="12.140625" style="1229" customWidth="1"/>
    <col min="991" max="991" width="11.7109375" style="1229" customWidth="1"/>
    <col min="992" max="992" width="10.85546875" style="1229" customWidth="1"/>
    <col min="993" max="993" width="13.140625" style="1229" customWidth="1"/>
    <col min="994" max="994" width="12.5703125" style="1229" customWidth="1"/>
    <col min="995" max="995" width="12.28515625" style="1229" customWidth="1"/>
    <col min="996" max="996" width="9.140625" style="1229"/>
    <col min="997" max="997" width="11.28515625" style="1229" customWidth="1"/>
    <col min="998" max="1242" width="9.140625" style="1229"/>
    <col min="1243" max="1243" width="7.7109375" style="1229" customWidth="1"/>
    <col min="1244" max="1244" width="9.140625" style="1229"/>
    <col min="1245" max="1245" width="31.85546875" style="1229" bestFit="1" customWidth="1"/>
    <col min="1246" max="1246" width="12.140625" style="1229" customWidth="1"/>
    <col min="1247" max="1247" width="11.7109375" style="1229" customWidth="1"/>
    <col min="1248" max="1248" width="10.85546875" style="1229" customWidth="1"/>
    <col min="1249" max="1249" width="13.140625" style="1229" customWidth="1"/>
    <col min="1250" max="1250" width="12.5703125" style="1229" customWidth="1"/>
    <col min="1251" max="1251" width="12.28515625" style="1229" customWidth="1"/>
    <col min="1252" max="1252" width="9.140625" style="1229"/>
    <col min="1253" max="1253" width="11.28515625" style="1229" customWidth="1"/>
    <col min="1254" max="1498" width="9.140625" style="1229"/>
    <col min="1499" max="1499" width="7.7109375" style="1229" customWidth="1"/>
    <col min="1500" max="1500" width="9.140625" style="1229"/>
    <col min="1501" max="1501" width="31.85546875" style="1229" bestFit="1" customWidth="1"/>
    <col min="1502" max="1502" width="12.140625" style="1229" customWidth="1"/>
    <col min="1503" max="1503" width="11.7109375" style="1229" customWidth="1"/>
    <col min="1504" max="1504" width="10.85546875" style="1229" customWidth="1"/>
    <col min="1505" max="1505" width="13.140625" style="1229" customWidth="1"/>
    <col min="1506" max="1506" width="12.5703125" style="1229" customWidth="1"/>
    <col min="1507" max="1507" width="12.28515625" style="1229" customWidth="1"/>
    <col min="1508" max="1508" width="9.140625" style="1229"/>
    <col min="1509" max="1509" width="11.28515625" style="1229" customWidth="1"/>
    <col min="1510" max="1754" width="9.140625" style="1229"/>
    <col min="1755" max="1755" width="7.7109375" style="1229" customWidth="1"/>
    <col min="1756" max="1756" width="9.140625" style="1229"/>
    <col min="1757" max="1757" width="31.85546875" style="1229" bestFit="1" customWidth="1"/>
    <col min="1758" max="1758" width="12.140625" style="1229" customWidth="1"/>
    <col min="1759" max="1759" width="11.7109375" style="1229" customWidth="1"/>
    <col min="1760" max="1760" width="10.85546875" style="1229" customWidth="1"/>
    <col min="1761" max="1761" width="13.140625" style="1229" customWidth="1"/>
    <col min="1762" max="1762" width="12.5703125" style="1229" customWidth="1"/>
    <col min="1763" max="1763" width="12.28515625" style="1229" customWidth="1"/>
    <col min="1764" max="1764" width="9.140625" style="1229"/>
    <col min="1765" max="1765" width="11.28515625" style="1229" customWidth="1"/>
    <col min="1766" max="2010" width="9.140625" style="1229"/>
    <col min="2011" max="2011" width="7.7109375" style="1229" customWidth="1"/>
    <col min="2012" max="2012" width="9.140625" style="1229"/>
    <col min="2013" max="2013" width="31.85546875" style="1229" bestFit="1" customWidth="1"/>
    <col min="2014" max="2014" width="12.140625" style="1229" customWidth="1"/>
    <col min="2015" max="2015" width="11.7109375" style="1229" customWidth="1"/>
    <col min="2016" max="2016" width="10.85546875" style="1229" customWidth="1"/>
    <col min="2017" max="2017" width="13.140625" style="1229" customWidth="1"/>
    <col min="2018" max="2018" width="12.5703125" style="1229" customWidth="1"/>
    <col min="2019" max="2019" width="12.28515625" style="1229" customWidth="1"/>
    <col min="2020" max="2020" width="9.140625" style="1229"/>
    <col min="2021" max="2021" width="11.28515625" style="1229" customWidth="1"/>
    <col min="2022" max="2266" width="9.140625" style="1229"/>
    <col min="2267" max="2267" width="7.7109375" style="1229" customWidth="1"/>
    <col min="2268" max="2268" width="9.140625" style="1229"/>
    <col min="2269" max="2269" width="31.85546875" style="1229" bestFit="1" customWidth="1"/>
    <col min="2270" max="2270" width="12.140625" style="1229" customWidth="1"/>
    <col min="2271" max="2271" width="11.7109375" style="1229" customWidth="1"/>
    <col min="2272" max="2272" width="10.85546875" style="1229" customWidth="1"/>
    <col min="2273" max="2273" width="13.140625" style="1229" customWidth="1"/>
    <col min="2274" max="2274" width="12.5703125" style="1229" customWidth="1"/>
    <col min="2275" max="2275" width="12.28515625" style="1229" customWidth="1"/>
    <col min="2276" max="2276" width="9.140625" style="1229"/>
    <col min="2277" max="2277" width="11.28515625" style="1229" customWidth="1"/>
    <col min="2278" max="2522" width="9.140625" style="1229"/>
    <col min="2523" max="2523" width="7.7109375" style="1229" customWidth="1"/>
    <col min="2524" max="2524" width="9.140625" style="1229"/>
    <col min="2525" max="2525" width="31.85546875" style="1229" bestFit="1" customWidth="1"/>
    <col min="2526" max="2526" width="12.140625" style="1229" customWidth="1"/>
    <col min="2527" max="2527" width="11.7109375" style="1229" customWidth="1"/>
    <col min="2528" max="2528" width="10.85546875" style="1229" customWidth="1"/>
    <col min="2529" max="2529" width="13.140625" style="1229" customWidth="1"/>
    <col min="2530" max="2530" width="12.5703125" style="1229" customWidth="1"/>
    <col min="2531" max="2531" width="12.28515625" style="1229" customWidth="1"/>
    <col min="2532" max="2532" width="9.140625" style="1229"/>
    <col min="2533" max="2533" width="11.28515625" style="1229" customWidth="1"/>
    <col min="2534" max="2778" width="9.140625" style="1229"/>
    <col min="2779" max="2779" width="7.7109375" style="1229" customWidth="1"/>
    <col min="2780" max="2780" width="9.140625" style="1229"/>
    <col min="2781" max="2781" width="31.85546875" style="1229" bestFit="1" customWidth="1"/>
    <col min="2782" max="2782" width="12.140625" style="1229" customWidth="1"/>
    <col min="2783" max="2783" width="11.7109375" style="1229" customWidth="1"/>
    <col min="2784" max="2784" width="10.85546875" style="1229" customWidth="1"/>
    <col min="2785" max="2785" width="13.140625" style="1229" customWidth="1"/>
    <col min="2786" max="2786" width="12.5703125" style="1229" customWidth="1"/>
    <col min="2787" max="2787" width="12.28515625" style="1229" customWidth="1"/>
    <col min="2788" max="2788" width="9.140625" style="1229"/>
    <col min="2789" max="2789" width="11.28515625" style="1229" customWidth="1"/>
    <col min="2790" max="3034" width="9.140625" style="1229"/>
    <col min="3035" max="3035" width="7.7109375" style="1229" customWidth="1"/>
    <col min="3036" max="3036" width="9.140625" style="1229"/>
    <col min="3037" max="3037" width="31.85546875" style="1229" bestFit="1" customWidth="1"/>
    <col min="3038" max="3038" width="12.140625" style="1229" customWidth="1"/>
    <col min="3039" max="3039" width="11.7109375" style="1229" customWidth="1"/>
    <col min="3040" max="3040" width="10.85546875" style="1229" customWidth="1"/>
    <col min="3041" max="3041" width="13.140625" style="1229" customWidth="1"/>
    <col min="3042" max="3042" width="12.5703125" style="1229" customWidth="1"/>
    <col min="3043" max="3043" width="12.28515625" style="1229" customWidth="1"/>
    <col min="3044" max="3044" width="9.140625" style="1229"/>
    <col min="3045" max="3045" width="11.28515625" style="1229" customWidth="1"/>
    <col min="3046" max="3290" width="9.140625" style="1229"/>
    <col min="3291" max="3291" width="7.7109375" style="1229" customWidth="1"/>
    <col min="3292" max="3292" width="9.140625" style="1229"/>
    <col min="3293" max="3293" width="31.85546875" style="1229" bestFit="1" customWidth="1"/>
    <col min="3294" max="3294" width="12.140625" style="1229" customWidth="1"/>
    <col min="3295" max="3295" width="11.7109375" style="1229" customWidth="1"/>
    <col min="3296" max="3296" width="10.85546875" style="1229" customWidth="1"/>
    <col min="3297" max="3297" width="13.140625" style="1229" customWidth="1"/>
    <col min="3298" max="3298" width="12.5703125" style="1229" customWidth="1"/>
    <col min="3299" max="3299" width="12.28515625" style="1229" customWidth="1"/>
    <col min="3300" max="3300" width="9.140625" style="1229"/>
    <col min="3301" max="3301" width="11.28515625" style="1229" customWidth="1"/>
    <col min="3302" max="3546" width="9.140625" style="1229"/>
    <col min="3547" max="3547" width="7.7109375" style="1229" customWidth="1"/>
    <col min="3548" max="3548" width="9.140625" style="1229"/>
    <col min="3549" max="3549" width="31.85546875" style="1229" bestFit="1" customWidth="1"/>
    <col min="3550" max="3550" width="12.140625" style="1229" customWidth="1"/>
    <col min="3551" max="3551" width="11.7109375" style="1229" customWidth="1"/>
    <col min="3552" max="3552" width="10.85546875" style="1229" customWidth="1"/>
    <col min="3553" max="3553" width="13.140625" style="1229" customWidth="1"/>
    <col min="3554" max="3554" width="12.5703125" style="1229" customWidth="1"/>
    <col min="3555" max="3555" width="12.28515625" style="1229" customWidth="1"/>
    <col min="3556" max="3556" width="9.140625" style="1229"/>
    <col min="3557" max="3557" width="11.28515625" style="1229" customWidth="1"/>
    <col min="3558" max="3802" width="9.140625" style="1229"/>
    <col min="3803" max="3803" width="7.7109375" style="1229" customWidth="1"/>
    <col min="3804" max="3804" width="9.140625" style="1229"/>
    <col min="3805" max="3805" width="31.85546875" style="1229" bestFit="1" customWidth="1"/>
    <col min="3806" max="3806" width="12.140625" style="1229" customWidth="1"/>
    <col min="3807" max="3807" width="11.7109375" style="1229" customWidth="1"/>
    <col min="3808" max="3808" width="10.85546875" style="1229" customWidth="1"/>
    <col min="3809" max="3809" width="13.140625" style="1229" customWidth="1"/>
    <col min="3810" max="3810" width="12.5703125" style="1229" customWidth="1"/>
    <col min="3811" max="3811" width="12.28515625" style="1229" customWidth="1"/>
    <col min="3812" max="3812" width="9.140625" style="1229"/>
    <col min="3813" max="3813" width="11.28515625" style="1229" customWidth="1"/>
    <col min="3814" max="4058" width="9.140625" style="1229"/>
    <col min="4059" max="4059" width="7.7109375" style="1229" customWidth="1"/>
    <col min="4060" max="4060" width="9.140625" style="1229"/>
    <col min="4061" max="4061" width="31.85546875" style="1229" bestFit="1" customWidth="1"/>
    <col min="4062" max="4062" width="12.140625" style="1229" customWidth="1"/>
    <col min="4063" max="4063" width="11.7109375" style="1229" customWidth="1"/>
    <col min="4064" max="4064" width="10.85546875" style="1229" customWidth="1"/>
    <col min="4065" max="4065" width="13.140625" style="1229" customWidth="1"/>
    <col min="4066" max="4066" width="12.5703125" style="1229" customWidth="1"/>
    <col min="4067" max="4067" width="12.28515625" style="1229" customWidth="1"/>
    <col min="4068" max="4068" width="9.140625" style="1229"/>
    <col min="4069" max="4069" width="11.28515625" style="1229" customWidth="1"/>
    <col min="4070" max="4314" width="9.140625" style="1229"/>
    <col min="4315" max="4315" width="7.7109375" style="1229" customWidth="1"/>
    <col min="4316" max="4316" width="9.140625" style="1229"/>
    <col min="4317" max="4317" width="31.85546875" style="1229" bestFit="1" customWidth="1"/>
    <col min="4318" max="4318" width="12.140625" style="1229" customWidth="1"/>
    <col min="4319" max="4319" width="11.7109375" style="1229" customWidth="1"/>
    <col min="4320" max="4320" width="10.85546875" style="1229" customWidth="1"/>
    <col min="4321" max="4321" width="13.140625" style="1229" customWidth="1"/>
    <col min="4322" max="4322" width="12.5703125" style="1229" customWidth="1"/>
    <col min="4323" max="4323" width="12.28515625" style="1229" customWidth="1"/>
    <col min="4324" max="4324" width="9.140625" style="1229"/>
    <col min="4325" max="4325" width="11.28515625" style="1229" customWidth="1"/>
    <col min="4326" max="4570" width="9.140625" style="1229"/>
    <col min="4571" max="4571" width="7.7109375" style="1229" customWidth="1"/>
    <col min="4572" max="4572" width="9.140625" style="1229"/>
    <col min="4573" max="4573" width="31.85546875" style="1229" bestFit="1" customWidth="1"/>
    <col min="4574" max="4574" width="12.140625" style="1229" customWidth="1"/>
    <col min="4575" max="4575" width="11.7109375" style="1229" customWidth="1"/>
    <col min="4576" max="4576" width="10.85546875" style="1229" customWidth="1"/>
    <col min="4577" max="4577" width="13.140625" style="1229" customWidth="1"/>
    <col min="4578" max="4578" width="12.5703125" style="1229" customWidth="1"/>
    <col min="4579" max="4579" width="12.28515625" style="1229" customWidth="1"/>
    <col min="4580" max="4580" width="9.140625" style="1229"/>
    <col min="4581" max="4581" width="11.28515625" style="1229" customWidth="1"/>
    <col min="4582" max="4826" width="9.140625" style="1229"/>
    <col min="4827" max="4827" width="7.7109375" style="1229" customWidth="1"/>
    <col min="4828" max="4828" width="9.140625" style="1229"/>
    <col min="4829" max="4829" width="31.85546875" style="1229" bestFit="1" customWidth="1"/>
    <col min="4830" max="4830" width="12.140625" style="1229" customWidth="1"/>
    <col min="4831" max="4831" width="11.7109375" style="1229" customWidth="1"/>
    <col min="4832" max="4832" width="10.85546875" style="1229" customWidth="1"/>
    <col min="4833" max="4833" width="13.140625" style="1229" customWidth="1"/>
    <col min="4834" max="4834" width="12.5703125" style="1229" customWidth="1"/>
    <col min="4835" max="4835" width="12.28515625" style="1229" customWidth="1"/>
    <col min="4836" max="4836" width="9.140625" style="1229"/>
    <col min="4837" max="4837" width="11.28515625" style="1229" customWidth="1"/>
    <col min="4838" max="5082" width="9.140625" style="1229"/>
    <col min="5083" max="5083" width="7.7109375" style="1229" customWidth="1"/>
    <col min="5084" max="5084" width="9.140625" style="1229"/>
    <col min="5085" max="5085" width="31.85546875" style="1229" bestFit="1" customWidth="1"/>
    <col min="5086" max="5086" width="12.140625" style="1229" customWidth="1"/>
    <col min="5087" max="5087" width="11.7109375" style="1229" customWidth="1"/>
    <col min="5088" max="5088" width="10.85546875" style="1229" customWidth="1"/>
    <col min="5089" max="5089" width="13.140625" style="1229" customWidth="1"/>
    <col min="5090" max="5090" width="12.5703125" style="1229" customWidth="1"/>
    <col min="5091" max="5091" width="12.28515625" style="1229" customWidth="1"/>
    <col min="5092" max="5092" width="9.140625" style="1229"/>
    <col min="5093" max="5093" width="11.28515625" style="1229" customWidth="1"/>
    <col min="5094" max="5338" width="9.140625" style="1229"/>
    <col min="5339" max="5339" width="7.7109375" style="1229" customWidth="1"/>
    <col min="5340" max="5340" width="9.140625" style="1229"/>
    <col min="5341" max="5341" width="31.85546875" style="1229" bestFit="1" customWidth="1"/>
    <col min="5342" max="5342" width="12.140625" style="1229" customWidth="1"/>
    <col min="5343" max="5343" width="11.7109375" style="1229" customWidth="1"/>
    <col min="5344" max="5344" width="10.85546875" style="1229" customWidth="1"/>
    <col min="5345" max="5345" width="13.140625" style="1229" customWidth="1"/>
    <col min="5346" max="5346" width="12.5703125" style="1229" customWidth="1"/>
    <col min="5347" max="5347" width="12.28515625" style="1229" customWidth="1"/>
    <col min="5348" max="5348" width="9.140625" style="1229"/>
    <col min="5349" max="5349" width="11.28515625" style="1229" customWidth="1"/>
    <col min="5350" max="5594" width="9.140625" style="1229"/>
    <col min="5595" max="5595" width="7.7109375" style="1229" customWidth="1"/>
    <col min="5596" max="5596" width="9.140625" style="1229"/>
    <col min="5597" max="5597" width="31.85546875" style="1229" bestFit="1" customWidth="1"/>
    <col min="5598" max="5598" width="12.140625" style="1229" customWidth="1"/>
    <col min="5599" max="5599" width="11.7109375" style="1229" customWidth="1"/>
    <col min="5600" max="5600" width="10.85546875" style="1229" customWidth="1"/>
    <col min="5601" max="5601" width="13.140625" style="1229" customWidth="1"/>
    <col min="5602" max="5602" width="12.5703125" style="1229" customWidth="1"/>
    <col min="5603" max="5603" width="12.28515625" style="1229" customWidth="1"/>
    <col min="5604" max="5604" width="9.140625" style="1229"/>
    <col min="5605" max="5605" width="11.28515625" style="1229" customWidth="1"/>
    <col min="5606" max="5850" width="9.140625" style="1229"/>
    <col min="5851" max="5851" width="7.7109375" style="1229" customWidth="1"/>
    <col min="5852" max="5852" width="9.140625" style="1229"/>
    <col min="5853" max="5853" width="31.85546875" style="1229" bestFit="1" customWidth="1"/>
    <col min="5854" max="5854" width="12.140625" style="1229" customWidth="1"/>
    <col min="5855" max="5855" width="11.7109375" style="1229" customWidth="1"/>
    <col min="5856" max="5856" width="10.85546875" style="1229" customWidth="1"/>
    <col min="5857" max="5857" width="13.140625" style="1229" customWidth="1"/>
    <col min="5858" max="5858" width="12.5703125" style="1229" customWidth="1"/>
    <col min="5859" max="5859" width="12.28515625" style="1229" customWidth="1"/>
    <col min="5860" max="5860" width="9.140625" style="1229"/>
    <col min="5861" max="5861" width="11.28515625" style="1229" customWidth="1"/>
    <col min="5862" max="6106" width="9.140625" style="1229"/>
    <col min="6107" max="6107" width="7.7109375" style="1229" customWidth="1"/>
    <col min="6108" max="6108" width="9.140625" style="1229"/>
    <col min="6109" max="6109" width="31.85546875" style="1229" bestFit="1" customWidth="1"/>
    <col min="6110" max="6110" width="12.140625" style="1229" customWidth="1"/>
    <col min="6111" max="6111" width="11.7109375" style="1229" customWidth="1"/>
    <col min="6112" max="6112" width="10.85546875" style="1229" customWidth="1"/>
    <col min="6113" max="6113" width="13.140625" style="1229" customWidth="1"/>
    <col min="6114" max="6114" width="12.5703125" style="1229" customWidth="1"/>
    <col min="6115" max="6115" width="12.28515625" style="1229" customWidth="1"/>
    <col min="6116" max="6116" width="9.140625" style="1229"/>
    <col min="6117" max="6117" width="11.28515625" style="1229" customWidth="1"/>
    <col min="6118" max="6362" width="9.140625" style="1229"/>
    <col min="6363" max="6363" width="7.7109375" style="1229" customWidth="1"/>
    <col min="6364" max="6364" width="9.140625" style="1229"/>
    <col min="6365" max="6365" width="31.85546875" style="1229" bestFit="1" customWidth="1"/>
    <col min="6366" max="6366" width="12.140625" style="1229" customWidth="1"/>
    <col min="6367" max="6367" width="11.7109375" style="1229" customWidth="1"/>
    <col min="6368" max="6368" width="10.85546875" style="1229" customWidth="1"/>
    <col min="6369" max="6369" width="13.140625" style="1229" customWidth="1"/>
    <col min="6370" max="6370" width="12.5703125" style="1229" customWidth="1"/>
    <col min="6371" max="6371" width="12.28515625" style="1229" customWidth="1"/>
    <col min="6372" max="6372" width="9.140625" style="1229"/>
    <col min="6373" max="6373" width="11.28515625" style="1229" customWidth="1"/>
    <col min="6374" max="6618" width="9.140625" style="1229"/>
    <col min="6619" max="6619" width="7.7109375" style="1229" customWidth="1"/>
    <col min="6620" max="6620" width="9.140625" style="1229"/>
    <col min="6621" max="6621" width="31.85546875" style="1229" bestFit="1" customWidth="1"/>
    <col min="6622" max="6622" width="12.140625" style="1229" customWidth="1"/>
    <col min="6623" max="6623" width="11.7109375" style="1229" customWidth="1"/>
    <col min="6624" max="6624" width="10.85546875" style="1229" customWidth="1"/>
    <col min="6625" max="6625" width="13.140625" style="1229" customWidth="1"/>
    <col min="6626" max="6626" width="12.5703125" style="1229" customWidth="1"/>
    <col min="6627" max="6627" width="12.28515625" style="1229" customWidth="1"/>
    <col min="6628" max="6628" width="9.140625" style="1229"/>
    <col min="6629" max="6629" width="11.28515625" style="1229" customWidth="1"/>
    <col min="6630" max="6874" width="9.140625" style="1229"/>
    <col min="6875" max="6875" width="7.7109375" style="1229" customWidth="1"/>
    <col min="6876" max="6876" width="9.140625" style="1229"/>
    <col min="6877" max="6877" width="31.85546875" style="1229" bestFit="1" customWidth="1"/>
    <col min="6878" max="6878" width="12.140625" style="1229" customWidth="1"/>
    <col min="6879" max="6879" width="11.7109375" style="1229" customWidth="1"/>
    <col min="6880" max="6880" width="10.85546875" style="1229" customWidth="1"/>
    <col min="6881" max="6881" width="13.140625" style="1229" customWidth="1"/>
    <col min="6882" max="6882" width="12.5703125" style="1229" customWidth="1"/>
    <col min="6883" max="6883" width="12.28515625" style="1229" customWidth="1"/>
    <col min="6884" max="6884" width="9.140625" style="1229"/>
    <col min="6885" max="6885" width="11.28515625" style="1229" customWidth="1"/>
    <col min="6886" max="7130" width="9.140625" style="1229"/>
    <col min="7131" max="7131" width="7.7109375" style="1229" customWidth="1"/>
    <col min="7132" max="7132" width="9.140625" style="1229"/>
    <col min="7133" max="7133" width="31.85546875" style="1229" bestFit="1" customWidth="1"/>
    <col min="7134" max="7134" width="12.140625" style="1229" customWidth="1"/>
    <col min="7135" max="7135" width="11.7109375" style="1229" customWidth="1"/>
    <col min="7136" max="7136" width="10.85546875" style="1229" customWidth="1"/>
    <col min="7137" max="7137" width="13.140625" style="1229" customWidth="1"/>
    <col min="7138" max="7138" width="12.5703125" style="1229" customWidth="1"/>
    <col min="7139" max="7139" width="12.28515625" style="1229" customWidth="1"/>
    <col min="7140" max="7140" width="9.140625" style="1229"/>
    <col min="7141" max="7141" width="11.28515625" style="1229" customWidth="1"/>
    <col min="7142" max="7386" width="9.140625" style="1229"/>
    <col min="7387" max="7387" width="7.7109375" style="1229" customWidth="1"/>
    <col min="7388" max="7388" width="9.140625" style="1229"/>
    <col min="7389" max="7389" width="31.85546875" style="1229" bestFit="1" customWidth="1"/>
    <col min="7390" max="7390" width="12.140625" style="1229" customWidth="1"/>
    <col min="7391" max="7391" width="11.7109375" style="1229" customWidth="1"/>
    <col min="7392" max="7392" width="10.85546875" style="1229" customWidth="1"/>
    <col min="7393" max="7393" width="13.140625" style="1229" customWidth="1"/>
    <col min="7394" max="7394" width="12.5703125" style="1229" customWidth="1"/>
    <col min="7395" max="7395" width="12.28515625" style="1229" customWidth="1"/>
    <col min="7396" max="7396" width="9.140625" style="1229"/>
    <col min="7397" max="7397" width="11.28515625" style="1229" customWidth="1"/>
    <col min="7398" max="7642" width="9.140625" style="1229"/>
    <col min="7643" max="7643" width="7.7109375" style="1229" customWidth="1"/>
    <col min="7644" max="7644" width="9.140625" style="1229"/>
    <col min="7645" max="7645" width="31.85546875" style="1229" bestFit="1" customWidth="1"/>
    <col min="7646" max="7646" width="12.140625" style="1229" customWidth="1"/>
    <col min="7647" max="7647" width="11.7109375" style="1229" customWidth="1"/>
    <col min="7648" max="7648" width="10.85546875" style="1229" customWidth="1"/>
    <col min="7649" max="7649" width="13.140625" style="1229" customWidth="1"/>
    <col min="7650" max="7650" width="12.5703125" style="1229" customWidth="1"/>
    <col min="7651" max="7651" width="12.28515625" style="1229" customWidth="1"/>
    <col min="7652" max="7652" width="9.140625" style="1229"/>
    <col min="7653" max="7653" width="11.28515625" style="1229" customWidth="1"/>
    <col min="7654" max="7898" width="9.140625" style="1229"/>
    <col min="7899" max="7899" width="7.7109375" style="1229" customWidth="1"/>
    <col min="7900" max="7900" width="9.140625" style="1229"/>
    <col min="7901" max="7901" width="31.85546875" style="1229" bestFit="1" customWidth="1"/>
    <col min="7902" max="7902" width="12.140625" style="1229" customWidth="1"/>
    <col min="7903" max="7903" width="11.7109375" style="1229" customWidth="1"/>
    <col min="7904" max="7904" width="10.85546875" style="1229" customWidth="1"/>
    <col min="7905" max="7905" width="13.140625" style="1229" customWidth="1"/>
    <col min="7906" max="7906" width="12.5703125" style="1229" customWidth="1"/>
    <col min="7907" max="7907" width="12.28515625" style="1229" customWidth="1"/>
    <col min="7908" max="7908" width="9.140625" style="1229"/>
    <col min="7909" max="7909" width="11.28515625" style="1229" customWidth="1"/>
    <col min="7910" max="8154" width="9.140625" style="1229"/>
    <col min="8155" max="8155" width="7.7109375" style="1229" customWidth="1"/>
    <col min="8156" max="8156" width="9.140625" style="1229"/>
    <col min="8157" max="8157" width="31.85546875" style="1229" bestFit="1" customWidth="1"/>
    <col min="8158" max="8158" width="12.140625" style="1229" customWidth="1"/>
    <col min="8159" max="8159" width="11.7109375" style="1229" customWidth="1"/>
    <col min="8160" max="8160" width="10.85546875" style="1229" customWidth="1"/>
    <col min="8161" max="8161" width="13.140625" style="1229" customWidth="1"/>
    <col min="8162" max="8162" width="12.5703125" style="1229" customWidth="1"/>
    <col min="8163" max="8163" width="12.28515625" style="1229" customWidth="1"/>
    <col min="8164" max="8164" width="9.140625" style="1229"/>
    <col min="8165" max="8165" width="11.28515625" style="1229" customWidth="1"/>
    <col min="8166" max="8410" width="9.140625" style="1229"/>
    <col min="8411" max="8411" width="7.7109375" style="1229" customWidth="1"/>
    <col min="8412" max="8412" width="9.140625" style="1229"/>
    <col min="8413" max="8413" width="31.85546875" style="1229" bestFit="1" customWidth="1"/>
    <col min="8414" max="8414" width="12.140625" style="1229" customWidth="1"/>
    <col min="8415" max="8415" width="11.7109375" style="1229" customWidth="1"/>
    <col min="8416" max="8416" width="10.85546875" style="1229" customWidth="1"/>
    <col min="8417" max="8417" width="13.140625" style="1229" customWidth="1"/>
    <col min="8418" max="8418" width="12.5703125" style="1229" customWidth="1"/>
    <col min="8419" max="8419" width="12.28515625" style="1229" customWidth="1"/>
    <col min="8420" max="8420" width="9.140625" style="1229"/>
    <col min="8421" max="8421" width="11.28515625" style="1229" customWidth="1"/>
    <col min="8422" max="8666" width="9.140625" style="1229"/>
    <col min="8667" max="8667" width="7.7109375" style="1229" customWidth="1"/>
    <col min="8668" max="8668" width="9.140625" style="1229"/>
    <col min="8669" max="8669" width="31.85546875" style="1229" bestFit="1" customWidth="1"/>
    <col min="8670" max="8670" width="12.140625" style="1229" customWidth="1"/>
    <col min="8671" max="8671" width="11.7109375" style="1229" customWidth="1"/>
    <col min="8672" max="8672" width="10.85546875" style="1229" customWidth="1"/>
    <col min="8673" max="8673" width="13.140625" style="1229" customWidth="1"/>
    <col min="8674" max="8674" width="12.5703125" style="1229" customWidth="1"/>
    <col min="8675" max="8675" width="12.28515625" style="1229" customWidth="1"/>
    <col min="8676" max="8676" width="9.140625" style="1229"/>
    <col min="8677" max="8677" width="11.28515625" style="1229" customWidth="1"/>
    <col min="8678" max="8922" width="9.140625" style="1229"/>
    <col min="8923" max="8923" width="7.7109375" style="1229" customWidth="1"/>
    <col min="8924" max="8924" width="9.140625" style="1229"/>
    <col min="8925" max="8925" width="31.85546875" style="1229" bestFit="1" customWidth="1"/>
    <col min="8926" max="8926" width="12.140625" style="1229" customWidth="1"/>
    <col min="8927" max="8927" width="11.7109375" style="1229" customWidth="1"/>
    <col min="8928" max="8928" width="10.85546875" style="1229" customWidth="1"/>
    <col min="8929" max="8929" width="13.140625" style="1229" customWidth="1"/>
    <col min="8930" max="8930" width="12.5703125" style="1229" customWidth="1"/>
    <col min="8931" max="8931" width="12.28515625" style="1229" customWidth="1"/>
    <col min="8932" max="8932" width="9.140625" style="1229"/>
    <col min="8933" max="8933" width="11.28515625" style="1229" customWidth="1"/>
    <col min="8934" max="9178" width="9.140625" style="1229"/>
    <col min="9179" max="9179" width="7.7109375" style="1229" customWidth="1"/>
    <col min="9180" max="9180" width="9.140625" style="1229"/>
    <col min="9181" max="9181" width="31.85546875" style="1229" bestFit="1" customWidth="1"/>
    <col min="9182" max="9182" width="12.140625" style="1229" customWidth="1"/>
    <col min="9183" max="9183" width="11.7109375" style="1229" customWidth="1"/>
    <col min="9184" max="9184" width="10.85546875" style="1229" customWidth="1"/>
    <col min="9185" max="9185" width="13.140625" style="1229" customWidth="1"/>
    <col min="9186" max="9186" width="12.5703125" style="1229" customWidth="1"/>
    <col min="9187" max="9187" width="12.28515625" style="1229" customWidth="1"/>
    <col min="9188" max="9188" width="9.140625" style="1229"/>
    <col min="9189" max="9189" width="11.28515625" style="1229" customWidth="1"/>
    <col min="9190" max="9434" width="9.140625" style="1229"/>
    <col min="9435" max="9435" width="7.7109375" style="1229" customWidth="1"/>
    <col min="9436" max="9436" width="9.140625" style="1229"/>
    <col min="9437" max="9437" width="31.85546875" style="1229" bestFit="1" customWidth="1"/>
    <col min="9438" max="9438" width="12.140625" style="1229" customWidth="1"/>
    <col min="9439" max="9439" width="11.7109375" style="1229" customWidth="1"/>
    <col min="9440" max="9440" width="10.85546875" style="1229" customWidth="1"/>
    <col min="9441" max="9441" width="13.140625" style="1229" customWidth="1"/>
    <col min="9442" max="9442" width="12.5703125" style="1229" customWidth="1"/>
    <col min="9443" max="9443" width="12.28515625" style="1229" customWidth="1"/>
    <col min="9444" max="9444" width="9.140625" style="1229"/>
    <col min="9445" max="9445" width="11.28515625" style="1229" customWidth="1"/>
    <col min="9446" max="9690" width="9.140625" style="1229"/>
    <col min="9691" max="9691" width="7.7109375" style="1229" customWidth="1"/>
    <col min="9692" max="9692" width="9.140625" style="1229"/>
    <col min="9693" max="9693" width="31.85546875" style="1229" bestFit="1" customWidth="1"/>
    <col min="9694" max="9694" width="12.140625" style="1229" customWidth="1"/>
    <col min="9695" max="9695" width="11.7109375" style="1229" customWidth="1"/>
    <col min="9696" max="9696" width="10.85546875" style="1229" customWidth="1"/>
    <col min="9697" max="9697" width="13.140625" style="1229" customWidth="1"/>
    <col min="9698" max="9698" width="12.5703125" style="1229" customWidth="1"/>
    <col min="9699" max="9699" width="12.28515625" style="1229" customWidth="1"/>
    <col min="9700" max="9700" width="9.140625" style="1229"/>
    <col min="9701" max="9701" width="11.28515625" style="1229" customWidth="1"/>
    <col min="9702" max="9946" width="9.140625" style="1229"/>
    <col min="9947" max="9947" width="7.7109375" style="1229" customWidth="1"/>
    <col min="9948" max="9948" width="9.140625" style="1229"/>
    <col min="9949" max="9949" width="31.85546875" style="1229" bestFit="1" customWidth="1"/>
    <col min="9950" max="9950" width="12.140625" style="1229" customWidth="1"/>
    <col min="9951" max="9951" width="11.7109375" style="1229" customWidth="1"/>
    <col min="9952" max="9952" width="10.85546875" style="1229" customWidth="1"/>
    <col min="9953" max="9953" width="13.140625" style="1229" customWidth="1"/>
    <col min="9954" max="9954" width="12.5703125" style="1229" customWidth="1"/>
    <col min="9955" max="9955" width="12.28515625" style="1229" customWidth="1"/>
    <col min="9956" max="9956" width="9.140625" style="1229"/>
    <col min="9957" max="9957" width="11.28515625" style="1229" customWidth="1"/>
    <col min="9958" max="10202" width="9.140625" style="1229"/>
    <col min="10203" max="10203" width="7.7109375" style="1229" customWidth="1"/>
    <col min="10204" max="10204" width="9.140625" style="1229"/>
    <col min="10205" max="10205" width="31.85546875" style="1229" bestFit="1" customWidth="1"/>
    <col min="10206" max="10206" width="12.140625" style="1229" customWidth="1"/>
    <col min="10207" max="10207" width="11.7109375" style="1229" customWidth="1"/>
    <col min="10208" max="10208" width="10.85546875" style="1229" customWidth="1"/>
    <col min="10209" max="10209" width="13.140625" style="1229" customWidth="1"/>
    <col min="10210" max="10210" width="12.5703125" style="1229" customWidth="1"/>
    <col min="10211" max="10211" width="12.28515625" style="1229" customWidth="1"/>
    <col min="10212" max="10212" width="9.140625" style="1229"/>
    <col min="10213" max="10213" width="11.28515625" style="1229" customWidth="1"/>
    <col min="10214" max="10458" width="9.140625" style="1229"/>
    <col min="10459" max="10459" width="7.7109375" style="1229" customWidth="1"/>
    <col min="10460" max="10460" width="9.140625" style="1229"/>
    <col min="10461" max="10461" width="31.85546875" style="1229" bestFit="1" customWidth="1"/>
    <col min="10462" max="10462" width="12.140625" style="1229" customWidth="1"/>
    <col min="10463" max="10463" width="11.7109375" style="1229" customWidth="1"/>
    <col min="10464" max="10464" width="10.85546875" style="1229" customWidth="1"/>
    <col min="10465" max="10465" width="13.140625" style="1229" customWidth="1"/>
    <col min="10466" max="10466" width="12.5703125" style="1229" customWidth="1"/>
    <col min="10467" max="10467" width="12.28515625" style="1229" customWidth="1"/>
    <col min="10468" max="10468" width="9.140625" style="1229"/>
    <col min="10469" max="10469" width="11.28515625" style="1229" customWidth="1"/>
    <col min="10470" max="10714" width="9.140625" style="1229"/>
    <col min="10715" max="10715" width="7.7109375" style="1229" customWidth="1"/>
    <col min="10716" max="10716" width="9.140625" style="1229"/>
    <col min="10717" max="10717" width="31.85546875" style="1229" bestFit="1" customWidth="1"/>
    <col min="10718" max="10718" width="12.140625" style="1229" customWidth="1"/>
    <col min="10719" max="10719" width="11.7109375" style="1229" customWidth="1"/>
    <col min="10720" max="10720" width="10.85546875" style="1229" customWidth="1"/>
    <col min="10721" max="10721" width="13.140625" style="1229" customWidth="1"/>
    <col min="10722" max="10722" width="12.5703125" style="1229" customWidth="1"/>
    <col min="10723" max="10723" width="12.28515625" style="1229" customWidth="1"/>
    <col min="10724" max="10724" width="9.140625" style="1229"/>
    <col min="10725" max="10725" width="11.28515625" style="1229" customWidth="1"/>
    <col min="10726" max="10970" width="9.140625" style="1229"/>
    <col min="10971" max="10971" width="7.7109375" style="1229" customWidth="1"/>
    <col min="10972" max="10972" width="9.140625" style="1229"/>
    <col min="10973" max="10973" width="31.85546875" style="1229" bestFit="1" customWidth="1"/>
    <col min="10974" max="10974" width="12.140625" style="1229" customWidth="1"/>
    <col min="10975" max="10975" width="11.7109375" style="1229" customWidth="1"/>
    <col min="10976" max="10976" width="10.85546875" style="1229" customWidth="1"/>
    <col min="10977" max="10977" width="13.140625" style="1229" customWidth="1"/>
    <col min="10978" max="10978" width="12.5703125" style="1229" customWidth="1"/>
    <col min="10979" max="10979" width="12.28515625" style="1229" customWidth="1"/>
    <col min="10980" max="10980" width="9.140625" style="1229"/>
    <col min="10981" max="10981" width="11.28515625" style="1229" customWidth="1"/>
    <col min="10982" max="11226" width="9.140625" style="1229"/>
    <col min="11227" max="11227" width="7.7109375" style="1229" customWidth="1"/>
    <col min="11228" max="11228" width="9.140625" style="1229"/>
    <col min="11229" max="11229" width="31.85546875" style="1229" bestFit="1" customWidth="1"/>
    <col min="11230" max="11230" width="12.140625" style="1229" customWidth="1"/>
    <col min="11231" max="11231" width="11.7109375" style="1229" customWidth="1"/>
    <col min="11232" max="11232" width="10.85546875" style="1229" customWidth="1"/>
    <col min="11233" max="11233" width="13.140625" style="1229" customWidth="1"/>
    <col min="11234" max="11234" width="12.5703125" style="1229" customWidth="1"/>
    <col min="11235" max="11235" width="12.28515625" style="1229" customWidth="1"/>
    <col min="11236" max="11236" width="9.140625" style="1229"/>
    <col min="11237" max="11237" width="11.28515625" style="1229" customWidth="1"/>
    <col min="11238" max="11482" width="9.140625" style="1229"/>
    <col min="11483" max="11483" width="7.7109375" style="1229" customWidth="1"/>
    <col min="11484" max="11484" width="9.140625" style="1229"/>
    <col min="11485" max="11485" width="31.85546875" style="1229" bestFit="1" customWidth="1"/>
    <col min="11486" max="11486" width="12.140625" style="1229" customWidth="1"/>
    <col min="11487" max="11487" width="11.7109375" style="1229" customWidth="1"/>
    <col min="11488" max="11488" width="10.85546875" style="1229" customWidth="1"/>
    <col min="11489" max="11489" width="13.140625" style="1229" customWidth="1"/>
    <col min="11490" max="11490" width="12.5703125" style="1229" customWidth="1"/>
    <col min="11491" max="11491" width="12.28515625" style="1229" customWidth="1"/>
    <col min="11492" max="11492" width="9.140625" style="1229"/>
    <col min="11493" max="11493" width="11.28515625" style="1229" customWidth="1"/>
    <col min="11494" max="11738" width="9.140625" style="1229"/>
    <col min="11739" max="11739" width="7.7109375" style="1229" customWidth="1"/>
    <col min="11740" max="11740" width="9.140625" style="1229"/>
    <col min="11741" max="11741" width="31.85546875" style="1229" bestFit="1" customWidth="1"/>
    <col min="11742" max="11742" width="12.140625" style="1229" customWidth="1"/>
    <col min="11743" max="11743" width="11.7109375" style="1229" customWidth="1"/>
    <col min="11744" max="11744" width="10.85546875" style="1229" customWidth="1"/>
    <col min="11745" max="11745" width="13.140625" style="1229" customWidth="1"/>
    <col min="11746" max="11746" width="12.5703125" style="1229" customWidth="1"/>
    <col min="11747" max="11747" width="12.28515625" style="1229" customWidth="1"/>
    <col min="11748" max="11748" width="9.140625" style="1229"/>
    <col min="11749" max="11749" width="11.28515625" style="1229" customWidth="1"/>
    <col min="11750" max="11994" width="9.140625" style="1229"/>
    <col min="11995" max="11995" width="7.7109375" style="1229" customWidth="1"/>
    <col min="11996" max="11996" width="9.140625" style="1229"/>
    <col min="11997" max="11997" width="31.85546875" style="1229" bestFit="1" customWidth="1"/>
    <col min="11998" max="11998" width="12.140625" style="1229" customWidth="1"/>
    <col min="11999" max="11999" width="11.7109375" style="1229" customWidth="1"/>
    <col min="12000" max="12000" width="10.85546875" style="1229" customWidth="1"/>
    <col min="12001" max="12001" width="13.140625" style="1229" customWidth="1"/>
    <col min="12002" max="12002" width="12.5703125" style="1229" customWidth="1"/>
    <col min="12003" max="12003" width="12.28515625" style="1229" customWidth="1"/>
    <col min="12004" max="12004" width="9.140625" style="1229"/>
    <col min="12005" max="12005" width="11.28515625" style="1229" customWidth="1"/>
    <col min="12006" max="12250" width="9.140625" style="1229"/>
    <col min="12251" max="12251" width="7.7109375" style="1229" customWidth="1"/>
    <col min="12252" max="12252" width="9.140625" style="1229"/>
    <col min="12253" max="12253" width="31.85546875" style="1229" bestFit="1" customWidth="1"/>
    <col min="12254" max="12254" width="12.140625" style="1229" customWidth="1"/>
    <col min="12255" max="12255" width="11.7109375" style="1229" customWidth="1"/>
    <col min="12256" max="12256" width="10.85546875" style="1229" customWidth="1"/>
    <col min="12257" max="12257" width="13.140625" style="1229" customWidth="1"/>
    <col min="12258" max="12258" width="12.5703125" style="1229" customWidth="1"/>
    <col min="12259" max="12259" width="12.28515625" style="1229" customWidth="1"/>
    <col min="12260" max="12260" width="9.140625" style="1229"/>
    <col min="12261" max="12261" width="11.28515625" style="1229" customWidth="1"/>
    <col min="12262" max="12506" width="9.140625" style="1229"/>
    <col min="12507" max="12507" width="7.7109375" style="1229" customWidth="1"/>
    <col min="12508" max="12508" width="9.140625" style="1229"/>
    <col min="12509" max="12509" width="31.85546875" style="1229" bestFit="1" customWidth="1"/>
    <col min="12510" max="12510" width="12.140625" style="1229" customWidth="1"/>
    <col min="12511" max="12511" width="11.7109375" style="1229" customWidth="1"/>
    <col min="12512" max="12512" width="10.85546875" style="1229" customWidth="1"/>
    <col min="12513" max="12513" width="13.140625" style="1229" customWidth="1"/>
    <col min="12514" max="12514" width="12.5703125" style="1229" customWidth="1"/>
    <col min="12515" max="12515" width="12.28515625" style="1229" customWidth="1"/>
    <col min="12516" max="12516" width="9.140625" style="1229"/>
    <col min="12517" max="12517" width="11.28515625" style="1229" customWidth="1"/>
    <col min="12518" max="12762" width="9.140625" style="1229"/>
    <col min="12763" max="12763" width="7.7109375" style="1229" customWidth="1"/>
    <col min="12764" max="12764" width="9.140625" style="1229"/>
    <col min="12765" max="12765" width="31.85546875" style="1229" bestFit="1" customWidth="1"/>
    <col min="12766" max="12766" width="12.140625" style="1229" customWidth="1"/>
    <col min="12767" max="12767" width="11.7109375" style="1229" customWidth="1"/>
    <col min="12768" max="12768" width="10.85546875" style="1229" customWidth="1"/>
    <col min="12769" max="12769" width="13.140625" style="1229" customWidth="1"/>
    <col min="12770" max="12770" width="12.5703125" style="1229" customWidth="1"/>
    <col min="12771" max="12771" width="12.28515625" style="1229" customWidth="1"/>
    <col min="12772" max="12772" width="9.140625" style="1229"/>
    <col min="12773" max="12773" width="11.28515625" style="1229" customWidth="1"/>
    <col min="12774" max="13018" width="9.140625" style="1229"/>
    <col min="13019" max="13019" width="7.7109375" style="1229" customWidth="1"/>
    <col min="13020" max="13020" width="9.140625" style="1229"/>
    <col min="13021" max="13021" width="31.85546875" style="1229" bestFit="1" customWidth="1"/>
    <col min="13022" max="13022" width="12.140625" style="1229" customWidth="1"/>
    <col min="13023" max="13023" width="11.7109375" style="1229" customWidth="1"/>
    <col min="13024" max="13024" width="10.85546875" style="1229" customWidth="1"/>
    <col min="13025" max="13025" width="13.140625" style="1229" customWidth="1"/>
    <col min="13026" max="13026" width="12.5703125" style="1229" customWidth="1"/>
    <col min="13027" max="13027" width="12.28515625" style="1229" customWidth="1"/>
    <col min="13028" max="13028" width="9.140625" style="1229"/>
    <col min="13029" max="13029" width="11.28515625" style="1229" customWidth="1"/>
    <col min="13030" max="13274" width="9.140625" style="1229"/>
    <col min="13275" max="13275" width="7.7109375" style="1229" customWidth="1"/>
    <col min="13276" max="13276" width="9.140625" style="1229"/>
    <col min="13277" max="13277" width="31.85546875" style="1229" bestFit="1" customWidth="1"/>
    <col min="13278" max="13278" width="12.140625" style="1229" customWidth="1"/>
    <col min="13279" max="13279" width="11.7109375" style="1229" customWidth="1"/>
    <col min="13280" max="13280" width="10.85546875" style="1229" customWidth="1"/>
    <col min="13281" max="13281" width="13.140625" style="1229" customWidth="1"/>
    <col min="13282" max="13282" width="12.5703125" style="1229" customWidth="1"/>
    <col min="13283" max="13283" width="12.28515625" style="1229" customWidth="1"/>
    <col min="13284" max="13284" width="9.140625" style="1229"/>
    <col min="13285" max="13285" width="11.28515625" style="1229" customWidth="1"/>
    <col min="13286" max="13530" width="9.140625" style="1229"/>
    <col min="13531" max="13531" width="7.7109375" style="1229" customWidth="1"/>
    <col min="13532" max="13532" width="9.140625" style="1229"/>
    <col min="13533" max="13533" width="31.85546875" style="1229" bestFit="1" customWidth="1"/>
    <col min="13534" max="13534" width="12.140625" style="1229" customWidth="1"/>
    <col min="13535" max="13535" width="11.7109375" style="1229" customWidth="1"/>
    <col min="13536" max="13536" width="10.85546875" style="1229" customWidth="1"/>
    <col min="13537" max="13537" width="13.140625" style="1229" customWidth="1"/>
    <col min="13538" max="13538" width="12.5703125" style="1229" customWidth="1"/>
    <col min="13539" max="13539" width="12.28515625" style="1229" customWidth="1"/>
    <col min="13540" max="13540" width="9.140625" style="1229"/>
    <col min="13541" max="13541" width="11.28515625" style="1229" customWidth="1"/>
    <col min="13542" max="13786" width="9.140625" style="1229"/>
    <col min="13787" max="13787" width="7.7109375" style="1229" customWidth="1"/>
    <col min="13788" max="13788" width="9.140625" style="1229"/>
    <col min="13789" max="13789" width="31.85546875" style="1229" bestFit="1" customWidth="1"/>
    <col min="13790" max="13790" width="12.140625" style="1229" customWidth="1"/>
    <col min="13791" max="13791" width="11.7109375" style="1229" customWidth="1"/>
    <col min="13792" max="13792" width="10.85546875" style="1229" customWidth="1"/>
    <col min="13793" max="13793" width="13.140625" style="1229" customWidth="1"/>
    <col min="13794" max="13794" width="12.5703125" style="1229" customWidth="1"/>
    <col min="13795" max="13795" width="12.28515625" style="1229" customWidth="1"/>
    <col min="13796" max="13796" width="9.140625" style="1229"/>
    <col min="13797" max="13797" width="11.28515625" style="1229" customWidth="1"/>
    <col min="13798" max="14042" width="9.140625" style="1229"/>
    <col min="14043" max="14043" width="7.7109375" style="1229" customWidth="1"/>
    <col min="14044" max="14044" width="9.140625" style="1229"/>
    <col min="14045" max="14045" width="31.85546875" style="1229" bestFit="1" customWidth="1"/>
    <col min="14046" max="14046" width="12.140625" style="1229" customWidth="1"/>
    <col min="14047" max="14047" width="11.7109375" style="1229" customWidth="1"/>
    <col min="14048" max="14048" width="10.85546875" style="1229" customWidth="1"/>
    <col min="14049" max="14049" width="13.140625" style="1229" customWidth="1"/>
    <col min="14050" max="14050" width="12.5703125" style="1229" customWidth="1"/>
    <col min="14051" max="14051" width="12.28515625" style="1229" customWidth="1"/>
    <col min="14052" max="14052" width="9.140625" style="1229"/>
    <col min="14053" max="14053" width="11.28515625" style="1229" customWidth="1"/>
    <col min="14054" max="14298" width="9.140625" style="1229"/>
    <col min="14299" max="14299" width="7.7109375" style="1229" customWidth="1"/>
    <col min="14300" max="14300" width="9.140625" style="1229"/>
    <col min="14301" max="14301" width="31.85546875" style="1229" bestFit="1" customWidth="1"/>
    <col min="14302" max="14302" width="12.140625" style="1229" customWidth="1"/>
    <col min="14303" max="14303" width="11.7109375" style="1229" customWidth="1"/>
    <col min="14304" max="14304" width="10.85546875" style="1229" customWidth="1"/>
    <col min="14305" max="14305" width="13.140625" style="1229" customWidth="1"/>
    <col min="14306" max="14306" width="12.5703125" style="1229" customWidth="1"/>
    <col min="14307" max="14307" width="12.28515625" style="1229" customWidth="1"/>
    <col min="14308" max="14308" width="9.140625" style="1229"/>
    <col min="14309" max="14309" width="11.28515625" style="1229" customWidth="1"/>
    <col min="14310" max="14554" width="9.140625" style="1229"/>
    <col min="14555" max="14555" width="7.7109375" style="1229" customWidth="1"/>
    <col min="14556" max="14556" width="9.140625" style="1229"/>
    <col min="14557" max="14557" width="31.85546875" style="1229" bestFit="1" customWidth="1"/>
    <col min="14558" max="14558" width="12.140625" style="1229" customWidth="1"/>
    <col min="14559" max="14559" width="11.7109375" style="1229" customWidth="1"/>
    <col min="14560" max="14560" width="10.85546875" style="1229" customWidth="1"/>
    <col min="14561" max="14561" width="13.140625" style="1229" customWidth="1"/>
    <col min="14562" max="14562" width="12.5703125" style="1229" customWidth="1"/>
    <col min="14563" max="14563" width="12.28515625" style="1229" customWidth="1"/>
    <col min="14564" max="14564" width="9.140625" style="1229"/>
    <col min="14565" max="14565" width="11.28515625" style="1229" customWidth="1"/>
    <col min="14566" max="14810" width="9.140625" style="1229"/>
    <col min="14811" max="14811" width="7.7109375" style="1229" customWidth="1"/>
    <col min="14812" max="14812" width="9.140625" style="1229"/>
    <col min="14813" max="14813" width="31.85546875" style="1229" bestFit="1" customWidth="1"/>
    <col min="14814" max="14814" width="12.140625" style="1229" customWidth="1"/>
    <col min="14815" max="14815" width="11.7109375" style="1229" customWidth="1"/>
    <col min="14816" max="14816" width="10.85546875" style="1229" customWidth="1"/>
    <col min="14817" max="14817" width="13.140625" style="1229" customWidth="1"/>
    <col min="14818" max="14818" width="12.5703125" style="1229" customWidth="1"/>
    <col min="14819" max="14819" width="12.28515625" style="1229" customWidth="1"/>
    <col min="14820" max="14820" width="9.140625" style="1229"/>
    <col min="14821" max="14821" width="11.28515625" style="1229" customWidth="1"/>
    <col min="14822" max="15066" width="9.140625" style="1229"/>
    <col min="15067" max="15067" width="7.7109375" style="1229" customWidth="1"/>
    <col min="15068" max="15068" width="9.140625" style="1229"/>
    <col min="15069" max="15069" width="31.85546875" style="1229" bestFit="1" customWidth="1"/>
    <col min="15070" max="15070" width="12.140625" style="1229" customWidth="1"/>
    <col min="15071" max="15071" width="11.7109375" style="1229" customWidth="1"/>
    <col min="15072" max="15072" width="10.85546875" style="1229" customWidth="1"/>
    <col min="15073" max="15073" width="13.140625" style="1229" customWidth="1"/>
    <col min="15074" max="15074" width="12.5703125" style="1229" customWidth="1"/>
    <col min="15075" max="15075" width="12.28515625" style="1229" customWidth="1"/>
    <col min="15076" max="15076" width="9.140625" style="1229"/>
    <col min="15077" max="15077" width="11.28515625" style="1229" customWidth="1"/>
    <col min="15078" max="15322" width="9.140625" style="1229"/>
    <col min="15323" max="15323" width="7.7109375" style="1229" customWidth="1"/>
    <col min="15324" max="15324" width="9.140625" style="1229"/>
    <col min="15325" max="15325" width="31.85546875" style="1229" bestFit="1" customWidth="1"/>
    <col min="15326" max="15326" width="12.140625" style="1229" customWidth="1"/>
    <col min="15327" max="15327" width="11.7109375" style="1229" customWidth="1"/>
    <col min="15328" max="15328" width="10.85546875" style="1229" customWidth="1"/>
    <col min="15329" max="15329" width="13.140625" style="1229" customWidth="1"/>
    <col min="15330" max="15330" width="12.5703125" style="1229" customWidth="1"/>
    <col min="15331" max="15331" width="12.28515625" style="1229" customWidth="1"/>
    <col min="15332" max="15332" width="9.140625" style="1229"/>
    <col min="15333" max="15333" width="11.28515625" style="1229" customWidth="1"/>
    <col min="15334" max="15578" width="9.140625" style="1229"/>
    <col min="15579" max="15579" width="7.7109375" style="1229" customWidth="1"/>
    <col min="15580" max="15580" width="9.140625" style="1229"/>
    <col min="15581" max="15581" width="31.85546875" style="1229" bestFit="1" customWidth="1"/>
    <col min="15582" max="15582" width="12.140625" style="1229" customWidth="1"/>
    <col min="15583" max="15583" width="11.7109375" style="1229" customWidth="1"/>
    <col min="15584" max="15584" width="10.85546875" style="1229" customWidth="1"/>
    <col min="15585" max="15585" width="13.140625" style="1229" customWidth="1"/>
    <col min="15586" max="15586" width="12.5703125" style="1229" customWidth="1"/>
    <col min="15587" max="15587" width="12.28515625" style="1229" customWidth="1"/>
    <col min="15588" max="15588" width="9.140625" style="1229"/>
    <col min="15589" max="15589" width="11.28515625" style="1229" customWidth="1"/>
    <col min="15590" max="15834" width="9.140625" style="1229"/>
    <col min="15835" max="15835" width="7.7109375" style="1229" customWidth="1"/>
    <col min="15836" max="15836" width="9.140625" style="1229"/>
    <col min="15837" max="15837" width="31.85546875" style="1229" bestFit="1" customWidth="1"/>
    <col min="15838" max="15838" width="12.140625" style="1229" customWidth="1"/>
    <col min="15839" max="15839" width="11.7109375" style="1229" customWidth="1"/>
    <col min="15840" max="15840" width="10.85546875" style="1229" customWidth="1"/>
    <col min="15841" max="15841" width="13.140625" style="1229" customWidth="1"/>
    <col min="15842" max="15842" width="12.5703125" style="1229" customWidth="1"/>
    <col min="15843" max="15843" width="12.28515625" style="1229" customWidth="1"/>
    <col min="15844" max="15844" width="9.140625" style="1229"/>
    <col min="15845" max="15845" width="11.28515625" style="1229" customWidth="1"/>
    <col min="15846" max="16090" width="9.140625" style="1229"/>
    <col min="16091" max="16091" width="7.7109375" style="1229" customWidth="1"/>
    <col min="16092" max="16092" width="9.140625" style="1229"/>
    <col min="16093" max="16093" width="31.85546875" style="1229" bestFit="1" customWidth="1"/>
    <col min="16094" max="16094" width="12.140625" style="1229" customWidth="1"/>
    <col min="16095" max="16095" width="11.7109375" style="1229" customWidth="1"/>
    <col min="16096" max="16096" width="10.85546875" style="1229" customWidth="1"/>
    <col min="16097" max="16097" width="13.140625" style="1229" customWidth="1"/>
    <col min="16098" max="16098" width="12.5703125" style="1229" customWidth="1"/>
    <col min="16099" max="16099" width="12.28515625" style="1229" customWidth="1"/>
    <col min="16100" max="16100" width="9.140625" style="1229"/>
    <col min="16101" max="16101" width="11.28515625" style="1229" customWidth="1"/>
    <col min="16102" max="16348" width="9.140625" style="1229"/>
    <col min="16349" max="16384" width="10.28515625" style="1229" customWidth="1"/>
  </cols>
  <sheetData>
    <row r="1" spans="2:9">
      <c r="B1" s="2350" t="s">
        <v>1295</v>
      </c>
      <c r="C1" s="2350"/>
      <c r="D1" s="2350"/>
      <c r="E1" s="2350"/>
      <c r="F1" s="2350"/>
      <c r="G1" s="2350"/>
      <c r="H1" s="2350"/>
      <c r="I1" s="2350"/>
    </row>
    <row r="2" spans="2:9">
      <c r="B2" s="2380" t="s">
        <v>1294</v>
      </c>
      <c r="C2" s="2380"/>
      <c r="D2" s="2380"/>
      <c r="E2" s="2380"/>
      <c r="F2" s="2380"/>
      <c r="G2" s="2380"/>
      <c r="H2" s="2380"/>
      <c r="I2" s="2380"/>
    </row>
    <row r="3" spans="2:9">
      <c r="B3" s="2380" t="s">
        <v>1272</v>
      </c>
      <c r="C3" s="2380"/>
      <c r="D3" s="2380"/>
      <c r="E3" s="2380"/>
      <c r="F3" s="2380"/>
      <c r="G3" s="2380"/>
      <c r="H3" s="2380"/>
      <c r="I3" s="2380"/>
    </row>
    <row r="4" spans="2:9" ht="16.5" thickBot="1">
      <c r="C4" s="2381" t="s">
        <v>1293</v>
      </c>
      <c r="D4" s="2381"/>
      <c r="E4" s="2381"/>
      <c r="F4" s="2381"/>
      <c r="G4" s="2381"/>
      <c r="H4" s="2381"/>
      <c r="I4" s="2381"/>
    </row>
    <row r="5" spans="2:9" ht="33" customHeight="1" thickTop="1">
      <c r="B5" s="2382" t="s">
        <v>42</v>
      </c>
      <c r="C5" s="2384" t="s">
        <v>1292</v>
      </c>
      <c r="D5" s="2386" t="s">
        <v>1291</v>
      </c>
      <c r="E5" s="2387"/>
      <c r="F5" s="2388"/>
      <c r="G5" s="2386" t="s">
        <v>1290</v>
      </c>
      <c r="H5" s="2387"/>
      <c r="I5" s="2389"/>
    </row>
    <row r="6" spans="2:9" ht="33" customHeight="1">
      <c r="B6" s="2383"/>
      <c r="C6" s="2385"/>
      <c r="D6" s="1581" t="s">
        <v>44</v>
      </c>
      <c r="E6" s="1581" t="s">
        <v>55</v>
      </c>
      <c r="F6" s="1582" t="s">
        <v>1289</v>
      </c>
      <c r="G6" s="1581" t="s">
        <v>44</v>
      </c>
      <c r="H6" s="1581" t="s">
        <v>55</v>
      </c>
      <c r="I6" s="1580" t="s">
        <v>1289</v>
      </c>
    </row>
    <row r="7" spans="2:9" ht="33" customHeight="1">
      <c r="B7" s="1576">
        <v>1</v>
      </c>
      <c r="C7" s="1108" t="s">
        <v>1288</v>
      </c>
      <c r="D7" s="157">
        <v>8449.2770639999999</v>
      </c>
      <c r="E7" s="1579">
        <v>18244.556039999999</v>
      </c>
      <c r="F7" s="1579">
        <f t="shared" ref="F7:F15" si="0">E7/D7*100-100</f>
        <v>115.93037962661842</v>
      </c>
      <c r="G7" s="157">
        <v>248674.35359400001</v>
      </c>
      <c r="H7" s="157">
        <v>237159.04450300001</v>
      </c>
      <c r="I7" s="156">
        <f t="shared" ref="I7:I16" si="1">H7/G7*100-100</f>
        <v>-4.630678204074286</v>
      </c>
    </row>
    <row r="8" spans="2:9" ht="33" customHeight="1">
      <c r="B8" s="1576">
        <v>2</v>
      </c>
      <c r="C8" s="1575" t="s">
        <v>1287</v>
      </c>
      <c r="D8" s="154">
        <v>2192.6484460000001</v>
      </c>
      <c r="E8" s="1574">
        <v>1289.2926319999999</v>
      </c>
      <c r="F8" s="1574">
        <f t="shared" si="0"/>
        <v>-41.199300127112124</v>
      </c>
      <c r="G8" s="154">
        <v>74327.254708000008</v>
      </c>
      <c r="H8" s="154">
        <v>87410.746870000003</v>
      </c>
      <c r="I8" s="155">
        <f t="shared" si="1"/>
        <v>17.602549984389213</v>
      </c>
    </row>
    <row r="9" spans="2:9" ht="33" customHeight="1">
      <c r="B9" s="1576">
        <v>3</v>
      </c>
      <c r="C9" s="1575" t="s">
        <v>1286</v>
      </c>
      <c r="D9" s="154">
        <v>1778.992624</v>
      </c>
      <c r="E9" s="1574">
        <v>1543.478188</v>
      </c>
      <c r="F9" s="1574">
        <f t="shared" si="0"/>
        <v>-13.238640386852992</v>
      </c>
      <c r="G9" s="154">
        <v>123810.33959700001</v>
      </c>
      <c r="H9" s="154">
        <v>119234.280027</v>
      </c>
      <c r="I9" s="155">
        <f t="shared" si="1"/>
        <v>-3.6960237609354607</v>
      </c>
    </row>
    <row r="10" spans="2:9" ht="33" customHeight="1">
      <c r="B10" s="1576">
        <v>4</v>
      </c>
      <c r="C10" s="1575" t="s">
        <v>1285</v>
      </c>
      <c r="D10" s="154">
        <v>13254.333605</v>
      </c>
      <c r="E10" s="1574">
        <v>16248.230144000001</v>
      </c>
      <c r="F10" s="1574">
        <f t="shared" si="0"/>
        <v>22.588057824880764</v>
      </c>
      <c r="G10" s="154">
        <v>87015.853190000009</v>
      </c>
      <c r="H10" s="154">
        <v>71698.314583999992</v>
      </c>
      <c r="I10" s="155">
        <f t="shared" si="1"/>
        <v>-17.603158556124271</v>
      </c>
    </row>
    <row r="11" spans="2:9" ht="33" customHeight="1">
      <c r="B11" s="1576">
        <v>5</v>
      </c>
      <c r="C11" s="1575" t="s">
        <v>1284</v>
      </c>
      <c r="D11" s="154">
        <v>12298.315488</v>
      </c>
      <c r="E11" s="1574">
        <v>12325.645693999999</v>
      </c>
      <c r="F11" s="1574">
        <f t="shared" si="0"/>
        <v>0.22222723125508992</v>
      </c>
      <c r="G11" s="154">
        <v>86308.934561999995</v>
      </c>
      <c r="H11" s="154">
        <v>73441.827871999994</v>
      </c>
      <c r="I11" s="155">
        <f t="shared" si="1"/>
        <v>-14.908197807443585</v>
      </c>
    </row>
    <row r="12" spans="2:9" ht="33" customHeight="1">
      <c r="B12" s="1576">
        <v>6</v>
      </c>
      <c r="C12" s="1575" t="s">
        <v>1283</v>
      </c>
      <c r="D12" s="154">
        <v>1202.8972370000001</v>
      </c>
      <c r="E12" s="1574">
        <v>750.13695999999993</v>
      </c>
      <c r="F12" s="1574">
        <f t="shared" si="0"/>
        <v>-37.639148471998709</v>
      </c>
      <c r="G12" s="154">
        <v>27876.577653</v>
      </c>
      <c r="H12" s="154">
        <v>25958.766962000002</v>
      </c>
      <c r="I12" s="155">
        <f t="shared" si="1"/>
        <v>-6.8796489830006351</v>
      </c>
    </row>
    <row r="13" spans="2:9" ht="33" customHeight="1">
      <c r="B13" s="1576">
        <v>7</v>
      </c>
      <c r="C13" s="1575" t="s">
        <v>1282</v>
      </c>
      <c r="D13" s="154">
        <v>4933.9448220000004</v>
      </c>
      <c r="E13" s="1574">
        <v>5771.9321749999999</v>
      </c>
      <c r="F13" s="1574">
        <f t="shared" si="0"/>
        <v>16.984124939206694</v>
      </c>
      <c r="G13" s="154">
        <v>20644.009138000001</v>
      </c>
      <c r="H13" s="154">
        <v>20314.553038999999</v>
      </c>
      <c r="I13" s="155">
        <f t="shared" si="1"/>
        <v>-1.5958920420818998</v>
      </c>
    </row>
    <row r="14" spans="2:9" ht="33" customHeight="1">
      <c r="B14" s="1576">
        <v>8</v>
      </c>
      <c r="C14" s="1575" t="s">
        <v>1281</v>
      </c>
      <c r="D14" s="154">
        <v>172.62454600000001</v>
      </c>
      <c r="E14" s="1574">
        <v>54.274371000000002</v>
      </c>
      <c r="F14" s="1574">
        <f t="shared" si="0"/>
        <v>-68.559296891648302</v>
      </c>
      <c r="G14" s="154">
        <v>12513.742200000001</v>
      </c>
      <c r="H14" s="154">
        <v>10488.542193000001</v>
      </c>
      <c r="I14" s="155">
        <f t="shared" si="1"/>
        <v>-16.183807965933639</v>
      </c>
    </row>
    <row r="15" spans="2:9" ht="33" customHeight="1">
      <c r="B15" s="1576">
        <v>9</v>
      </c>
      <c r="C15" s="1575" t="s">
        <v>1280</v>
      </c>
      <c r="D15" s="154">
        <v>351.63012400000002</v>
      </c>
      <c r="E15" s="1574">
        <v>282.70783799999998</v>
      </c>
      <c r="F15" s="1574">
        <f t="shared" si="0"/>
        <v>-19.600791085805852</v>
      </c>
      <c r="G15" s="154">
        <v>10119.994605</v>
      </c>
      <c r="H15" s="154">
        <v>9393.8507059999993</v>
      </c>
      <c r="I15" s="155">
        <f t="shared" si="1"/>
        <v>-7.1753387955486971</v>
      </c>
    </row>
    <row r="16" spans="2:9" ht="33" customHeight="1">
      <c r="B16" s="1576">
        <v>10</v>
      </c>
      <c r="C16" s="1575" t="s">
        <v>1279</v>
      </c>
      <c r="D16" s="154">
        <v>0</v>
      </c>
      <c r="E16" s="1574">
        <v>0</v>
      </c>
      <c r="F16" s="1574" t="s">
        <v>146</v>
      </c>
      <c r="G16" s="154">
        <v>5274.78712</v>
      </c>
      <c r="H16" s="154">
        <v>3036.4993050000003</v>
      </c>
      <c r="I16" s="155">
        <f t="shared" si="1"/>
        <v>-42.433708964543001</v>
      </c>
    </row>
    <row r="17" spans="2:9" ht="33" customHeight="1">
      <c r="B17" s="1576">
        <v>11</v>
      </c>
      <c r="C17" s="1575" t="s">
        <v>1278</v>
      </c>
      <c r="D17" s="154">
        <v>0</v>
      </c>
      <c r="E17" s="154">
        <v>137.679328</v>
      </c>
      <c r="F17" s="1578" t="s">
        <v>146</v>
      </c>
      <c r="G17" s="154">
        <v>0</v>
      </c>
      <c r="H17" s="154">
        <v>4417.7751370000005</v>
      </c>
      <c r="I17" s="158" t="s">
        <v>146</v>
      </c>
    </row>
    <row r="18" spans="2:9" ht="33" customHeight="1">
      <c r="B18" s="1576">
        <v>12</v>
      </c>
      <c r="C18" s="1575" t="s">
        <v>1277</v>
      </c>
      <c r="D18" s="154">
        <v>62.175489999999996</v>
      </c>
      <c r="E18" s="1574">
        <v>48.112544</v>
      </c>
      <c r="F18" s="1574">
        <f>E18/D18*100-100</f>
        <v>-22.618150657115848</v>
      </c>
      <c r="G18" s="154">
        <v>604.95088299999998</v>
      </c>
      <c r="H18" s="154">
        <v>659.21262200000001</v>
      </c>
      <c r="I18" s="155">
        <f>H18/G18*100-100</f>
        <v>8.9696106782936909</v>
      </c>
    </row>
    <row r="19" spans="2:9" ht="33" customHeight="1">
      <c r="B19" s="1577">
        <v>13</v>
      </c>
      <c r="C19" s="1575" t="s">
        <v>1276</v>
      </c>
      <c r="D19" s="154">
        <v>625.41398500000003</v>
      </c>
      <c r="E19" s="1574">
        <v>554.81578999999999</v>
      </c>
      <c r="F19" s="1574">
        <f>E19/D19*100-100</f>
        <v>-11.288234144620219</v>
      </c>
      <c r="G19" s="154">
        <v>21066.113814</v>
      </c>
      <c r="H19" s="154">
        <v>24296.686602999998</v>
      </c>
      <c r="I19" s="155">
        <f>H19/G19*100-100</f>
        <v>15.335399863134896</v>
      </c>
    </row>
    <row r="20" spans="2:9" ht="33" customHeight="1">
      <c r="B20" s="1576">
        <v>14</v>
      </c>
      <c r="C20" s="1575" t="s">
        <v>1275</v>
      </c>
      <c r="D20" s="154">
        <v>90.205630000000014</v>
      </c>
      <c r="E20" s="1574">
        <v>28.885562668288912</v>
      </c>
      <c r="F20" s="1574">
        <f>E20/D20*100-100</f>
        <v>-67.978093309376689</v>
      </c>
      <c r="G20" s="1573">
        <v>5700.6112520000006</v>
      </c>
      <c r="H20" s="1573">
        <v>7183.6224219997821</v>
      </c>
      <c r="I20" s="1572">
        <f>H20/G20*100-100</f>
        <v>26.014950054338158</v>
      </c>
    </row>
    <row r="21" spans="2:9" ht="33" customHeight="1" thickBot="1">
      <c r="B21" s="1571"/>
      <c r="C21" s="1570" t="s">
        <v>751</v>
      </c>
      <c r="D21" s="1569">
        <f>SUM(D7:D20)</f>
        <v>45412.459060999994</v>
      </c>
      <c r="E21" s="1569">
        <f>SUM(E7:E20)</f>
        <v>57279.747266668302</v>
      </c>
      <c r="F21" s="1569">
        <f>E21/D21*100-100</f>
        <v>26.13222990133093</v>
      </c>
      <c r="G21" s="1569">
        <f>SUM(G7:G20)</f>
        <v>723937.52231600008</v>
      </c>
      <c r="H21" s="1569">
        <f>SUM(H7:H20)</f>
        <v>694693.72284499987</v>
      </c>
      <c r="I21" s="1568">
        <f>H21/G21*100-100</f>
        <v>-4.0395474152858242</v>
      </c>
    </row>
    <row r="22" spans="2:9" ht="23.25" customHeight="1" thickTop="1">
      <c r="B22" s="1290" t="s">
        <v>1010</v>
      </c>
    </row>
    <row r="23" spans="2:9">
      <c r="D23" s="1567"/>
      <c r="E23" s="1567"/>
      <c r="F23" s="1567"/>
      <c r="G23" s="1567"/>
      <c r="H23" s="1567"/>
      <c r="I23" s="1567"/>
    </row>
    <row r="24" spans="2:9">
      <c r="D24" s="1567"/>
      <c r="E24" s="1567"/>
      <c r="F24" s="1567"/>
      <c r="G24" s="1567"/>
      <c r="H24" s="1567"/>
      <c r="I24" s="1567"/>
    </row>
    <row r="25" spans="2:9">
      <c r="D25" s="1565"/>
      <c r="E25" s="1565"/>
      <c r="F25" s="1565"/>
      <c r="G25" s="1566"/>
      <c r="H25" s="1565"/>
    </row>
    <row r="27" spans="2:9">
      <c r="G27" s="1564"/>
      <c r="H27" s="1563"/>
    </row>
    <row r="28" spans="2:9">
      <c r="F28" s="1229" t="s">
        <v>118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B7" sqref="B7:B9"/>
    </sheetView>
  </sheetViews>
  <sheetFormatPr defaultRowHeight="21" customHeight="1"/>
  <cols>
    <col min="1" max="1" width="6.28515625" style="1353" customWidth="1"/>
    <col min="2" max="2" width="12.140625" style="1353" bestFit="1" customWidth="1"/>
    <col min="3" max="6" width="9.5703125" style="1353" hidden="1" customWidth="1"/>
    <col min="7" max="7" width="12.7109375" style="1353" hidden="1" customWidth="1"/>
    <col min="8" max="16" width="13.5703125" style="1353" customWidth="1"/>
    <col min="17" max="257" width="9.140625" style="1353"/>
    <col min="258" max="268" width="12.7109375" style="1353" customWidth="1"/>
    <col min="269" max="269" width="12.28515625" style="1353" customWidth="1"/>
    <col min="270" max="270" width="11.5703125" style="1353" customWidth="1"/>
    <col min="271" max="271" width="11.140625" style="1353" customWidth="1"/>
    <col min="272" max="513" width="9.140625" style="1353"/>
    <col min="514" max="524" width="12.7109375" style="1353" customWidth="1"/>
    <col min="525" max="525" width="12.28515625" style="1353" customWidth="1"/>
    <col min="526" max="526" width="11.5703125" style="1353" customWidth="1"/>
    <col min="527" max="527" width="11.140625" style="1353" customWidth="1"/>
    <col min="528" max="769" width="9.140625" style="1353"/>
    <col min="770" max="780" width="12.7109375" style="1353" customWidth="1"/>
    <col min="781" max="781" width="12.28515625" style="1353" customWidth="1"/>
    <col min="782" max="782" width="11.5703125" style="1353" customWidth="1"/>
    <col min="783" max="783" width="11.140625" style="1353" customWidth="1"/>
    <col min="784" max="1025" width="9.140625" style="1353"/>
    <col min="1026" max="1036" width="12.7109375" style="1353" customWidth="1"/>
    <col min="1037" max="1037" width="12.28515625" style="1353" customWidth="1"/>
    <col min="1038" max="1038" width="11.5703125" style="1353" customWidth="1"/>
    <col min="1039" max="1039" width="11.140625" style="1353" customWidth="1"/>
    <col min="1040" max="1281" width="9.140625" style="1353"/>
    <col min="1282" max="1292" width="12.7109375" style="1353" customWidth="1"/>
    <col min="1293" max="1293" width="12.28515625" style="1353" customWidth="1"/>
    <col min="1294" max="1294" width="11.5703125" style="1353" customWidth="1"/>
    <col min="1295" max="1295" width="11.140625" style="1353" customWidth="1"/>
    <col min="1296" max="1537" width="9.140625" style="1353"/>
    <col min="1538" max="1548" width="12.7109375" style="1353" customWidth="1"/>
    <col min="1549" max="1549" width="12.28515625" style="1353" customWidth="1"/>
    <col min="1550" max="1550" width="11.5703125" style="1353" customWidth="1"/>
    <col min="1551" max="1551" width="11.140625" style="1353" customWidth="1"/>
    <col min="1552" max="1793" width="9.140625" style="1353"/>
    <col min="1794" max="1804" width="12.7109375" style="1353" customWidth="1"/>
    <col min="1805" max="1805" width="12.28515625" style="1353" customWidth="1"/>
    <col min="1806" max="1806" width="11.5703125" style="1353" customWidth="1"/>
    <col min="1807" max="1807" width="11.140625" style="1353" customWidth="1"/>
    <col min="1808" max="2049" width="9.140625" style="1353"/>
    <col min="2050" max="2060" width="12.7109375" style="1353" customWidth="1"/>
    <col min="2061" max="2061" width="12.28515625" style="1353" customWidth="1"/>
    <col min="2062" max="2062" width="11.5703125" style="1353" customWidth="1"/>
    <col min="2063" max="2063" width="11.140625" style="1353" customWidth="1"/>
    <col min="2064" max="2305" width="9.140625" style="1353"/>
    <col min="2306" max="2316" width="12.7109375" style="1353" customWidth="1"/>
    <col min="2317" max="2317" width="12.28515625" style="1353" customWidth="1"/>
    <col min="2318" max="2318" width="11.5703125" style="1353" customWidth="1"/>
    <col min="2319" max="2319" width="11.140625" style="1353" customWidth="1"/>
    <col min="2320" max="2561" width="9.140625" style="1353"/>
    <col min="2562" max="2572" width="12.7109375" style="1353" customWidth="1"/>
    <col min="2573" max="2573" width="12.28515625" style="1353" customWidth="1"/>
    <col min="2574" max="2574" width="11.5703125" style="1353" customWidth="1"/>
    <col min="2575" max="2575" width="11.140625" style="1353" customWidth="1"/>
    <col min="2576" max="2817" width="9.140625" style="1353"/>
    <col min="2818" max="2828" width="12.7109375" style="1353" customWidth="1"/>
    <col min="2829" max="2829" width="12.28515625" style="1353" customWidth="1"/>
    <col min="2830" max="2830" width="11.5703125" style="1353" customWidth="1"/>
    <col min="2831" max="2831" width="11.140625" style="1353" customWidth="1"/>
    <col min="2832" max="3073" width="9.140625" style="1353"/>
    <col min="3074" max="3084" width="12.7109375" style="1353" customWidth="1"/>
    <col min="3085" max="3085" width="12.28515625" style="1353" customWidth="1"/>
    <col min="3086" max="3086" width="11.5703125" style="1353" customWidth="1"/>
    <col min="3087" max="3087" width="11.140625" style="1353" customWidth="1"/>
    <col min="3088" max="3329" width="9.140625" style="1353"/>
    <col min="3330" max="3340" width="12.7109375" style="1353" customWidth="1"/>
    <col min="3341" max="3341" width="12.28515625" style="1353" customWidth="1"/>
    <col min="3342" max="3342" width="11.5703125" style="1353" customWidth="1"/>
    <col min="3343" max="3343" width="11.140625" style="1353" customWidth="1"/>
    <col min="3344" max="3585" width="9.140625" style="1353"/>
    <col min="3586" max="3596" width="12.7109375" style="1353" customWidth="1"/>
    <col min="3597" max="3597" width="12.28515625" style="1353" customWidth="1"/>
    <col min="3598" max="3598" width="11.5703125" style="1353" customWidth="1"/>
    <col min="3599" max="3599" width="11.140625" style="1353" customWidth="1"/>
    <col min="3600" max="3841" width="9.140625" style="1353"/>
    <col min="3842" max="3852" width="12.7109375" style="1353" customWidth="1"/>
    <col min="3853" max="3853" width="12.28515625" style="1353" customWidth="1"/>
    <col min="3854" max="3854" width="11.5703125" style="1353" customWidth="1"/>
    <col min="3855" max="3855" width="11.140625" style="1353" customWidth="1"/>
    <col min="3856" max="4097" width="9.140625" style="1353"/>
    <col min="4098" max="4108" width="12.7109375" style="1353" customWidth="1"/>
    <col min="4109" max="4109" width="12.28515625" style="1353" customWidth="1"/>
    <col min="4110" max="4110" width="11.5703125" style="1353" customWidth="1"/>
    <col min="4111" max="4111" width="11.140625" style="1353" customWidth="1"/>
    <col min="4112" max="4353" width="9.140625" style="1353"/>
    <col min="4354" max="4364" width="12.7109375" style="1353" customWidth="1"/>
    <col min="4365" max="4365" width="12.28515625" style="1353" customWidth="1"/>
    <col min="4366" max="4366" width="11.5703125" style="1353" customWidth="1"/>
    <col min="4367" max="4367" width="11.140625" style="1353" customWidth="1"/>
    <col min="4368" max="4609" width="9.140625" style="1353"/>
    <col min="4610" max="4620" width="12.7109375" style="1353" customWidth="1"/>
    <col min="4621" max="4621" width="12.28515625" style="1353" customWidth="1"/>
    <col min="4622" max="4622" width="11.5703125" style="1353" customWidth="1"/>
    <col min="4623" max="4623" width="11.140625" style="1353" customWidth="1"/>
    <col min="4624" max="4865" width="9.140625" style="1353"/>
    <col min="4866" max="4876" width="12.7109375" style="1353" customWidth="1"/>
    <col min="4877" max="4877" width="12.28515625" style="1353" customWidth="1"/>
    <col min="4878" max="4878" width="11.5703125" style="1353" customWidth="1"/>
    <col min="4879" max="4879" width="11.140625" style="1353" customWidth="1"/>
    <col min="4880" max="5121" width="9.140625" style="1353"/>
    <col min="5122" max="5132" width="12.7109375" style="1353" customWidth="1"/>
    <col min="5133" max="5133" width="12.28515625" style="1353" customWidth="1"/>
    <col min="5134" max="5134" width="11.5703125" style="1353" customWidth="1"/>
    <col min="5135" max="5135" width="11.140625" style="1353" customWidth="1"/>
    <col min="5136" max="5377" width="9.140625" style="1353"/>
    <col min="5378" max="5388" width="12.7109375" style="1353" customWidth="1"/>
    <col min="5389" max="5389" width="12.28515625" style="1353" customWidth="1"/>
    <col min="5390" max="5390" width="11.5703125" style="1353" customWidth="1"/>
    <col min="5391" max="5391" width="11.140625" style="1353" customWidth="1"/>
    <col min="5392" max="5633" width="9.140625" style="1353"/>
    <col min="5634" max="5644" width="12.7109375" style="1353" customWidth="1"/>
    <col min="5645" max="5645" width="12.28515625" style="1353" customWidth="1"/>
    <col min="5646" max="5646" width="11.5703125" style="1353" customWidth="1"/>
    <col min="5647" max="5647" width="11.140625" style="1353" customWidth="1"/>
    <col min="5648" max="5889" width="9.140625" style="1353"/>
    <col min="5890" max="5900" width="12.7109375" style="1353" customWidth="1"/>
    <col min="5901" max="5901" width="12.28515625" style="1353" customWidth="1"/>
    <col min="5902" max="5902" width="11.5703125" style="1353" customWidth="1"/>
    <col min="5903" max="5903" width="11.140625" style="1353" customWidth="1"/>
    <col min="5904" max="6145" width="9.140625" style="1353"/>
    <col min="6146" max="6156" width="12.7109375" style="1353" customWidth="1"/>
    <col min="6157" max="6157" width="12.28515625" style="1353" customWidth="1"/>
    <col min="6158" max="6158" width="11.5703125" style="1353" customWidth="1"/>
    <col min="6159" max="6159" width="11.140625" style="1353" customWidth="1"/>
    <col min="6160" max="6401" width="9.140625" style="1353"/>
    <col min="6402" max="6412" width="12.7109375" style="1353" customWidth="1"/>
    <col min="6413" max="6413" width="12.28515625" style="1353" customWidth="1"/>
    <col min="6414" max="6414" width="11.5703125" style="1353" customWidth="1"/>
    <col min="6415" max="6415" width="11.140625" style="1353" customWidth="1"/>
    <col min="6416" max="6657" width="9.140625" style="1353"/>
    <col min="6658" max="6668" width="12.7109375" style="1353" customWidth="1"/>
    <col min="6669" max="6669" width="12.28515625" style="1353" customWidth="1"/>
    <col min="6670" max="6670" width="11.5703125" style="1353" customWidth="1"/>
    <col min="6671" max="6671" width="11.140625" style="1353" customWidth="1"/>
    <col min="6672" max="6913" width="9.140625" style="1353"/>
    <col min="6914" max="6924" width="12.7109375" style="1353" customWidth="1"/>
    <col min="6925" max="6925" width="12.28515625" style="1353" customWidth="1"/>
    <col min="6926" max="6926" width="11.5703125" style="1353" customWidth="1"/>
    <col min="6927" max="6927" width="11.140625" style="1353" customWidth="1"/>
    <col min="6928" max="7169" width="9.140625" style="1353"/>
    <col min="7170" max="7180" width="12.7109375" style="1353" customWidth="1"/>
    <col min="7181" max="7181" width="12.28515625" style="1353" customWidth="1"/>
    <col min="7182" max="7182" width="11.5703125" style="1353" customWidth="1"/>
    <col min="7183" max="7183" width="11.140625" style="1353" customWidth="1"/>
    <col min="7184" max="7425" width="9.140625" style="1353"/>
    <col min="7426" max="7436" width="12.7109375" style="1353" customWidth="1"/>
    <col min="7437" max="7437" width="12.28515625" style="1353" customWidth="1"/>
    <col min="7438" max="7438" width="11.5703125" style="1353" customWidth="1"/>
    <col min="7439" max="7439" width="11.140625" style="1353" customWidth="1"/>
    <col min="7440" max="7681" width="9.140625" style="1353"/>
    <col min="7682" max="7692" width="12.7109375" style="1353" customWidth="1"/>
    <col min="7693" max="7693" width="12.28515625" style="1353" customWidth="1"/>
    <col min="7694" max="7694" width="11.5703125" style="1353" customWidth="1"/>
    <col min="7695" max="7695" width="11.140625" style="1353" customWidth="1"/>
    <col min="7696" max="7937" width="9.140625" style="1353"/>
    <col min="7938" max="7948" width="12.7109375" style="1353" customWidth="1"/>
    <col min="7949" max="7949" width="12.28515625" style="1353" customWidth="1"/>
    <col min="7950" max="7950" width="11.5703125" style="1353" customWidth="1"/>
    <col min="7951" max="7951" width="11.140625" style="1353" customWidth="1"/>
    <col min="7952" max="8193" width="9.140625" style="1353"/>
    <col min="8194" max="8204" width="12.7109375" style="1353" customWidth="1"/>
    <col min="8205" max="8205" width="12.28515625" style="1353" customWidth="1"/>
    <col min="8206" max="8206" width="11.5703125" style="1353" customWidth="1"/>
    <col min="8207" max="8207" width="11.140625" style="1353" customWidth="1"/>
    <col min="8208" max="8449" width="9.140625" style="1353"/>
    <col min="8450" max="8460" width="12.7109375" style="1353" customWidth="1"/>
    <col min="8461" max="8461" width="12.28515625" style="1353" customWidth="1"/>
    <col min="8462" max="8462" width="11.5703125" style="1353" customWidth="1"/>
    <col min="8463" max="8463" width="11.140625" style="1353" customWidth="1"/>
    <col min="8464" max="8705" width="9.140625" style="1353"/>
    <col min="8706" max="8716" width="12.7109375" style="1353" customWidth="1"/>
    <col min="8717" max="8717" width="12.28515625" style="1353" customWidth="1"/>
    <col min="8718" max="8718" width="11.5703125" style="1353" customWidth="1"/>
    <col min="8719" max="8719" width="11.140625" style="1353" customWidth="1"/>
    <col min="8720" max="8961" width="9.140625" style="1353"/>
    <col min="8962" max="8972" width="12.7109375" style="1353" customWidth="1"/>
    <col min="8973" max="8973" width="12.28515625" style="1353" customWidth="1"/>
    <col min="8974" max="8974" width="11.5703125" style="1353" customWidth="1"/>
    <col min="8975" max="8975" width="11.140625" style="1353" customWidth="1"/>
    <col min="8976" max="9217" width="9.140625" style="1353"/>
    <col min="9218" max="9228" width="12.7109375" style="1353" customWidth="1"/>
    <col min="9229" max="9229" width="12.28515625" style="1353" customWidth="1"/>
    <col min="9230" max="9230" width="11.5703125" style="1353" customWidth="1"/>
    <col min="9231" max="9231" width="11.140625" style="1353" customWidth="1"/>
    <col min="9232" max="9473" width="9.140625" style="1353"/>
    <col min="9474" max="9484" width="12.7109375" style="1353" customWidth="1"/>
    <col min="9485" max="9485" width="12.28515625" style="1353" customWidth="1"/>
    <col min="9486" max="9486" width="11.5703125" style="1353" customWidth="1"/>
    <col min="9487" max="9487" width="11.140625" style="1353" customWidth="1"/>
    <col min="9488" max="9729" width="9.140625" style="1353"/>
    <col min="9730" max="9740" width="12.7109375" style="1353" customWidth="1"/>
    <col min="9741" max="9741" width="12.28515625" style="1353" customWidth="1"/>
    <col min="9742" max="9742" width="11.5703125" style="1353" customWidth="1"/>
    <col min="9743" max="9743" width="11.140625" style="1353" customWidth="1"/>
    <col min="9744" max="9985" width="9.140625" style="1353"/>
    <col min="9986" max="9996" width="12.7109375" style="1353" customWidth="1"/>
    <col min="9997" max="9997" width="12.28515625" style="1353" customWidth="1"/>
    <col min="9998" max="9998" width="11.5703125" style="1353" customWidth="1"/>
    <col min="9999" max="9999" width="11.140625" style="1353" customWidth="1"/>
    <col min="10000" max="10241" width="9.140625" style="1353"/>
    <col min="10242" max="10252" width="12.7109375" style="1353" customWidth="1"/>
    <col min="10253" max="10253" width="12.28515625" style="1353" customWidth="1"/>
    <col min="10254" max="10254" width="11.5703125" style="1353" customWidth="1"/>
    <col min="10255" max="10255" width="11.140625" style="1353" customWidth="1"/>
    <col min="10256" max="10497" width="9.140625" style="1353"/>
    <col min="10498" max="10508" width="12.7109375" style="1353" customWidth="1"/>
    <col min="10509" max="10509" width="12.28515625" style="1353" customWidth="1"/>
    <col min="10510" max="10510" width="11.5703125" style="1353" customWidth="1"/>
    <col min="10511" max="10511" width="11.140625" style="1353" customWidth="1"/>
    <col min="10512" max="10753" width="9.140625" style="1353"/>
    <col min="10754" max="10764" width="12.7109375" style="1353" customWidth="1"/>
    <col min="10765" max="10765" width="12.28515625" style="1353" customWidth="1"/>
    <col min="10766" max="10766" width="11.5703125" style="1353" customWidth="1"/>
    <col min="10767" max="10767" width="11.140625" style="1353" customWidth="1"/>
    <col min="10768" max="11009" width="9.140625" style="1353"/>
    <col min="11010" max="11020" width="12.7109375" style="1353" customWidth="1"/>
    <col min="11021" max="11021" width="12.28515625" style="1353" customWidth="1"/>
    <col min="11022" max="11022" width="11.5703125" style="1353" customWidth="1"/>
    <col min="11023" max="11023" width="11.140625" style="1353" customWidth="1"/>
    <col min="11024" max="11265" width="9.140625" style="1353"/>
    <col min="11266" max="11276" width="12.7109375" style="1353" customWidth="1"/>
    <col min="11277" max="11277" width="12.28515625" style="1353" customWidth="1"/>
    <col min="11278" max="11278" width="11.5703125" style="1353" customWidth="1"/>
    <col min="11279" max="11279" width="11.140625" style="1353" customWidth="1"/>
    <col min="11280" max="11521" width="9.140625" style="1353"/>
    <col min="11522" max="11532" width="12.7109375" style="1353" customWidth="1"/>
    <col min="11533" max="11533" width="12.28515625" style="1353" customWidth="1"/>
    <col min="11534" max="11534" width="11.5703125" style="1353" customWidth="1"/>
    <col min="11535" max="11535" width="11.140625" style="1353" customWidth="1"/>
    <col min="11536" max="11777" width="9.140625" style="1353"/>
    <col min="11778" max="11788" width="12.7109375" style="1353" customWidth="1"/>
    <col min="11789" max="11789" width="12.28515625" style="1353" customWidth="1"/>
    <col min="11790" max="11790" width="11.5703125" style="1353" customWidth="1"/>
    <col min="11791" max="11791" width="11.140625" style="1353" customWidth="1"/>
    <col min="11792" max="12033" width="9.140625" style="1353"/>
    <col min="12034" max="12044" width="12.7109375" style="1353" customWidth="1"/>
    <col min="12045" max="12045" width="12.28515625" style="1353" customWidth="1"/>
    <col min="12046" max="12046" width="11.5703125" style="1353" customWidth="1"/>
    <col min="12047" max="12047" width="11.140625" style="1353" customWidth="1"/>
    <col min="12048" max="12289" width="9.140625" style="1353"/>
    <col min="12290" max="12300" width="12.7109375" style="1353" customWidth="1"/>
    <col min="12301" max="12301" width="12.28515625" style="1353" customWidth="1"/>
    <col min="12302" max="12302" width="11.5703125" style="1353" customWidth="1"/>
    <col min="12303" max="12303" width="11.140625" style="1353" customWidth="1"/>
    <col min="12304" max="12545" width="9.140625" style="1353"/>
    <col min="12546" max="12556" width="12.7109375" style="1353" customWidth="1"/>
    <col min="12557" max="12557" width="12.28515625" style="1353" customWidth="1"/>
    <col min="12558" max="12558" width="11.5703125" style="1353" customWidth="1"/>
    <col min="12559" max="12559" width="11.140625" style="1353" customWidth="1"/>
    <col min="12560" max="12801" width="9.140625" style="1353"/>
    <col min="12802" max="12812" width="12.7109375" style="1353" customWidth="1"/>
    <col min="12813" max="12813" width="12.28515625" style="1353" customWidth="1"/>
    <col min="12814" max="12814" width="11.5703125" style="1353" customWidth="1"/>
    <col min="12815" max="12815" width="11.140625" style="1353" customWidth="1"/>
    <col min="12816" max="13057" width="9.140625" style="1353"/>
    <col min="13058" max="13068" width="12.7109375" style="1353" customWidth="1"/>
    <col min="13069" max="13069" width="12.28515625" style="1353" customWidth="1"/>
    <col min="13070" max="13070" width="11.5703125" style="1353" customWidth="1"/>
    <col min="13071" max="13071" width="11.140625" style="1353" customWidth="1"/>
    <col min="13072" max="13313" width="9.140625" style="1353"/>
    <col min="13314" max="13324" width="12.7109375" style="1353" customWidth="1"/>
    <col min="13325" max="13325" width="12.28515625" style="1353" customWidth="1"/>
    <col min="13326" max="13326" width="11.5703125" style="1353" customWidth="1"/>
    <col min="13327" max="13327" width="11.140625" style="1353" customWidth="1"/>
    <col min="13328" max="13569" width="9.140625" style="1353"/>
    <col min="13570" max="13580" width="12.7109375" style="1353" customWidth="1"/>
    <col min="13581" max="13581" width="12.28515625" style="1353" customWidth="1"/>
    <col min="13582" max="13582" width="11.5703125" style="1353" customWidth="1"/>
    <col min="13583" max="13583" width="11.140625" style="1353" customWidth="1"/>
    <col min="13584" max="13825" width="9.140625" style="1353"/>
    <col min="13826" max="13836" width="12.7109375" style="1353" customWidth="1"/>
    <col min="13837" max="13837" width="12.28515625" style="1353" customWidth="1"/>
    <col min="13838" max="13838" width="11.5703125" style="1353" customWidth="1"/>
    <col min="13839" max="13839" width="11.140625" style="1353" customWidth="1"/>
    <col min="13840" max="14081" width="9.140625" style="1353"/>
    <col min="14082" max="14092" width="12.7109375" style="1353" customWidth="1"/>
    <col min="14093" max="14093" width="12.28515625" style="1353" customWidth="1"/>
    <col min="14094" max="14094" width="11.5703125" style="1353" customWidth="1"/>
    <col min="14095" max="14095" width="11.140625" style="1353" customWidth="1"/>
    <col min="14096" max="14337" width="9.140625" style="1353"/>
    <col min="14338" max="14348" width="12.7109375" style="1353" customWidth="1"/>
    <col min="14349" max="14349" width="12.28515625" style="1353" customWidth="1"/>
    <col min="14350" max="14350" width="11.5703125" style="1353" customWidth="1"/>
    <col min="14351" max="14351" width="11.140625" style="1353" customWidth="1"/>
    <col min="14352" max="14593" width="9.140625" style="1353"/>
    <col min="14594" max="14604" width="12.7109375" style="1353" customWidth="1"/>
    <col min="14605" max="14605" width="12.28515625" style="1353" customWidth="1"/>
    <col min="14606" max="14606" width="11.5703125" style="1353" customWidth="1"/>
    <col min="14607" max="14607" width="11.140625" style="1353" customWidth="1"/>
    <col min="14608" max="14849" width="9.140625" style="1353"/>
    <col min="14850" max="14860" width="12.7109375" style="1353" customWidth="1"/>
    <col min="14861" max="14861" width="12.28515625" style="1353" customWidth="1"/>
    <col min="14862" max="14862" width="11.5703125" style="1353" customWidth="1"/>
    <col min="14863" max="14863" width="11.140625" style="1353" customWidth="1"/>
    <col min="14864" max="15105" width="9.140625" style="1353"/>
    <col min="15106" max="15116" width="12.7109375" style="1353" customWidth="1"/>
    <col min="15117" max="15117" width="12.28515625" style="1353" customWidth="1"/>
    <col min="15118" max="15118" width="11.5703125" style="1353" customWidth="1"/>
    <col min="15119" max="15119" width="11.140625" style="1353" customWidth="1"/>
    <col min="15120" max="15361" width="9.140625" style="1353"/>
    <col min="15362" max="15372" width="12.7109375" style="1353" customWidth="1"/>
    <col min="15373" max="15373" width="12.28515625" style="1353" customWidth="1"/>
    <col min="15374" max="15374" width="11.5703125" style="1353" customWidth="1"/>
    <col min="15375" max="15375" width="11.140625" style="1353" customWidth="1"/>
    <col min="15376" max="15617" width="9.140625" style="1353"/>
    <col min="15618" max="15628" width="12.7109375" style="1353" customWidth="1"/>
    <col min="15629" max="15629" width="12.28515625" style="1353" customWidth="1"/>
    <col min="15630" max="15630" width="11.5703125" style="1353" customWidth="1"/>
    <col min="15631" max="15631" width="11.140625" style="1353" customWidth="1"/>
    <col min="15632" max="15873" width="9.140625" style="1353"/>
    <col min="15874" max="15884" width="12.7109375" style="1353" customWidth="1"/>
    <col min="15885" max="15885" width="12.28515625" style="1353" customWidth="1"/>
    <col min="15886" max="15886" width="11.5703125" style="1353" customWidth="1"/>
    <col min="15887" max="15887" width="11.140625" style="1353" customWidth="1"/>
    <col min="15888" max="16129" width="9.140625" style="1353"/>
    <col min="16130" max="16140" width="12.7109375" style="1353" customWidth="1"/>
    <col min="16141" max="16141" width="12.28515625" style="1353" customWidth="1"/>
    <col min="16142" max="16142" width="11.5703125" style="1353" customWidth="1"/>
    <col min="16143" max="16143" width="11.140625" style="1353" customWidth="1"/>
    <col min="16144" max="16384" width="9.140625" style="1353"/>
  </cols>
  <sheetData>
    <row r="1" spans="2:16" ht="15.75">
      <c r="B1" s="2309" t="s">
        <v>1306</v>
      </c>
      <c r="C1" s="2309"/>
      <c r="D1" s="2309"/>
      <c r="E1" s="2309"/>
      <c r="F1" s="2309"/>
      <c r="G1" s="2309"/>
      <c r="H1" s="2309"/>
      <c r="I1" s="2309"/>
      <c r="J1" s="2309"/>
      <c r="K1" s="2309"/>
      <c r="L1" s="2309"/>
      <c r="M1" s="2309"/>
      <c r="N1" s="2309"/>
      <c r="O1" s="2309"/>
      <c r="P1" s="2309"/>
    </row>
    <row r="2" spans="2:16" ht="15.75">
      <c r="B2" s="2309" t="s">
        <v>1305</v>
      </c>
      <c r="C2" s="2309"/>
      <c r="D2" s="2309"/>
      <c r="E2" s="2309"/>
      <c r="F2" s="2309"/>
      <c r="G2" s="2309"/>
      <c r="H2" s="2309"/>
      <c r="I2" s="2309"/>
      <c r="J2" s="2309"/>
      <c r="K2" s="2309"/>
      <c r="L2" s="2309"/>
      <c r="M2" s="2309"/>
      <c r="N2" s="2309"/>
      <c r="O2" s="2309"/>
      <c r="P2" s="2309"/>
    </row>
    <row r="3" spans="2:16" ht="15.75">
      <c r="B3" s="1607"/>
      <c r="C3" s="1607"/>
      <c r="D3" s="1607"/>
      <c r="E3" s="1607"/>
      <c r="F3" s="1607"/>
      <c r="G3" s="1607"/>
      <c r="H3" s="1607"/>
      <c r="I3" s="1607"/>
      <c r="J3" s="1607"/>
      <c r="K3" s="1607"/>
      <c r="L3" s="1607"/>
      <c r="M3" s="1607"/>
      <c r="N3" s="1607"/>
      <c r="O3" s="1607"/>
    </row>
    <row r="4" spans="2:16" ht="15.75" customHeight="1" thickBot="1">
      <c r="B4" s="2310" t="s">
        <v>52</v>
      </c>
      <c r="C4" s="2310"/>
      <c r="D4" s="2310"/>
      <c r="E4" s="2310"/>
      <c r="F4" s="2310"/>
      <c r="G4" s="2310"/>
      <c r="H4" s="2310"/>
      <c r="I4" s="2310"/>
      <c r="J4" s="2310"/>
      <c r="K4" s="2310"/>
      <c r="L4" s="2310"/>
      <c r="M4" s="2310"/>
      <c r="N4" s="2310"/>
      <c r="O4" s="2310"/>
      <c r="P4" s="2310"/>
    </row>
    <row r="5" spans="2:16" ht="29.25" customHeight="1" thickTop="1">
      <c r="B5" s="1606" t="s">
        <v>244</v>
      </c>
      <c r="C5" s="1605" t="s">
        <v>1304</v>
      </c>
      <c r="D5" s="1605" t="s">
        <v>1303</v>
      </c>
      <c r="E5" s="1605" t="s">
        <v>1302</v>
      </c>
      <c r="F5" s="1605" t="s">
        <v>1301</v>
      </c>
      <c r="G5" s="1604" t="s">
        <v>1300</v>
      </c>
      <c r="H5" s="1604" t="s">
        <v>1299</v>
      </c>
      <c r="I5" s="1604" t="s">
        <v>1298</v>
      </c>
      <c r="J5" s="1603" t="s">
        <v>1297</v>
      </c>
      <c r="K5" s="1603" t="s">
        <v>140</v>
      </c>
      <c r="L5" s="1603" t="s">
        <v>141</v>
      </c>
      <c r="M5" s="1602" t="s">
        <v>142</v>
      </c>
      <c r="N5" s="1602" t="s">
        <v>45</v>
      </c>
      <c r="O5" s="1601" t="s">
        <v>1035</v>
      </c>
      <c r="P5" s="1600" t="s">
        <v>1034</v>
      </c>
    </row>
    <row r="6" spans="2:16" ht="29.25" customHeight="1">
      <c r="B6" s="1599" t="s">
        <v>393</v>
      </c>
      <c r="C6" s="1598">
        <v>957.5</v>
      </c>
      <c r="D6" s="1598">
        <v>2133.8000000000002</v>
      </c>
      <c r="E6" s="1598">
        <v>3417.43</v>
      </c>
      <c r="F6" s="1598">
        <v>3939.5</v>
      </c>
      <c r="G6" s="1598">
        <v>2628.6460000000002</v>
      </c>
      <c r="H6" s="1598">
        <v>3023.9850000000006</v>
      </c>
      <c r="I6" s="1598">
        <v>3350.8</v>
      </c>
      <c r="J6" s="1598">
        <v>5513.3755829999982</v>
      </c>
      <c r="K6" s="1598">
        <v>6551.1244999999999</v>
      </c>
      <c r="L6" s="1598">
        <v>9220.5297679999985</v>
      </c>
      <c r="M6" s="1598">
        <v>6774.6354419999998</v>
      </c>
      <c r="N6" s="1598">
        <v>10222.84742</v>
      </c>
      <c r="O6" s="1597">
        <v>15961.640973000001</v>
      </c>
      <c r="P6" s="1596">
        <v>14150.708143</v>
      </c>
    </row>
    <row r="7" spans="2:16" ht="29.25" customHeight="1">
      <c r="B7" s="1592" t="s">
        <v>392</v>
      </c>
      <c r="C7" s="1590">
        <v>1207.954</v>
      </c>
      <c r="D7" s="1590">
        <v>1655.2090000000001</v>
      </c>
      <c r="E7" s="1590">
        <v>2820.1</v>
      </c>
      <c r="F7" s="1590">
        <v>4235.2</v>
      </c>
      <c r="G7" s="1590">
        <v>4914.0360000000001</v>
      </c>
      <c r="H7" s="1590">
        <v>5135.26</v>
      </c>
      <c r="I7" s="1590">
        <v>3193.1</v>
      </c>
      <c r="J7" s="1590">
        <v>6800.9159080000009</v>
      </c>
      <c r="K7" s="1590">
        <v>6873.778996</v>
      </c>
      <c r="L7" s="1590">
        <v>2674.8709549999999</v>
      </c>
      <c r="M7" s="1590">
        <v>7496.8306839999987</v>
      </c>
      <c r="N7" s="1590">
        <v>10897.021828000001</v>
      </c>
      <c r="O7" s="1594">
        <v>13388.809525999997</v>
      </c>
      <c r="P7" s="1595">
        <v>25650.069626999997</v>
      </c>
    </row>
    <row r="8" spans="2:16" ht="29.25" customHeight="1">
      <c r="B8" s="1592" t="s">
        <v>391</v>
      </c>
      <c r="C8" s="1590">
        <v>865.71900000000005</v>
      </c>
      <c r="D8" s="1590">
        <v>2411.6</v>
      </c>
      <c r="E8" s="1590">
        <v>1543.5170000000001</v>
      </c>
      <c r="F8" s="1590">
        <v>4145.5</v>
      </c>
      <c r="G8" s="1590">
        <v>4589.3469999999998</v>
      </c>
      <c r="H8" s="1590">
        <v>3823.28</v>
      </c>
      <c r="I8" s="1590">
        <v>2878.5835040000002</v>
      </c>
      <c r="J8" s="1590">
        <v>5499.6267330000001</v>
      </c>
      <c r="K8" s="1590">
        <v>4687.5600000000004</v>
      </c>
      <c r="L8" s="1590">
        <v>1943.2883870000001</v>
      </c>
      <c r="M8" s="1590">
        <v>5574.7615070000002</v>
      </c>
      <c r="N8" s="1590">
        <v>11232.899986000004</v>
      </c>
      <c r="O8" s="1594">
        <v>16730.626994999999</v>
      </c>
      <c r="P8" s="1593">
        <v>10080.376043</v>
      </c>
    </row>
    <row r="9" spans="2:16" ht="29.25" customHeight="1">
      <c r="B9" s="1592" t="s">
        <v>390</v>
      </c>
      <c r="C9" s="1590">
        <v>1188.259</v>
      </c>
      <c r="D9" s="1590">
        <v>2065.6999999999998</v>
      </c>
      <c r="E9" s="1590">
        <v>1571.367</v>
      </c>
      <c r="F9" s="1590">
        <v>3894.8</v>
      </c>
      <c r="G9" s="1590">
        <v>2064.913</v>
      </c>
      <c r="H9" s="1590">
        <v>3673.03</v>
      </c>
      <c r="I9" s="1590">
        <v>4227.3</v>
      </c>
      <c r="J9" s="1590">
        <v>4878.9203680000001</v>
      </c>
      <c r="K9" s="1590">
        <v>6661.43</v>
      </c>
      <c r="L9" s="1590">
        <v>1729.7318549999995</v>
      </c>
      <c r="M9" s="1590">
        <v>7059.7193449999995</v>
      </c>
      <c r="N9" s="1590">
        <v>10915.065041999998</v>
      </c>
      <c r="O9" s="1594">
        <v>12548.618104999996</v>
      </c>
      <c r="P9" s="1593">
        <v>10066.474215</v>
      </c>
    </row>
    <row r="10" spans="2:16" ht="29.25" customHeight="1">
      <c r="B10" s="1592" t="s">
        <v>389</v>
      </c>
      <c r="C10" s="1590">
        <v>1661.3610000000001</v>
      </c>
      <c r="D10" s="1590">
        <v>2859.9</v>
      </c>
      <c r="E10" s="1590">
        <v>2301.56</v>
      </c>
      <c r="F10" s="1590">
        <v>4767.3999999999996</v>
      </c>
      <c r="G10" s="1590">
        <v>3784.9839999999999</v>
      </c>
      <c r="H10" s="1590">
        <v>5468.7659999999996</v>
      </c>
      <c r="I10" s="1590">
        <v>3117</v>
      </c>
      <c r="J10" s="1590">
        <v>6215.8037160000003</v>
      </c>
      <c r="K10" s="1590">
        <v>6053</v>
      </c>
      <c r="L10" s="1590">
        <v>6048.7550779999992</v>
      </c>
      <c r="M10" s="1590">
        <v>6728.4490170000017</v>
      </c>
      <c r="N10" s="1590">
        <v>10634.4</v>
      </c>
      <c r="O10" s="1594">
        <v>14508.155257999999</v>
      </c>
      <c r="P10" s="1595">
        <v>13362.637471</v>
      </c>
    </row>
    <row r="11" spans="2:16" ht="29.25" customHeight="1">
      <c r="B11" s="1592" t="s">
        <v>388</v>
      </c>
      <c r="C11" s="1590">
        <v>1643.9849999999999</v>
      </c>
      <c r="D11" s="1590">
        <v>3805.5</v>
      </c>
      <c r="E11" s="1590">
        <v>2016.8240000000001</v>
      </c>
      <c r="F11" s="1590">
        <v>4917.8</v>
      </c>
      <c r="G11" s="1590">
        <v>4026.84</v>
      </c>
      <c r="H11" s="1590">
        <v>5113.1090000000004</v>
      </c>
      <c r="I11" s="1590">
        <v>3147.6299930000009</v>
      </c>
      <c r="J11" s="1590">
        <v>7250.6900829999995</v>
      </c>
      <c r="K11" s="1590">
        <v>6521.12</v>
      </c>
      <c r="L11" s="1590">
        <v>5194.9025220000003</v>
      </c>
      <c r="M11" s="1590">
        <v>6554.5328209999998</v>
      </c>
      <c r="N11" s="1590">
        <v>9930.5709999999999</v>
      </c>
      <c r="O11" s="1594">
        <v>15977.455362000001</v>
      </c>
      <c r="P11" s="1593">
        <v>14151.708198</v>
      </c>
    </row>
    <row r="12" spans="2:16" ht="29.25" customHeight="1">
      <c r="B12" s="1592" t="s">
        <v>387</v>
      </c>
      <c r="C12" s="1590">
        <v>716.98099999999999</v>
      </c>
      <c r="D12" s="1590">
        <v>2962.1</v>
      </c>
      <c r="E12" s="1590">
        <v>2007.5</v>
      </c>
      <c r="F12" s="1590">
        <v>5107.5</v>
      </c>
      <c r="G12" s="1590">
        <v>5404.0780000000004</v>
      </c>
      <c r="H12" s="1590">
        <v>5923.4</v>
      </c>
      <c r="I12" s="1590">
        <v>3693.2007319999998</v>
      </c>
      <c r="J12" s="1589">
        <v>7103.7186680000004</v>
      </c>
      <c r="K12" s="1589">
        <v>5399.75</v>
      </c>
      <c r="L12" s="1589">
        <v>5664.3699710000001</v>
      </c>
      <c r="M12" s="1589">
        <v>9021.8687930000015</v>
      </c>
      <c r="N12" s="1589">
        <v>10746.6</v>
      </c>
      <c r="O12" s="1588">
        <v>14058.7</v>
      </c>
      <c r="P12" s="1587" t="s">
        <v>146</v>
      </c>
    </row>
    <row r="13" spans="2:16" ht="29.25" customHeight="1">
      <c r="B13" s="1592" t="s">
        <v>386</v>
      </c>
      <c r="C13" s="1590">
        <v>1428.479</v>
      </c>
      <c r="D13" s="1590">
        <v>1963.1</v>
      </c>
      <c r="E13" s="1590">
        <v>2480.0949999999998</v>
      </c>
      <c r="F13" s="1590">
        <v>3755.8</v>
      </c>
      <c r="G13" s="1590">
        <v>4548.1769999999997</v>
      </c>
      <c r="H13" s="1590">
        <v>5524.5529999999999</v>
      </c>
      <c r="I13" s="1590">
        <v>2894.6</v>
      </c>
      <c r="J13" s="1589">
        <v>6370.2816669999984</v>
      </c>
      <c r="K13" s="1589">
        <v>7039.43</v>
      </c>
      <c r="L13" s="1589">
        <v>7382.366038000001</v>
      </c>
      <c r="M13" s="1589">
        <v>7526.0486350000019</v>
      </c>
      <c r="N13" s="1589">
        <v>14545.6</v>
      </c>
      <c r="O13" s="1588">
        <v>12063.57144</v>
      </c>
      <c r="P13" s="1587" t="s">
        <v>146</v>
      </c>
    </row>
    <row r="14" spans="2:16" ht="29.25" customHeight="1">
      <c r="B14" s="1592" t="s">
        <v>385</v>
      </c>
      <c r="C14" s="1590">
        <v>2052.8530000000001</v>
      </c>
      <c r="D14" s="1590">
        <v>3442.1</v>
      </c>
      <c r="E14" s="1590">
        <v>3768.18</v>
      </c>
      <c r="F14" s="1590">
        <v>4382.1000000000004</v>
      </c>
      <c r="G14" s="1590">
        <v>4505.9769999999999</v>
      </c>
      <c r="H14" s="1590">
        <v>4638.701</v>
      </c>
      <c r="I14" s="1590">
        <v>3614.0764290000002</v>
      </c>
      <c r="J14" s="1589">
        <v>7574.0239679999995</v>
      </c>
      <c r="K14" s="1589">
        <v>6503.97</v>
      </c>
      <c r="L14" s="1589">
        <v>6771.428519000001</v>
      </c>
      <c r="M14" s="1589">
        <v>9922.8314289999998</v>
      </c>
      <c r="N14" s="1589">
        <v>15617.408614</v>
      </c>
      <c r="O14" s="1588">
        <v>13564.03491</v>
      </c>
      <c r="P14" s="1587" t="s">
        <v>146</v>
      </c>
    </row>
    <row r="15" spans="2:16" ht="29.25" customHeight="1">
      <c r="B15" s="1592" t="s">
        <v>384</v>
      </c>
      <c r="C15" s="1590">
        <v>2714.8429999999998</v>
      </c>
      <c r="D15" s="1590">
        <v>3420.2</v>
      </c>
      <c r="E15" s="1590">
        <v>3495.0349999999999</v>
      </c>
      <c r="F15" s="1590">
        <v>3427.2</v>
      </c>
      <c r="G15" s="1590">
        <v>3263.9209999999998</v>
      </c>
      <c r="H15" s="1590">
        <v>5139.5680000000002</v>
      </c>
      <c r="I15" s="1590">
        <v>3358.2392350000009</v>
      </c>
      <c r="J15" s="1589">
        <v>5302.3272899999984</v>
      </c>
      <c r="K15" s="1589">
        <v>4403.9783417999997</v>
      </c>
      <c r="L15" s="1589">
        <v>5899.4462929999991</v>
      </c>
      <c r="M15" s="1589">
        <v>8227.5991320000012</v>
      </c>
      <c r="N15" s="1589">
        <v>15113.348652999997</v>
      </c>
      <c r="O15" s="1588">
        <v>13444.679898</v>
      </c>
      <c r="P15" s="1587" t="s">
        <v>146</v>
      </c>
    </row>
    <row r="16" spans="2:16" ht="29.25" customHeight="1">
      <c r="B16" s="1592" t="s">
        <v>383</v>
      </c>
      <c r="C16" s="1590">
        <v>1711.2</v>
      </c>
      <c r="D16" s="1590">
        <v>2205.73</v>
      </c>
      <c r="E16" s="1590">
        <v>3452.1</v>
      </c>
      <c r="F16" s="1590">
        <v>3016.2</v>
      </c>
      <c r="G16" s="1590">
        <v>4066.7150000000001</v>
      </c>
      <c r="H16" s="1590">
        <v>5497.3729999999996</v>
      </c>
      <c r="I16" s="1590">
        <v>3799.3208210000007</v>
      </c>
      <c r="J16" s="1589">
        <v>5892.2001649999993</v>
      </c>
      <c r="K16" s="1589">
        <v>7150.5194390000006</v>
      </c>
      <c r="L16" s="1589">
        <v>7405.3902679999992</v>
      </c>
      <c r="M16" s="1589">
        <v>11514.789676</v>
      </c>
      <c r="N16" s="1589">
        <v>16125.591098999999</v>
      </c>
      <c r="O16" s="1588">
        <v>15458.06367</v>
      </c>
      <c r="P16" s="1587" t="s">
        <v>146</v>
      </c>
    </row>
    <row r="17" spans="2:16" ht="29.25" customHeight="1">
      <c r="B17" s="1592" t="s">
        <v>382</v>
      </c>
      <c r="C17" s="1590">
        <v>1571.796</v>
      </c>
      <c r="D17" s="1590">
        <v>3091.4349999999999</v>
      </c>
      <c r="E17" s="1590">
        <v>4253.0950000000003</v>
      </c>
      <c r="F17" s="1590">
        <v>2113.92</v>
      </c>
      <c r="G17" s="1591">
        <v>3970.4189999999999</v>
      </c>
      <c r="H17" s="1591">
        <v>7717.93</v>
      </c>
      <c r="I17" s="1590">
        <v>4485.5208590000002</v>
      </c>
      <c r="J17" s="1589">
        <v>6628.0436819999995</v>
      </c>
      <c r="K17" s="1589">
        <v>10623.366395999999</v>
      </c>
      <c r="L17" s="1589">
        <v>10266.200000000001</v>
      </c>
      <c r="M17" s="1589">
        <v>8599.8682250000002</v>
      </c>
      <c r="N17" s="1589">
        <v>15974.14293</v>
      </c>
      <c r="O17" s="1588">
        <v>14519.526403</v>
      </c>
      <c r="P17" s="1587" t="s">
        <v>146</v>
      </c>
    </row>
    <row r="18" spans="2:16" ht="29.25" customHeight="1" thickBot="1">
      <c r="B18" s="1586" t="s">
        <v>626</v>
      </c>
      <c r="C18" s="1585">
        <v>17720.93</v>
      </c>
      <c r="D18" s="1585">
        <v>32016.374</v>
      </c>
      <c r="E18" s="1585">
        <v>33126.803</v>
      </c>
      <c r="F18" s="1585">
        <v>47702.92</v>
      </c>
      <c r="G18" s="1585">
        <v>47768.053000000007</v>
      </c>
      <c r="H18" s="1585">
        <v>60678.955000000002</v>
      </c>
      <c r="I18" s="1585">
        <v>41759.371572999997</v>
      </c>
      <c r="J18" s="1585">
        <v>75029.927830999994</v>
      </c>
      <c r="K18" s="1585">
        <v>78469.027672800003</v>
      </c>
      <c r="L18" s="1585">
        <v>70201.279653999998</v>
      </c>
      <c r="M18" s="1585">
        <v>95001.934706</v>
      </c>
      <c r="N18" s="1585">
        <v>151955.496572</v>
      </c>
      <c r="O18" s="1584">
        <v>172223.88253999999</v>
      </c>
      <c r="P18" s="1583">
        <f>SUM(P6:P17)</f>
        <v>87461.973697000009</v>
      </c>
    </row>
    <row r="19" spans="2:16" ht="25.5" customHeight="1" thickTop="1">
      <c r="B19" s="2390" t="s">
        <v>1296</v>
      </c>
      <c r="C19" s="2390"/>
      <c r="D19" s="2390"/>
      <c r="E19" s="2390"/>
      <c r="F19" s="2390"/>
      <c r="G19" s="2390"/>
      <c r="H19" s="2390"/>
      <c r="I19" s="2390"/>
      <c r="J19" s="2390"/>
      <c r="K19" s="2390"/>
      <c r="L19" s="2390"/>
      <c r="M19" s="2390"/>
      <c r="N19" s="2390"/>
      <c r="O19" s="2390"/>
    </row>
    <row r="20" spans="2:16" ht="21" customHeight="1">
      <c r="B20" s="2391" t="s">
        <v>1038</v>
      </c>
      <c r="C20" s="2391"/>
      <c r="D20" s="2391"/>
      <c r="E20" s="2391"/>
      <c r="F20" s="2391"/>
      <c r="G20" s="2391"/>
      <c r="H20" s="2391"/>
      <c r="I20" s="2391"/>
      <c r="J20" s="2391"/>
      <c r="K20" s="2391"/>
      <c r="L20" s="2391"/>
      <c r="M20" s="2391"/>
      <c r="N20" s="2391"/>
      <c r="O20" s="2391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B5" sqref="B5:B9"/>
    </sheetView>
  </sheetViews>
  <sheetFormatPr defaultRowHeight="15.75"/>
  <cols>
    <col min="1" max="1" width="5.85546875" style="1171" customWidth="1"/>
    <col min="2" max="2" width="12.140625" style="1171" bestFit="1" customWidth="1"/>
    <col min="3" max="3" width="6.42578125" style="1171" hidden="1" customWidth="1"/>
    <col min="4" max="4" width="10.5703125" style="1171" hidden="1" customWidth="1"/>
    <col min="5" max="8" width="8.85546875" style="1171" customWidth="1"/>
    <col min="9" max="10" width="8.85546875" style="1171" hidden="1" customWidth="1"/>
    <col min="11" max="14" width="8.85546875" style="1171" customWidth="1"/>
    <col min="15" max="16" width="8.85546875" style="1171" hidden="1" customWidth="1"/>
    <col min="17" max="20" width="8.85546875" style="1171" customWidth="1"/>
    <col min="21" max="257" width="9.140625" style="1171"/>
    <col min="258" max="258" width="9.5703125" style="1171" bestFit="1" customWidth="1"/>
    <col min="259" max="260" width="0" style="1171" hidden="1" customWidth="1"/>
    <col min="261" max="261" width="9.7109375" style="1171" customWidth="1"/>
    <col min="262" max="262" width="12.7109375" style="1171" customWidth="1"/>
    <col min="263" max="263" width="10.140625" style="1171" customWidth="1"/>
    <col min="264" max="264" width="10.5703125" style="1171" customWidth="1"/>
    <col min="265" max="266" width="0" style="1171" hidden="1" customWidth="1"/>
    <col min="267" max="267" width="9.140625" style="1171"/>
    <col min="268" max="268" width="9.85546875" style="1171" customWidth="1"/>
    <col min="269" max="269" width="9.140625" style="1171"/>
    <col min="270" max="270" width="9.7109375" style="1171" customWidth="1"/>
    <col min="271" max="272" width="0" style="1171" hidden="1" customWidth="1"/>
    <col min="273" max="273" width="9.140625" style="1171"/>
    <col min="274" max="274" width="10.7109375" style="1171" customWidth="1"/>
    <col min="275" max="513" width="9.140625" style="1171"/>
    <col min="514" max="514" width="9.5703125" style="1171" bestFit="1" customWidth="1"/>
    <col min="515" max="516" width="0" style="1171" hidden="1" customWidth="1"/>
    <col min="517" max="517" width="9.7109375" style="1171" customWidth="1"/>
    <col min="518" max="518" width="12.7109375" style="1171" customWidth="1"/>
    <col min="519" max="519" width="10.140625" style="1171" customWidth="1"/>
    <col min="520" max="520" width="10.5703125" style="1171" customWidth="1"/>
    <col min="521" max="522" width="0" style="1171" hidden="1" customWidth="1"/>
    <col min="523" max="523" width="9.140625" style="1171"/>
    <col min="524" max="524" width="9.85546875" style="1171" customWidth="1"/>
    <col min="525" max="525" width="9.140625" style="1171"/>
    <col min="526" max="526" width="9.7109375" style="1171" customWidth="1"/>
    <col min="527" max="528" width="0" style="1171" hidden="1" customWidth="1"/>
    <col min="529" max="529" width="9.140625" style="1171"/>
    <col min="530" max="530" width="10.7109375" style="1171" customWidth="1"/>
    <col min="531" max="769" width="9.140625" style="1171"/>
    <col min="770" max="770" width="9.5703125" style="1171" bestFit="1" customWidth="1"/>
    <col min="771" max="772" width="0" style="1171" hidden="1" customWidth="1"/>
    <col min="773" max="773" width="9.7109375" style="1171" customWidth="1"/>
    <col min="774" max="774" width="12.7109375" style="1171" customWidth="1"/>
    <col min="775" max="775" width="10.140625" style="1171" customWidth="1"/>
    <col min="776" max="776" width="10.5703125" style="1171" customWidth="1"/>
    <col min="777" max="778" width="0" style="1171" hidden="1" customWidth="1"/>
    <col min="779" max="779" width="9.140625" style="1171"/>
    <col min="780" max="780" width="9.85546875" style="1171" customWidth="1"/>
    <col min="781" max="781" width="9.140625" style="1171"/>
    <col min="782" max="782" width="9.7109375" style="1171" customWidth="1"/>
    <col min="783" max="784" width="0" style="1171" hidden="1" customWidth="1"/>
    <col min="785" max="785" width="9.140625" style="1171"/>
    <col min="786" max="786" width="10.7109375" style="1171" customWidth="1"/>
    <col min="787" max="1025" width="9.140625" style="1171"/>
    <col min="1026" max="1026" width="9.5703125" style="1171" bestFit="1" customWidth="1"/>
    <col min="1027" max="1028" width="0" style="1171" hidden="1" customWidth="1"/>
    <col min="1029" max="1029" width="9.7109375" style="1171" customWidth="1"/>
    <col min="1030" max="1030" width="12.7109375" style="1171" customWidth="1"/>
    <col min="1031" max="1031" width="10.140625" style="1171" customWidth="1"/>
    <col min="1032" max="1032" width="10.5703125" style="1171" customWidth="1"/>
    <col min="1033" max="1034" width="0" style="1171" hidden="1" customWidth="1"/>
    <col min="1035" max="1035" width="9.140625" style="1171"/>
    <col min="1036" max="1036" width="9.85546875" style="1171" customWidth="1"/>
    <col min="1037" max="1037" width="9.140625" style="1171"/>
    <col min="1038" max="1038" width="9.7109375" style="1171" customWidth="1"/>
    <col min="1039" max="1040" width="0" style="1171" hidden="1" customWidth="1"/>
    <col min="1041" max="1041" width="9.140625" style="1171"/>
    <col min="1042" max="1042" width="10.7109375" style="1171" customWidth="1"/>
    <col min="1043" max="1281" width="9.140625" style="1171"/>
    <col min="1282" max="1282" width="9.5703125" style="1171" bestFit="1" customWidth="1"/>
    <col min="1283" max="1284" width="0" style="1171" hidden="1" customWidth="1"/>
    <col min="1285" max="1285" width="9.7109375" style="1171" customWidth="1"/>
    <col min="1286" max="1286" width="12.7109375" style="1171" customWidth="1"/>
    <col min="1287" max="1287" width="10.140625" style="1171" customWidth="1"/>
    <col min="1288" max="1288" width="10.5703125" style="1171" customWidth="1"/>
    <col min="1289" max="1290" width="0" style="1171" hidden="1" customWidth="1"/>
    <col min="1291" max="1291" width="9.140625" style="1171"/>
    <col min="1292" max="1292" width="9.85546875" style="1171" customWidth="1"/>
    <col min="1293" max="1293" width="9.140625" style="1171"/>
    <col min="1294" max="1294" width="9.7109375" style="1171" customWidth="1"/>
    <col min="1295" max="1296" width="0" style="1171" hidden="1" customWidth="1"/>
    <col min="1297" max="1297" width="9.140625" style="1171"/>
    <col min="1298" max="1298" width="10.7109375" style="1171" customWidth="1"/>
    <col min="1299" max="1537" width="9.140625" style="1171"/>
    <col min="1538" max="1538" width="9.5703125" style="1171" bestFit="1" customWidth="1"/>
    <col min="1539" max="1540" width="0" style="1171" hidden="1" customWidth="1"/>
    <col min="1541" max="1541" width="9.7109375" style="1171" customWidth="1"/>
    <col min="1542" max="1542" width="12.7109375" style="1171" customWidth="1"/>
    <col min="1543" max="1543" width="10.140625" style="1171" customWidth="1"/>
    <col min="1544" max="1544" width="10.5703125" style="1171" customWidth="1"/>
    <col min="1545" max="1546" width="0" style="1171" hidden="1" customWidth="1"/>
    <col min="1547" max="1547" width="9.140625" style="1171"/>
    <col min="1548" max="1548" width="9.85546875" style="1171" customWidth="1"/>
    <col min="1549" max="1549" width="9.140625" style="1171"/>
    <col min="1550" max="1550" width="9.7109375" style="1171" customWidth="1"/>
    <col min="1551" max="1552" width="0" style="1171" hidden="1" customWidth="1"/>
    <col min="1553" max="1553" width="9.140625" style="1171"/>
    <col min="1554" max="1554" width="10.7109375" style="1171" customWidth="1"/>
    <col min="1555" max="1793" width="9.140625" style="1171"/>
    <col min="1794" max="1794" width="9.5703125" style="1171" bestFit="1" customWidth="1"/>
    <col min="1795" max="1796" width="0" style="1171" hidden="1" customWidth="1"/>
    <col min="1797" max="1797" width="9.7109375" style="1171" customWidth="1"/>
    <col min="1798" max="1798" width="12.7109375" style="1171" customWidth="1"/>
    <col min="1799" max="1799" width="10.140625" style="1171" customWidth="1"/>
    <col min="1800" max="1800" width="10.5703125" style="1171" customWidth="1"/>
    <col min="1801" max="1802" width="0" style="1171" hidden="1" customWidth="1"/>
    <col min="1803" max="1803" width="9.140625" style="1171"/>
    <col min="1804" max="1804" width="9.85546875" style="1171" customWidth="1"/>
    <col min="1805" max="1805" width="9.140625" style="1171"/>
    <col min="1806" max="1806" width="9.7109375" style="1171" customWidth="1"/>
    <col min="1807" max="1808" width="0" style="1171" hidden="1" customWidth="1"/>
    <col min="1809" max="1809" width="9.140625" style="1171"/>
    <col min="1810" max="1810" width="10.7109375" style="1171" customWidth="1"/>
    <col min="1811" max="2049" width="9.140625" style="1171"/>
    <col min="2050" max="2050" width="9.5703125" style="1171" bestFit="1" customWidth="1"/>
    <col min="2051" max="2052" width="0" style="1171" hidden="1" customWidth="1"/>
    <col min="2053" max="2053" width="9.7109375" style="1171" customWidth="1"/>
    <col min="2054" max="2054" width="12.7109375" style="1171" customWidth="1"/>
    <col min="2055" max="2055" width="10.140625" style="1171" customWidth="1"/>
    <col min="2056" max="2056" width="10.5703125" style="1171" customWidth="1"/>
    <col min="2057" max="2058" width="0" style="1171" hidden="1" customWidth="1"/>
    <col min="2059" max="2059" width="9.140625" style="1171"/>
    <col min="2060" max="2060" width="9.85546875" style="1171" customWidth="1"/>
    <col min="2061" max="2061" width="9.140625" style="1171"/>
    <col min="2062" max="2062" width="9.7109375" style="1171" customWidth="1"/>
    <col min="2063" max="2064" width="0" style="1171" hidden="1" customWidth="1"/>
    <col min="2065" max="2065" width="9.140625" style="1171"/>
    <col min="2066" max="2066" width="10.7109375" style="1171" customWidth="1"/>
    <col min="2067" max="2305" width="9.140625" style="1171"/>
    <col min="2306" max="2306" width="9.5703125" style="1171" bestFit="1" customWidth="1"/>
    <col min="2307" max="2308" width="0" style="1171" hidden="1" customWidth="1"/>
    <col min="2309" max="2309" width="9.7109375" style="1171" customWidth="1"/>
    <col min="2310" max="2310" width="12.7109375" style="1171" customWidth="1"/>
    <col min="2311" max="2311" width="10.140625" style="1171" customWidth="1"/>
    <col min="2312" max="2312" width="10.5703125" style="1171" customWidth="1"/>
    <col min="2313" max="2314" width="0" style="1171" hidden="1" customWidth="1"/>
    <col min="2315" max="2315" width="9.140625" style="1171"/>
    <col min="2316" max="2316" width="9.85546875" style="1171" customWidth="1"/>
    <col min="2317" max="2317" width="9.140625" style="1171"/>
    <col min="2318" max="2318" width="9.7109375" style="1171" customWidth="1"/>
    <col min="2319" max="2320" width="0" style="1171" hidden="1" customWidth="1"/>
    <col min="2321" max="2321" width="9.140625" style="1171"/>
    <col min="2322" max="2322" width="10.7109375" style="1171" customWidth="1"/>
    <col min="2323" max="2561" width="9.140625" style="1171"/>
    <col min="2562" max="2562" width="9.5703125" style="1171" bestFit="1" customWidth="1"/>
    <col min="2563" max="2564" width="0" style="1171" hidden="1" customWidth="1"/>
    <col min="2565" max="2565" width="9.7109375" style="1171" customWidth="1"/>
    <col min="2566" max="2566" width="12.7109375" style="1171" customWidth="1"/>
    <col min="2567" max="2567" width="10.140625" style="1171" customWidth="1"/>
    <col min="2568" max="2568" width="10.5703125" style="1171" customWidth="1"/>
    <col min="2569" max="2570" width="0" style="1171" hidden="1" customWidth="1"/>
    <col min="2571" max="2571" width="9.140625" style="1171"/>
    <col min="2572" max="2572" width="9.85546875" style="1171" customWidth="1"/>
    <col min="2573" max="2573" width="9.140625" style="1171"/>
    <col min="2574" max="2574" width="9.7109375" style="1171" customWidth="1"/>
    <col min="2575" max="2576" width="0" style="1171" hidden="1" customWidth="1"/>
    <col min="2577" max="2577" width="9.140625" style="1171"/>
    <col min="2578" max="2578" width="10.7109375" style="1171" customWidth="1"/>
    <col min="2579" max="2817" width="9.140625" style="1171"/>
    <col min="2818" max="2818" width="9.5703125" style="1171" bestFit="1" customWidth="1"/>
    <col min="2819" max="2820" width="0" style="1171" hidden="1" customWidth="1"/>
    <col min="2821" max="2821" width="9.7109375" style="1171" customWidth="1"/>
    <col min="2822" max="2822" width="12.7109375" style="1171" customWidth="1"/>
    <col min="2823" max="2823" width="10.140625" style="1171" customWidth="1"/>
    <col min="2824" max="2824" width="10.5703125" style="1171" customWidth="1"/>
    <col min="2825" max="2826" width="0" style="1171" hidden="1" customWidth="1"/>
    <col min="2827" max="2827" width="9.140625" style="1171"/>
    <col min="2828" max="2828" width="9.85546875" style="1171" customWidth="1"/>
    <col min="2829" max="2829" width="9.140625" style="1171"/>
    <col min="2830" max="2830" width="9.7109375" style="1171" customWidth="1"/>
    <col min="2831" max="2832" width="0" style="1171" hidden="1" customWidth="1"/>
    <col min="2833" max="2833" width="9.140625" style="1171"/>
    <col min="2834" max="2834" width="10.7109375" style="1171" customWidth="1"/>
    <col min="2835" max="3073" width="9.140625" style="1171"/>
    <col min="3074" max="3074" width="9.5703125" style="1171" bestFit="1" customWidth="1"/>
    <col min="3075" max="3076" width="0" style="1171" hidden="1" customWidth="1"/>
    <col min="3077" max="3077" width="9.7109375" style="1171" customWidth="1"/>
    <col min="3078" max="3078" width="12.7109375" style="1171" customWidth="1"/>
    <col min="3079" max="3079" width="10.140625" style="1171" customWidth="1"/>
    <col min="3080" max="3080" width="10.5703125" style="1171" customWidth="1"/>
    <col min="3081" max="3082" width="0" style="1171" hidden="1" customWidth="1"/>
    <col min="3083" max="3083" width="9.140625" style="1171"/>
    <col min="3084" max="3084" width="9.85546875" style="1171" customWidth="1"/>
    <col min="3085" max="3085" width="9.140625" style="1171"/>
    <col min="3086" max="3086" width="9.7109375" style="1171" customWidth="1"/>
    <col min="3087" max="3088" width="0" style="1171" hidden="1" customWidth="1"/>
    <col min="3089" max="3089" width="9.140625" style="1171"/>
    <col min="3090" max="3090" width="10.7109375" style="1171" customWidth="1"/>
    <col min="3091" max="3329" width="9.140625" style="1171"/>
    <col min="3330" max="3330" width="9.5703125" style="1171" bestFit="1" customWidth="1"/>
    <col min="3331" max="3332" width="0" style="1171" hidden="1" customWidth="1"/>
    <col min="3333" max="3333" width="9.7109375" style="1171" customWidth="1"/>
    <col min="3334" max="3334" width="12.7109375" style="1171" customWidth="1"/>
    <col min="3335" max="3335" width="10.140625" style="1171" customWidth="1"/>
    <col min="3336" max="3336" width="10.5703125" style="1171" customWidth="1"/>
    <col min="3337" max="3338" width="0" style="1171" hidden="1" customWidth="1"/>
    <col min="3339" max="3339" width="9.140625" style="1171"/>
    <col min="3340" max="3340" width="9.85546875" style="1171" customWidth="1"/>
    <col min="3341" max="3341" width="9.140625" style="1171"/>
    <col min="3342" max="3342" width="9.7109375" style="1171" customWidth="1"/>
    <col min="3343" max="3344" width="0" style="1171" hidden="1" customWidth="1"/>
    <col min="3345" max="3345" width="9.140625" style="1171"/>
    <col min="3346" max="3346" width="10.7109375" style="1171" customWidth="1"/>
    <col min="3347" max="3585" width="9.140625" style="1171"/>
    <col min="3586" max="3586" width="9.5703125" style="1171" bestFit="1" customWidth="1"/>
    <col min="3587" max="3588" width="0" style="1171" hidden="1" customWidth="1"/>
    <col min="3589" max="3589" width="9.7109375" style="1171" customWidth="1"/>
    <col min="3590" max="3590" width="12.7109375" style="1171" customWidth="1"/>
    <col min="3591" max="3591" width="10.140625" style="1171" customWidth="1"/>
    <col min="3592" max="3592" width="10.5703125" style="1171" customWidth="1"/>
    <col min="3593" max="3594" width="0" style="1171" hidden="1" customWidth="1"/>
    <col min="3595" max="3595" width="9.140625" style="1171"/>
    <col min="3596" max="3596" width="9.85546875" style="1171" customWidth="1"/>
    <col min="3597" max="3597" width="9.140625" style="1171"/>
    <col min="3598" max="3598" width="9.7109375" style="1171" customWidth="1"/>
    <col min="3599" max="3600" width="0" style="1171" hidden="1" customWidth="1"/>
    <col min="3601" max="3601" width="9.140625" style="1171"/>
    <col min="3602" max="3602" width="10.7109375" style="1171" customWidth="1"/>
    <col min="3603" max="3841" width="9.140625" style="1171"/>
    <col min="3842" max="3842" width="9.5703125" style="1171" bestFit="1" customWidth="1"/>
    <col min="3843" max="3844" width="0" style="1171" hidden="1" customWidth="1"/>
    <col min="3845" max="3845" width="9.7109375" style="1171" customWidth="1"/>
    <col min="3846" max="3846" width="12.7109375" style="1171" customWidth="1"/>
    <col min="3847" max="3847" width="10.140625" style="1171" customWidth="1"/>
    <col min="3848" max="3848" width="10.5703125" style="1171" customWidth="1"/>
    <col min="3849" max="3850" width="0" style="1171" hidden="1" customWidth="1"/>
    <col min="3851" max="3851" width="9.140625" style="1171"/>
    <col min="3852" max="3852" width="9.85546875" style="1171" customWidth="1"/>
    <col min="3853" max="3853" width="9.140625" style="1171"/>
    <col min="3854" max="3854" width="9.7109375" style="1171" customWidth="1"/>
    <col min="3855" max="3856" width="0" style="1171" hidden="1" customWidth="1"/>
    <col min="3857" max="3857" width="9.140625" style="1171"/>
    <col min="3858" max="3858" width="10.7109375" style="1171" customWidth="1"/>
    <col min="3859" max="4097" width="9.140625" style="1171"/>
    <col min="4098" max="4098" width="9.5703125" style="1171" bestFit="1" customWidth="1"/>
    <col min="4099" max="4100" width="0" style="1171" hidden="1" customWidth="1"/>
    <col min="4101" max="4101" width="9.7109375" style="1171" customWidth="1"/>
    <col min="4102" max="4102" width="12.7109375" style="1171" customWidth="1"/>
    <col min="4103" max="4103" width="10.140625" style="1171" customWidth="1"/>
    <col min="4104" max="4104" width="10.5703125" style="1171" customWidth="1"/>
    <col min="4105" max="4106" width="0" style="1171" hidden="1" customWidth="1"/>
    <col min="4107" max="4107" width="9.140625" style="1171"/>
    <col min="4108" max="4108" width="9.85546875" style="1171" customWidth="1"/>
    <col min="4109" max="4109" width="9.140625" style="1171"/>
    <col min="4110" max="4110" width="9.7109375" style="1171" customWidth="1"/>
    <col min="4111" max="4112" width="0" style="1171" hidden="1" customWidth="1"/>
    <col min="4113" max="4113" width="9.140625" style="1171"/>
    <col min="4114" max="4114" width="10.7109375" style="1171" customWidth="1"/>
    <col min="4115" max="4353" width="9.140625" style="1171"/>
    <col min="4354" max="4354" width="9.5703125" style="1171" bestFit="1" customWidth="1"/>
    <col min="4355" max="4356" width="0" style="1171" hidden="1" customWidth="1"/>
    <col min="4357" max="4357" width="9.7109375" style="1171" customWidth="1"/>
    <col min="4358" max="4358" width="12.7109375" style="1171" customWidth="1"/>
    <col min="4359" max="4359" width="10.140625" style="1171" customWidth="1"/>
    <col min="4360" max="4360" width="10.5703125" style="1171" customWidth="1"/>
    <col min="4361" max="4362" width="0" style="1171" hidden="1" customWidth="1"/>
    <col min="4363" max="4363" width="9.140625" style="1171"/>
    <col min="4364" max="4364" width="9.85546875" style="1171" customWidth="1"/>
    <col min="4365" max="4365" width="9.140625" style="1171"/>
    <col min="4366" max="4366" width="9.7109375" style="1171" customWidth="1"/>
    <col min="4367" max="4368" width="0" style="1171" hidden="1" customWidth="1"/>
    <col min="4369" max="4369" width="9.140625" style="1171"/>
    <col min="4370" max="4370" width="10.7109375" style="1171" customWidth="1"/>
    <col min="4371" max="4609" width="9.140625" style="1171"/>
    <col min="4610" max="4610" width="9.5703125" style="1171" bestFit="1" customWidth="1"/>
    <col min="4611" max="4612" width="0" style="1171" hidden="1" customWidth="1"/>
    <col min="4613" max="4613" width="9.7109375" style="1171" customWidth="1"/>
    <col min="4614" max="4614" width="12.7109375" style="1171" customWidth="1"/>
    <col min="4615" max="4615" width="10.140625" style="1171" customWidth="1"/>
    <col min="4616" max="4616" width="10.5703125" style="1171" customWidth="1"/>
    <col min="4617" max="4618" width="0" style="1171" hidden="1" customWidth="1"/>
    <col min="4619" max="4619" width="9.140625" style="1171"/>
    <col min="4620" max="4620" width="9.85546875" style="1171" customWidth="1"/>
    <col min="4621" max="4621" width="9.140625" style="1171"/>
    <col min="4622" max="4622" width="9.7109375" style="1171" customWidth="1"/>
    <col min="4623" max="4624" width="0" style="1171" hidden="1" customWidth="1"/>
    <col min="4625" max="4625" width="9.140625" style="1171"/>
    <col min="4626" max="4626" width="10.7109375" style="1171" customWidth="1"/>
    <col min="4627" max="4865" width="9.140625" style="1171"/>
    <col min="4866" max="4866" width="9.5703125" style="1171" bestFit="1" customWidth="1"/>
    <col min="4867" max="4868" width="0" style="1171" hidden="1" customWidth="1"/>
    <col min="4869" max="4869" width="9.7109375" style="1171" customWidth="1"/>
    <col min="4870" max="4870" width="12.7109375" style="1171" customWidth="1"/>
    <col min="4871" max="4871" width="10.140625" style="1171" customWidth="1"/>
    <col min="4872" max="4872" width="10.5703125" style="1171" customWidth="1"/>
    <col min="4873" max="4874" width="0" style="1171" hidden="1" customWidth="1"/>
    <col min="4875" max="4875" width="9.140625" style="1171"/>
    <col min="4876" max="4876" width="9.85546875" style="1171" customWidth="1"/>
    <col min="4877" max="4877" width="9.140625" style="1171"/>
    <col min="4878" max="4878" width="9.7109375" style="1171" customWidth="1"/>
    <col min="4879" max="4880" width="0" style="1171" hidden="1" customWidth="1"/>
    <col min="4881" max="4881" width="9.140625" style="1171"/>
    <col min="4882" max="4882" width="10.7109375" style="1171" customWidth="1"/>
    <col min="4883" max="5121" width="9.140625" style="1171"/>
    <col min="5122" max="5122" width="9.5703125" style="1171" bestFit="1" customWidth="1"/>
    <col min="5123" max="5124" width="0" style="1171" hidden="1" customWidth="1"/>
    <col min="5125" max="5125" width="9.7109375" style="1171" customWidth="1"/>
    <col min="5126" max="5126" width="12.7109375" style="1171" customWidth="1"/>
    <col min="5127" max="5127" width="10.140625" style="1171" customWidth="1"/>
    <col min="5128" max="5128" width="10.5703125" style="1171" customWidth="1"/>
    <col min="5129" max="5130" width="0" style="1171" hidden="1" customWidth="1"/>
    <col min="5131" max="5131" width="9.140625" style="1171"/>
    <col min="5132" max="5132" width="9.85546875" style="1171" customWidth="1"/>
    <col min="5133" max="5133" width="9.140625" style="1171"/>
    <col min="5134" max="5134" width="9.7109375" style="1171" customWidth="1"/>
    <col min="5135" max="5136" width="0" style="1171" hidden="1" customWidth="1"/>
    <col min="5137" max="5137" width="9.140625" style="1171"/>
    <col min="5138" max="5138" width="10.7109375" style="1171" customWidth="1"/>
    <col min="5139" max="5377" width="9.140625" style="1171"/>
    <col min="5378" max="5378" width="9.5703125" style="1171" bestFit="1" customWidth="1"/>
    <col min="5379" max="5380" width="0" style="1171" hidden="1" customWidth="1"/>
    <col min="5381" max="5381" width="9.7109375" style="1171" customWidth="1"/>
    <col min="5382" max="5382" width="12.7109375" style="1171" customWidth="1"/>
    <col min="5383" max="5383" width="10.140625" style="1171" customWidth="1"/>
    <col min="5384" max="5384" width="10.5703125" style="1171" customWidth="1"/>
    <col min="5385" max="5386" width="0" style="1171" hidden="1" customWidth="1"/>
    <col min="5387" max="5387" width="9.140625" style="1171"/>
    <col min="5388" max="5388" width="9.85546875" style="1171" customWidth="1"/>
    <col min="5389" max="5389" width="9.140625" style="1171"/>
    <col min="5390" max="5390" width="9.7109375" style="1171" customWidth="1"/>
    <col min="5391" max="5392" width="0" style="1171" hidden="1" customWidth="1"/>
    <col min="5393" max="5393" width="9.140625" style="1171"/>
    <col min="5394" max="5394" width="10.7109375" style="1171" customWidth="1"/>
    <col min="5395" max="5633" width="9.140625" style="1171"/>
    <col min="5634" max="5634" width="9.5703125" style="1171" bestFit="1" customWidth="1"/>
    <col min="5635" max="5636" width="0" style="1171" hidden="1" customWidth="1"/>
    <col min="5637" max="5637" width="9.7109375" style="1171" customWidth="1"/>
    <col min="5638" max="5638" width="12.7109375" style="1171" customWidth="1"/>
    <col min="5639" max="5639" width="10.140625" style="1171" customWidth="1"/>
    <col min="5640" max="5640" width="10.5703125" style="1171" customWidth="1"/>
    <col min="5641" max="5642" width="0" style="1171" hidden="1" customWidth="1"/>
    <col min="5643" max="5643" width="9.140625" style="1171"/>
    <col min="5644" max="5644" width="9.85546875" style="1171" customWidth="1"/>
    <col min="5645" max="5645" width="9.140625" style="1171"/>
    <col min="5646" max="5646" width="9.7109375" style="1171" customWidth="1"/>
    <col min="5647" max="5648" width="0" style="1171" hidden="1" customWidth="1"/>
    <col min="5649" max="5649" width="9.140625" style="1171"/>
    <col min="5650" max="5650" width="10.7109375" style="1171" customWidth="1"/>
    <col min="5651" max="5889" width="9.140625" style="1171"/>
    <col min="5890" max="5890" width="9.5703125" style="1171" bestFit="1" customWidth="1"/>
    <col min="5891" max="5892" width="0" style="1171" hidden="1" customWidth="1"/>
    <col min="5893" max="5893" width="9.7109375" style="1171" customWidth="1"/>
    <col min="5894" max="5894" width="12.7109375" style="1171" customWidth="1"/>
    <col min="5895" max="5895" width="10.140625" style="1171" customWidth="1"/>
    <col min="5896" max="5896" width="10.5703125" style="1171" customWidth="1"/>
    <col min="5897" max="5898" width="0" style="1171" hidden="1" customWidth="1"/>
    <col min="5899" max="5899" width="9.140625" style="1171"/>
    <col min="5900" max="5900" width="9.85546875" style="1171" customWidth="1"/>
    <col min="5901" max="5901" width="9.140625" style="1171"/>
    <col min="5902" max="5902" width="9.7109375" style="1171" customWidth="1"/>
    <col min="5903" max="5904" width="0" style="1171" hidden="1" customWidth="1"/>
    <col min="5905" max="5905" width="9.140625" style="1171"/>
    <col min="5906" max="5906" width="10.7109375" style="1171" customWidth="1"/>
    <col min="5907" max="6145" width="9.140625" style="1171"/>
    <col min="6146" max="6146" width="9.5703125" style="1171" bestFit="1" customWidth="1"/>
    <col min="6147" max="6148" width="0" style="1171" hidden="1" customWidth="1"/>
    <col min="6149" max="6149" width="9.7109375" style="1171" customWidth="1"/>
    <col min="6150" max="6150" width="12.7109375" style="1171" customWidth="1"/>
    <col min="6151" max="6151" width="10.140625" style="1171" customWidth="1"/>
    <col min="6152" max="6152" width="10.5703125" style="1171" customWidth="1"/>
    <col min="6153" max="6154" width="0" style="1171" hidden="1" customWidth="1"/>
    <col min="6155" max="6155" width="9.140625" style="1171"/>
    <col min="6156" max="6156" width="9.85546875" style="1171" customWidth="1"/>
    <col min="6157" max="6157" width="9.140625" style="1171"/>
    <col min="6158" max="6158" width="9.7109375" style="1171" customWidth="1"/>
    <col min="6159" max="6160" width="0" style="1171" hidden="1" customWidth="1"/>
    <col min="6161" max="6161" width="9.140625" style="1171"/>
    <col min="6162" max="6162" width="10.7109375" style="1171" customWidth="1"/>
    <col min="6163" max="6401" width="9.140625" style="1171"/>
    <col min="6402" max="6402" width="9.5703125" style="1171" bestFit="1" customWidth="1"/>
    <col min="6403" max="6404" width="0" style="1171" hidden="1" customWidth="1"/>
    <col min="6405" max="6405" width="9.7109375" style="1171" customWidth="1"/>
    <col min="6406" max="6406" width="12.7109375" style="1171" customWidth="1"/>
    <col min="6407" max="6407" width="10.140625" style="1171" customWidth="1"/>
    <col min="6408" max="6408" width="10.5703125" style="1171" customWidth="1"/>
    <col min="6409" max="6410" width="0" style="1171" hidden="1" customWidth="1"/>
    <col min="6411" max="6411" width="9.140625" style="1171"/>
    <col min="6412" max="6412" width="9.85546875" style="1171" customWidth="1"/>
    <col min="6413" max="6413" width="9.140625" style="1171"/>
    <col min="6414" max="6414" width="9.7109375" style="1171" customWidth="1"/>
    <col min="6415" max="6416" width="0" style="1171" hidden="1" customWidth="1"/>
    <col min="6417" max="6417" width="9.140625" style="1171"/>
    <col min="6418" max="6418" width="10.7109375" style="1171" customWidth="1"/>
    <col min="6419" max="6657" width="9.140625" style="1171"/>
    <col min="6658" max="6658" width="9.5703125" style="1171" bestFit="1" customWidth="1"/>
    <col min="6659" max="6660" width="0" style="1171" hidden="1" customWidth="1"/>
    <col min="6661" max="6661" width="9.7109375" style="1171" customWidth="1"/>
    <col min="6662" max="6662" width="12.7109375" style="1171" customWidth="1"/>
    <col min="6663" max="6663" width="10.140625" style="1171" customWidth="1"/>
    <col min="6664" max="6664" width="10.5703125" style="1171" customWidth="1"/>
    <col min="6665" max="6666" width="0" style="1171" hidden="1" customWidth="1"/>
    <col min="6667" max="6667" width="9.140625" style="1171"/>
    <col min="6668" max="6668" width="9.85546875" style="1171" customWidth="1"/>
    <col min="6669" max="6669" width="9.140625" style="1171"/>
    <col min="6670" max="6670" width="9.7109375" style="1171" customWidth="1"/>
    <col min="6671" max="6672" width="0" style="1171" hidden="1" customWidth="1"/>
    <col min="6673" max="6673" width="9.140625" style="1171"/>
    <col min="6674" max="6674" width="10.7109375" style="1171" customWidth="1"/>
    <col min="6675" max="6913" width="9.140625" style="1171"/>
    <col min="6914" max="6914" width="9.5703125" style="1171" bestFit="1" customWidth="1"/>
    <col min="6915" max="6916" width="0" style="1171" hidden="1" customWidth="1"/>
    <col min="6917" max="6917" width="9.7109375" style="1171" customWidth="1"/>
    <col min="6918" max="6918" width="12.7109375" style="1171" customWidth="1"/>
    <col min="6919" max="6919" width="10.140625" style="1171" customWidth="1"/>
    <col min="6920" max="6920" width="10.5703125" style="1171" customWidth="1"/>
    <col min="6921" max="6922" width="0" style="1171" hidden="1" customWidth="1"/>
    <col min="6923" max="6923" width="9.140625" style="1171"/>
    <col min="6924" max="6924" width="9.85546875" style="1171" customWidth="1"/>
    <col min="6925" max="6925" width="9.140625" style="1171"/>
    <col min="6926" max="6926" width="9.7109375" style="1171" customWidth="1"/>
    <col min="6927" max="6928" width="0" style="1171" hidden="1" customWidth="1"/>
    <col min="6929" max="6929" width="9.140625" style="1171"/>
    <col min="6930" max="6930" width="10.7109375" style="1171" customWidth="1"/>
    <col min="6931" max="7169" width="9.140625" style="1171"/>
    <col min="7170" max="7170" width="9.5703125" style="1171" bestFit="1" customWidth="1"/>
    <col min="7171" max="7172" width="0" style="1171" hidden="1" customWidth="1"/>
    <col min="7173" max="7173" width="9.7109375" style="1171" customWidth="1"/>
    <col min="7174" max="7174" width="12.7109375" style="1171" customWidth="1"/>
    <col min="7175" max="7175" width="10.140625" style="1171" customWidth="1"/>
    <col min="7176" max="7176" width="10.5703125" style="1171" customWidth="1"/>
    <col min="7177" max="7178" width="0" style="1171" hidden="1" customWidth="1"/>
    <col min="7179" max="7179" width="9.140625" style="1171"/>
    <col min="7180" max="7180" width="9.85546875" style="1171" customWidth="1"/>
    <col min="7181" max="7181" width="9.140625" style="1171"/>
    <col min="7182" max="7182" width="9.7109375" style="1171" customWidth="1"/>
    <col min="7183" max="7184" width="0" style="1171" hidden="1" customWidth="1"/>
    <col min="7185" max="7185" width="9.140625" style="1171"/>
    <col min="7186" max="7186" width="10.7109375" style="1171" customWidth="1"/>
    <col min="7187" max="7425" width="9.140625" style="1171"/>
    <col min="7426" max="7426" width="9.5703125" style="1171" bestFit="1" customWidth="1"/>
    <col min="7427" max="7428" width="0" style="1171" hidden="1" customWidth="1"/>
    <col min="7429" max="7429" width="9.7109375" style="1171" customWidth="1"/>
    <col min="7430" max="7430" width="12.7109375" style="1171" customWidth="1"/>
    <col min="7431" max="7431" width="10.140625" style="1171" customWidth="1"/>
    <col min="7432" max="7432" width="10.5703125" style="1171" customWidth="1"/>
    <col min="7433" max="7434" width="0" style="1171" hidden="1" customWidth="1"/>
    <col min="7435" max="7435" width="9.140625" style="1171"/>
    <col min="7436" max="7436" width="9.85546875" style="1171" customWidth="1"/>
    <col min="7437" max="7437" width="9.140625" style="1171"/>
    <col min="7438" max="7438" width="9.7109375" style="1171" customWidth="1"/>
    <col min="7439" max="7440" width="0" style="1171" hidden="1" customWidth="1"/>
    <col min="7441" max="7441" width="9.140625" style="1171"/>
    <col min="7442" max="7442" width="10.7109375" style="1171" customWidth="1"/>
    <col min="7443" max="7681" width="9.140625" style="1171"/>
    <col min="7682" max="7682" width="9.5703125" style="1171" bestFit="1" customWidth="1"/>
    <col min="7683" max="7684" width="0" style="1171" hidden="1" customWidth="1"/>
    <col min="7685" max="7685" width="9.7109375" style="1171" customWidth="1"/>
    <col min="7686" max="7686" width="12.7109375" style="1171" customWidth="1"/>
    <col min="7687" max="7687" width="10.140625" style="1171" customWidth="1"/>
    <col min="7688" max="7688" width="10.5703125" style="1171" customWidth="1"/>
    <col min="7689" max="7690" width="0" style="1171" hidden="1" customWidth="1"/>
    <col min="7691" max="7691" width="9.140625" style="1171"/>
    <col min="7692" max="7692" width="9.85546875" style="1171" customWidth="1"/>
    <col min="7693" max="7693" width="9.140625" style="1171"/>
    <col min="7694" max="7694" width="9.7109375" style="1171" customWidth="1"/>
    <col min="7695" max="7696" width="0" style="1171" hidden="1" customWidth="1"/>
    <col min="7697" max="7697" width="9.140625" style="1171"/>
    <col min="7698" max="7698" width="10.7109375" style="1171" customWidth="1"/>
    <col min="7699" max="7937" width="9.140625" style="1171"/>
    <col min="7938" max="7938" width="9.5703125" style="1171" bestFit="1" customWidth="1"/>
    <col min="7939" max="7940" width="0" style="1171" hidden="1" customWidth="1"/>
    <col min="7941" max="7941" width="9.7109375" style="1171" customWidth="1"/>
    <col min="7942" max="7942" width="12.7109375" style="1171" customWidth="1"/>
    <col min="7943" max="7943" width="10.140625" style="1171" customWidth="1"/>
    <col min="7944" max="7944" width="10.5703125" style="1171" customWidth="1"/>
    <col min="7945" max="7946" width="0" style="1171" hidden="1" customWidth="1"/>
    <col min="7947" max="7947" width="9.140625" style="1171"/>
    <col min="7948" max="7948" width="9.85546875" style="1171" customWidth="1"/>
    <col min="7949" max="7949" width="9.140625" style="1171"/>
    <col min="7950" max="7950" width="9.7109375" style="1171" customWidth="1"/>
    <col min="7951" max="7952" width="0" style="1171" hidden="1" customWidth="1"/>
    <col min="7953" max="7953" width="9.140625" style="1171"/>
    <col min="7954" max="7954" width="10.7109375" style="1171" customWidth="1"/>
    <col min="7955" max="8193" width="9.140625" style="1171"/>
    <col min="8194" max="8194" width="9.5703125" style="1171" bestFit="1" customWidth="1"/>
    <col min="8195" max="8196" width="0" style="1171" hidden="1" customWidth="1"/>
    <col min="8197" max="8197" width="9.7109375" style="1171" customWidth="1"/>
    <col min="8198" max="8198" width="12.7109375" style="1171" customWidth="1"/>
    <col min="8199" max="8199" width="10.140625" style="1171" customWidth="1"/>
    <col min="8200" max="8200" width="10.5703125" style="1171" customWidth="1"/>
    <col min="8201" max="8202" width="0" style="1171" hidden="1" customWidth="1"/>
    <col min="8203" max="8203" width="9.140625" style="1171"/>
    <col min="8204" max="8204" width="9.85546875" style="1171" customWidth="1"/>
    <col min="8205" max="8205" width="9.140625" style="1171"/>
    <col min="8206" max="8206" width="9.7109375" style="1171" customWidth="1"/>
    <col min="8207" max="8208" width="0" style="1171" hidden="1" customWidth="1"/>
    <col min="8209" max="8209" width="9.140625" style="1171"/>
    <col min="8210" max="8210" width="10.7109375" style="1171" customWidth="1"/>
    <col min="8211" max="8449" width="9.140625" style="1171"/>
    <col min="8450" max="8450" width="9.5703125" style="1171" bestFit="1" customWidth="1"/>
    <col min="8451" max="8452" width="0" style="1171" hidden="1" customWidth="1"/>
    <col min="8453" max="8453" width="9.7109375" style="1171" customWidth="1"/>
    <col min="8454" max="8454" width="12.7109375" style="1171" customWidth="1"/>
    <col min="8455" max="8455" width="10.140625" style="1171" customWidth="1"/>
    <col min="8456" max="8456" width="10.5703125" style="1171" customWidth="1"/>
    <col min="8457" max="8458" width="0" style="1171" hidden="1" customWidth="1"/>
    <col min="8459" max="8459" width="9.140625" style="1171"/>
    <col min="8460" max="8460" width="9.85546875" style="1171" customWidth="1"/>
    <col min="8461" max="8461" width="9.140625" style="1171"/>
    <col min="8462" max="8462" width="9.7109375" style="1171" customWidth="1"/>
    <col min="8463" max="8464" width="0" style="1171" hidden="1" customWidth="1"/>
    <col min="8465" max="8465" width="9.140625" style="1171"/>
    <col min="8466" max="8466" width="10.7109375" style="1171" customWidth="1"/>
    <col min="8467" max="8705" width="9.140625" style="1171"/>
    <col min="8706" max="8706" width="9.5703125" style="1171" bestFit="1" customWidth="1"/>
    <col min="8707" max="8708" width="0" style="1171" hidden="1" customWidth="1"/>
    <col min="8709" max="8709" width="9.7109375" style="1171" customWidth="1"/>
    <col min="8710" max="8710" width="12.7109375" style="1171" customWidth="1"/>
    <col min="8711" max="8711" width="10.140625" style="1171" customWidth="1"/>
    <col min="8712" max="8712" width="10.5703125" style="1171" customWidth="1"/>
    <col min="8713" max="8714" width="0" style="1171" hidden="1" customWidth="1"/>
    <col min="8715" max="8715" width="9.140625" style="1171"/>
    <col min="8716" max="8716" width="9.85546875" style="1171" customWidth="1"/>
    <col min="8717" max="8717" width="9.140625" style="1171"/>
    <col min="8718" max="8718" width="9.7109375" style="1171" customWidth="1"/>
    <col min="8719" max="8720" width="0" style="1171" hidden="1" customWidth="1"/>
    <col min="8721" max="8721" width="9.140625" style="1171"/>
    <col min="8722" max="8722" width="10.7109375" style="1171" customWidth="1"/>
    <col min="8723" max="8961" width="9.140625" style="1171"/>
    <col min="8962" max="8962" width="9.5703125" style="1171" bestFit="1" customWidth="1"/>
    <col min="8963" max="8964" width="0" style="1171" hidden="1" customWidth="1"/>
    <col min="8965" max="8965" width="9.7109375" style="1171" customWidth="1"/>
    <col min="8966" max="8966" width="12.7109375" style="1171" customWidth="1"/>
    <col min="8967" max="8967" width="10.140625" style="1171" customWidth="1"/>
    <col min="8968" max="8968" width="10.5703125" style="1171" customWidth="1"/>
    <col min="8969" max="8970" width="0" style="1171" hidden="1" customWidth="1"/>
    <col min="8971" max="8971" width="9.140625" style="1171"/>
    <col min="8972" max="8972" width="9.85546875" style="1171" customWidth="1"/>
    <col min="8973" max="8973" width="9.140625" style="1171"/>
    <col min="8974" max="8974" width="9.7109375" style="1171" customWidth="1"/>
    <col min="8975" max="8976" width="0" style="1171" hidden="1" customWidth="1"/>
    <col min="8977" max="8977" width="9.140625" style="1171"/>
    <col min="8978" max="8978" width="10.7109375" style="1171" customWidth="1"/>
    <col min="8979" max="9217" width="9.140625" style="1171"/>
    <col min="9218" max="9218" width="9.5703125" style="1171" bestFit="1" customWidth="1"/>
    <col min="9219" max="9220" width="0" style="1171" hidden="1" customWidth="1"/>
    <col min="9221" max="9221" width="9.7109375" style="1171" customWidth="1"/>
    <col min="9222" max="9222" width="12.7109375" style="1171" customWidth="1"/>
    <col min="9223" max="9223" width="10.140625" style="1171" customWidth="1"/>
    <col min="9224" max="9224" width="10.5703125" style="1171" customWidth="1"/>
    <col min="9225" max="9226" width="0" style="1171" hidden="1" customWidth="1"/>
    <col min="9227" max="9227" width="9.140625" style="1171"/>
    <col min="9228" max="9228" width="9.85546875" style="1171" customWidth="1"/>
    <col min="9229" max="9229" width="9.140625" style="1171"/>
    <col min="9230" max="9230" width="9.7109375" style="1171" customWidth="1"/>
    <col min="9231" max="9232" width="0" style="1171" hidden="1" customWidth="1"/>
    <col min="9233" max="9233" width="9.140625" style="1171"/>
    <col min="9234" max="9234" width="10.7109375" style="1171" customWidth="1"/>
    <col min="9235" max="9473" width="9.140625" style="1171"/>
    <col min="9474" max="9474" width="9.5703125" style="1171" bestFit="1" customWidth="1"/>
    <col min="9475" max="9476" width="0" style="1171" hidden="1" customWidth="1"/>
    <col min="9477" max="9477" width="9.7109375" style="1171" customWidth="1"/>
    <col min="9478" max="9478" width="12.7109375" style="1171" customWidth="1"/>
    <col min="9479" max="9479" width="10.140625" style="1171" customWidth="1"/>
    <col min="9480" max="9480" width="10.5703125" style="1171" customWidth="1"/>
    <col min="9481" max="9482" width="0" style="1171" hidden="1" customWidth="1"/>
    <col min="9483" max="9483" width="9.140625" style="1171"/>
    <col min="9484" max="9484" width="9.85546875" style="1171" customWidth="1"/>
    <col min="9485" max="9485" width="9.140625" style="1171"/>
    <col min="9486" max="9486" width="9.7109375" style="1171" customWidth="1"/>
    <col min="9487" max="9488" width="0" style="1171" hidden="1" customWidth="1"/>
    <col min="9489" max="9489" width="9.140625" style="1171"/>
    <col min="9490" max="9490" width="10.7109375" style="1171" customWidth="1"/>
    <col min="9491" max="9729" width="9.140625" style="1171"/>
    <col min="9730" max="9730" width="9.5703125" style="1171" bestFit="1" customWidth="1"/>
    <col min="9731" max="9732" width="0" style="1171" hidden="1" customWidth="1"/>
    <col min="9733" max="9733" width="9.7109375" style="1171" customWidth="1"/>
    <col min="9734" max="9734" width="12.7109375" style="1171" customWidth="1"/>
    <col min="9735" max="9735" width="10.140625" style="1171" customWidth="1"/>
    <col min="9736" max="9736" width="10.5703125" style="1171" customWidth="1"/>
    <col min="9737" max="9738" width="0" style="1171" hidden="1" customWidth="1"/>
    <col min="9739" max="9739" width="9.140625" style="1171"/>
    <col min="9740" max="9740" width="9.85546875" style="1171" customWidth="1"/>
    <col min="9741" max="9741" width="9.140625" style="1171"/>
    <col min="9742" max="9742" width="9.7109375" style="1171" customWidth="1"/>
    <col min="9743" max="9744" width="0" style="1171" hidden="1" customWidth="1"/>
    <col min="9745" max="9745" width="9.140625" style="1171"/>
    <col min="9746" max="9746" width="10.7109375" style="1171" customWidth="1"/>
    <col min="9747" max="9985" width="9.140625" style="1171"/>
    <col min="9986" max="9986" width="9.5703125" style="1171" bestFit="1" customWidth="1"/>
    <col min="9987" max="9988" width="0" style="1171" hidden="1" customWidth="1"/>
    <col min="9989" max="9989" width="9.7109375" style="1171" customWidth="1"/>
    <col min="9990" max="9990" width="12.7109375" style="1171" customWidth="1"/>
    <col min="9991" max="9991" width="10.140625" style="1171" customWidth="1"/>
    <col min="9992" max="9992" width="10.5703125" style="1171" customWidth="1"/>
    <col min="9993" max="9994" width="0" style="1171" hidden="1" customWidth="1"/>
    <col min="9995" max="9995" width="9.140625" style="1171"/>
    <col min="9996" max="9996" width="9.85546875" style="1171" customWidth="1"/>
    <col min="9997" max="9997" width="9.140625" style="1171"/>
    <col min="9998" max="9998" width="9.7109375" style="1171" customWidth="1"/>
    <col min="9999" max="10000" width="0" style="1171" hidden="1" customWidth="1"/>
    <col min="10001" max="10001" width="9.140625" style="1171"/>
    <col min="10002" max="10002" width="10.7109375" style="1171" customWidth="1"/>
    <col min="10003" max="10241" width="9.140625" style="1171"/>
    <col min="10242" max="10242" width="9.5703125" style="1171" bestFit="1" customWidth="1"/>
    <col min="10243" max="10244" width="0" style="1171" hidden="1" customWidth="1"/>
    <col min="10245" max="10245" width="9.7109375" style="1171" customWidth="1"/>
    <col min="10246" max="10246" width="12.7109375" style="1171" customWidth="1"/>
    <col min="10247" max="10247" width="10.140625" style="1171" customWidth="1"/>
    <col min="10248" max="10248" width="10.5703125" style="1171" customWidth="1"/>
    <col min="10249" max="10250" width="0" style="1171" hidden="1" customWidth="1"/>
    <col min="10251" max="10251" width="9.140625" style="1171"/>
    <col min="10252" max="10252" width="9.85546875" style="1171" customWidth="1"/>
    <col min="10253" max="10253" width="9.140625" style="1171"/>
    <col min="10254" max="10254" width="9.7109375" style="1171" customWidth="1"/>
    <col min="10255" max="10256" width="0" style="1171" hidden="1" customWidth="1"/>
    <col min="10257" max="10257" width="9.140625" style="1171"/>
    <col min="10258" max="10258" width="10.7109375" style="1171" customWidth="1"/>
    <col min="10259" max="10497" width="9.140625" style="1171"/>
    <col min="10498" max="10498" width="9.5703125" style="1171" bestFit="1" customWidth="1"/>
    <col min="10499" max="10500" width="0" style="1171" hidden="1" customWidth="1"/>
    <col min="10501" max="10501" width="9.7109375" style="1171" customWidth="1"/>
    <col min="10502" max="10502" width="12.7109375" style="1171" customWidth="1"/>
    <col min="10503" max="10503" width="10.140625" style="1171" customWidth="1"/>
    <col min="10504" max="10504" width="10.5703125" style="1171" customWidth="1"/>
    <col min="10505" max="10506" width="0" style="1171" hidden="1" customWidth="1"/>
    <col min="10507" max="10507" width="9.140625" style="1171"/>
    <col min="10508" max="10508" width="9.85546875" style="1171" customWidth="1"/>
    <col min="10509" max="10509" width="9.140625" style="1171"/>
    <col min="10510" max="10510" width="9.7109375" style="1171" customWidth="1"/>
    <col min="10511" max="10512" width="0" style="1171" hidden="1" customWidth="1"/>
    <col min="10513" max="10513" width="9.140625" style="1171"/>
    <col min="10514" max="10514" width="10.7109375" style="1171" customWidth="1"/>
    <col min="10515" max="10753" width="9.140625" style="1171"/>
    <col min="10754" max="10754" width="9.5703125" style="1171" bestFit="1" customWidth="1"/>
    <col min="10755" max="10756" width="0" style="1171" hidden="1" customWidth="1"/>
    <col min="10757" max="10757" width="9.7109375" style="1171" customWidth="1"/>
    <col min="10758" max="10758" width="12.7109375" style="1171" customWidth="1"/>
    <col min="10759" max="10759" width="10.140625" style="1171" customWidth="1"/>
    <col min="10760" max="10760" width="10.5703125" style="1171" customWidth="1"/>
    <col min="10761" max="10762" width="0" style="1171" hidden="1" customWidth="1"/>
    <col min="10763" max="10763" width="9.140625" style="1171"/>
    <col min="10764" max="10764" width="9.85546875" style="1171" customWidth="1"/>
    <col min="10765" max="10765" width="9.140625" style="1171"/>
    <col min="10766" max="10766" width="9.7109375" style="1171" customWidth="1"/>
    <col min="10767" max="10768" width="0" style="1171" hidden="1" customWidth="1"/>
    <col min="10769" max="10769" width="9.140625" style="1171"/>
    <col min="10770" max="10770" width="10.7109375" style="1171" customWidth="1"/>
    <col min="10771" max="11009" width="9.140625" style="1171"/>
    <col min="11010" max="11010" width="9.5703125" style="1171" bestFit="1" customWidth="1"/>
    <col min="11011" max="11012" width="0" style="1171" hidden="1" customWidth="1"/>
    <col min="11013" max="11013" width="9.7109375" style="1171" customWidth="1"/>
    <col min="11014" max="11014" width="12.7109375" style="1171" customWidth="1"/>
    <col min="11015" max="11015" width="10.140625" style="1171" customWidth="1"/>
    <col min="11016" max="11016" width="10.5703125" style="1171" customWidth="1"/>
    <col min="11017" max="11018" width="0" style="1171" hidden="1" customWidth="1"/>
    <col min="11019" max="11019" width="9.140625" style="1171"/>
    <col min="11020" max="11020" width="9.85546875" style="1171" customWidth="1"/>
    <col min="11021" max="11021" width="9.140625" style="1171"/>
    <col min="11022" max="11022" width="9.7109375" style="1171" customWidth="1"/>
    <col min="11023" max="11024" width="0" style="1171" hidden="1" customWidth="1"/>
    <col min="11025" max="11025" width="9.140625" style="1171"/>
    <col min="11026" max="11026" width="10.7109375" style="1171" customWidth="1"/>
    <col min="11027" max="11265" width="9.140625" style="1171"/>
    <col min="11266" max="11266" width="9.5703125" style="1171" bestFit="1" customWidth="1"/>
    <col min="11267" max="11268" width="0" style="1171" hidden="1" customWidth="1"/>
    <col min="11269" max="11269" width="9.7109375" style="1171" customWidth="1"/>
    <col min="11270" max="11270" width="12.7109375" style="1171" customWidth="1"/>
    <col min="11271" max="11271" width="10.140625" style="1171" customWidth="1"/>
    <col min="11272" max="11272" width="10.5703125" style="1171" customWidth="1"/>
    <col min="11273" max="11274" width="0" style="1171" hidden="1" customWidth="1"/>
    <col min="11275" max="11275" width="9.140625" style="1171"/>
    <col min="11276" max="11276" width="9.85546875" style="1171" customWidth="1"/>
    <col min="11277" max="11277" width="9.140625" style="1171"/>
    <col min="11278" max="11278" width="9.7109375" style="1171" customWidth="1"/>
    <col min="11279" max="11280" width="0" style="1171" hidden="1" customWidth="1"/>
    <col min="11281" max="11281" width="9.140625" style="1171"/>
    <col min="11282" max="11282" width="10.7109375" style="1171" customWidth="1"/>
    <col min="11283" max="11521" width="9.140625" style="1171"/>
    <col min="11522" max="11522" width="9.5703125" style="1171" bestFit="1" customWidth="1"/>
    <col min="11523" max="11524" width="0" style="1171" hidden="1" customWidth="1"/>
    <col min="11525" max="11525" width="9.7109375" style="1171" customWidth="1"/>
    <col min="11526" max="11526" width="12.7109375" style="1171" customWidth="1"/>
    <col min="11527" max="11527" width="10.140625" style="1171" customWidth="1"/>
    <col min="11528" max="11528" width="10.5703125" style="1171" customWidth="1"/>
    <col min="11529" max="11530" width="0" style="1171" hidden="1" customWidth="1"/>
    <col min="11531" max="11531" width="9.140625" style="1171"/>
    <col min="11532" max="11532" width="9.85546875" style="1171" customWidth="1"/>
    <col min="11533" max="11533" width="9.140625" style="1171"/>
    <col min="11534" max="11534" width="9.7109375" style="1171" customWidth="1"/>
    <col min="11535" max="11536" width="0" style="1171" hidden="1" customWidth="1"/>
    <col min="11537" max="11537" width="9.140625" style="1171"/>
    <col min="11538" max="11538" width="10.7109375" style="1171" customWidth="1"/>
    <col min="11539" max="11777" width="9.140625" style="1171"/>
    <col min="11778" max="11778" width="9.5703125" style="1171" bestFit="1" customWidth="1"/>
    <col min="11779" max="11780" width="0" style="1171" hidden="1" customWidth="1"/>
    <col min="11781" max="11781" width="9.7109375" style="1171" customWidth="1"/>
    <col min="11782" max="11782" width="12.7109375" style="1171" customWidth="1"/>
    <col min="11783" max="11783" width="10.140625" style="1171" customWidth="1"/>
    <col min="11784" max="11784" width="10.5703125" style="1171" customWidth="1"/>
    <col min="11785" max="11786" width="0" style="1171" hidden="1" customWidth="1"/>
    <col min="11787" max="11787" width="9.140625" style="1171"/>
    <col min="11788" max="11788" width="9.85546875" style="1171" customWidth="1"/>
    <col min="11789" max="11789" width="9.140625" style="1171"/>
    <col min="11790" max="11790" width="9.7109375" style="1171" customWidth="1"/>
    <col min="11791" max="11792" width="0" style="1171" hidden="1" customWidth="1"/>
    <col min="11793" max="11793" width="9.140625" style="1171"/>
    <col min="11794" max="11794" width="10.7109375" style="1171" customWidth="1"/>
    <col min="11795" max="12033" width="9.140625" style="1171"/>
    <col min="12034" max="12034" width="9.5703125" style="1171" bestFit="1" customWidth="1"/>
    <col min="12035" max="12036" width="0" style="1171" hidden="1" customWidth="1"/>
    <col min="12037" max="12037" width="9.7109375" style="1171" customWidth="1"/>
    <col min="12038" max="12038" width="12.7109375" style="1171" customWidth="1"/>
    <col min="12039" max="12039" width="10.140625" style="1171" customWidth="1"/>
    <col min="12040" max="12040" width="10.5703125" style="1171" customWidth="1"/>
    <col min="12041" max="12042" width="0" style="1171" hidden="1" customWidth="1"/>
    <col min="12043" max="12043" width="9.140625" style="1171"/>
    <col min="12044" max="12044" width="9.85546875" style="1171" customWidth="1"/>
    <col min="12045" max="12045" width="9.140625" style="1171"/>
    <col min="12046" max="12046" width="9.7109375" style="1171" customWidth="1"/>
    <col min="12047" max="12048" width="0" style="1171" hidden="1" customWidth="1"/>
    <col min="12049" max="12049" width="9.140625" style="1171"/>
    <col min="12050" max="12050" width="10.7109375" style="1171" customWidth="1"/>
    <col min="12051" max="12289" width="9.140625" style="1171"/>
    <col min="12290" max="12290" width="9.5703125" style="1171" bestFit="1" customWidth="1"/>
    <col min="12291" max="12292" width="0" style="1171" hidden="1" customWidth="1"/>
    <col min="12293" max="12293" width="9.7109375" style="1171" customWidth="1"/>
    <col min="12294" max="12294" width="12.7109375" style="1171" customWidth="1"/>
    <col min="12295" max="12295" width="10.140625" style="1171" customWidth="1"/>
    <col min="12296" max="12296" width="10.5703125" style="1171" customWidth="1"/>
    <col min="12297" max="12298" width="0" style="1171" hidden="1" customWidth="1"/>
    <col min="12299" max="12299" width="9.140625" style="1171"/>
    <col min="12300" max="12300" width="9.85546875" style="1171" customWidth="1"/>
    <col min="12301" max="12301" width="9.140625" style="1171"/>
    <col min="12302" max="12302" width="9.7109375" style="1171" customWidth="1"/>
    <col min="12303" max="12304" width="0" style="1171" hidden="1" customWidth="1"/>
    <col min="12305" max="12305" width="9.140625" style="1171"/>
    <col min="12306" max="12306" width="10.7109375" style="1171" customWidth="1"/>
    <col min="12307" max="12545" width="9.140625" style="1171"/>
    <col min="12546" max="12546" width="9.5703125" style="1171" bestFit="1" customWidth="1"/>
    <col min="12547" max="12548" width="0" style="1171" hidden="1" customWidth="1"/>
    <col min="12549" max="12549" width="9.7109375" style="1171" customWidth="1"/>
    <col min="12550" max="12550" width="12.7109375" style="1171" customWidth="1"/>
    <col min="12551" max="12551" width="10.140625" style="1171" customWidth="1"/>
    <col min="12552" max="12552" width="10.5703125" style="1171" customWidth="1"/>
    <col min="12553" max="12554" width="0" style="1171" hidden="1" customWidth="1"/>
    <col min="12555" max="12555" width="9.140625" style="1171"/>
    <col min="12556" max="12556" width="9.85546875" style="1171" customWidth="1"/>
    <col min="12557" max="12557" width="9.140625" style="1171"/>
    <col min="12558" max="12558" width="9.7109375" style="1171" customWidth="1"/>
    <col min="12559" max="12560" width="0" style="1171" hidden="1" customWidth="1"/>
    <col min="12561" max="12561" width="9.140625" style="1171"/>
    <col min="12562" max="12562" width="10.7109375" style="1171" customWidth="1"/>
    <col min="12563" max="12801" width="9.140625" style="1171"/>
    <col min="12802" max="12802" width="9.5703125" style="1171" bestFit="1" customWidth="1"/>
    <col min="12803" max="12804" width="0" style="1171" hidden="1" customWidth="1"/>
    <col min="12805" max="12805" width="9.7109375" style="1171" customWidth="1"/>
    <col min="12806" max="12806" width="12.7109375" style="1171" customWidth="1"/>
    <col min="12807" max="12807" width="10.140625" style="1171" customWidth="1"/>
    <col min="12808" max="12808" width="10.5703125" style="1171" customWidth="1"/>
    <col min="12809" max="12810" width="0" style="1171" hidden="1" customWidth="1"/>
    <col min="12811" max="12811" width="9.140625" style="1171"/>
    <col min="12812" max="12812" width="9.85546875" style="1171" customWidth="1"/>
    <col min="12813" max="12813" width="9.140625" style="1171"/>
    <col min="12814" max="12814" width="9.7109375" style="1171" customWidth="1"/>
    <col min="12815" max="12816" width="0" style="1171" hidden="1" customWidth="1"/>
    <col min="12817" max="12817" width="9.140625" style="1171"/>
    <col min="12818" max="12818" width="10.7109375" style="1171" customWidth="1"/>
    <col min="12819" max="13057" width="9.140625" style="1171"/>
    <col min="13058" max="13058" width="9.5703125" style="1171" bestFit="1" customWidth="1"/>
    <col min="13059" max="13060" width="0" style="1171" hidden="1" customWidth="1"/>
    <col min="13061" max="13061" width="9.7109375" style="1171" customWidth="1"/>
    <col min="13062" max="13062" width="12.7109375" style="1171" customWidth="1"/>
    <col min="13063" max="13063" width="10.140625" style="1171" customWidth="1"/>
    <col min="13064" max="13064" width="10.5703125" style="1171" customWidth="1"/>
    <col min="13065" max="13066" width="0" style="1171" hidden="1" customWidth="1"/>
    <col min="13067" max="13067" width="9.140625" style="1171"/>
    <col min="13068" max="13068" width="9.85546875" style="1171" customWidth="1"/>
    <col min="13069" max="13069" width="9.140625" style="1171"/>
    <col min="13070" max="13070" width="9.7109375" style="1171" customWidth="1"/>
    <col min="13071" max="13072" width="0" style="1171" hidden="1" customWidth="1"/>
    <col min="13073" max="13073" width="9.140625" style="1171"/>
    <col min="13074" max="13074" width="10.7109375" style="1171" customWidth="1"/>
    <col min="13075" max="13313" width="9.140625" style="1171"/>
    <col min="13314" max="13314" width="9.5703125" style="1171" bestFit="1" customWidth="1"/>
    <col min="13315" max="13316" width="0" style="1171" hidden="1" customWidth="1"/>
    <col min="13317" max="13317" width="9.7109375" style="1171" customWidth="1"/>
    <col min="13318" max="13318" width="12.7109375" style="1171" customWidth="1"/>
    <col min="13319" max="13319" width="10.140625" style="1171" customWidth="1"/>
    <col min="13320" max="13320" width="10.5703125" style="1171" customWidth="1"/>
    <col min="13321" max="13322" width="0" style="1171" hidden="1" customWidth="1"/>
    <col min="13323" max="13323" width="9.140625" style="1171"/>
    <col min="13324" max="13324" width="9.85546875" style="1171" customWidth="1"/>
    <col min="13325" max="13325" width="9.140625" style="1171"/>
    <col min="13326" max="13326" width="9.7109375" style="1171" customWidth="1"/>
    <col min="13327" max="13328" width="0" style="1171" hidden="1" customWidth="1"/>
    <col min="13329" max="13329" width="9.140625" style="1171"/>
    <col min="13330" max="13330" width="10.7109375" style="1171" customWidth="1"/>
    <col min="13331" max="13569" width="9.140625" style="1171"/>
    <col min="13570" max="13570" width="9.5703125" style="1171" bestFit="1" customWidth="1"/>
    <col min="13571" max="13572" width="0" style="1171" hidden="1" customWidth="1"/>
    <col min="13573" max="13573" width="9.7109375" style="1171" customWidth="1"/>
    <col min="13574" max="13574" width="12.7109375" style="1171" customWidth="1"/>
    <col min="13575" max="13575" width="10.140625" style="1171" customWidth="1"/>
    <col min="13576" max="13576" width="10.5703125" style="1171" customWidth="1"/>
    <col min="13577" max="13578" width="0" style="1171" hidden="1" customWidth="1"/>
    <col min="13579" max="13579" width="9.140625" style="1171"/>
    <col min="13580" max="13580" width="9.85546875" style="1171" customWidth="1"/>
    <col min="13581" max="13581" width="9.140625" style="1171"/>
    <col min="13582" max="13582" width="9.7109375" style="1171" customWidth="1"/>
    <col min="13583" max="13584" width="0" style="1171" hidden="1" customWidth="1"/>
    <col min="13585" max="13585" width="9.140625" style="1171"/>
    <col min="13586" max="13586" width="10.7109375" style="1171" customWidth="1"/>
    <col min="13587" max="13825" width="9.140625" style="1171"/>
    <col min="13826" max="13826" width="9.5703125" style="1171" bestFit="1" customWidth="1"/>
    <col min="13827" max="13828" width="0" style="1171" hidden="1" customWidth="1"/>
    <col min="13829" max="13829" width="9.7109375" style="1171" customWidth="1"/>
    <col min="13830" max="13830" width="12.7109375" style="1171" customWidth="1"/>
    <col min="13831" max="13831" width="10.140625" style="1171" customWidth="1"/>
    <col min="13832" max="13832" width="10.5703125" style="1171" customWidth="1"/>
    <col min="13833" max="13834" width="0" style="1171" hidden="1" customWidth="1"/>
    <col min="13835" max="13835" width="9.140625" style="1171"/>
    <col min="13836" max="13836" width="9.85546875" style="1171" customWidth="1"/>
    <col min="13837" max="13837" width="9.140625" style="1171"/>
    <col min="13838" max="13838" width="9.7109375" style="1171" customWidth="1"/>
    <col min="13839" max="13840" width="0" style="1171" hidden="1" customWidth="1"/>
    <col min="13841" max="13841" width="9.140625" style="1171"/>
    <col min="13842" max="13842" width="10.7109375" style="1171" customWidth="1"/>
    <col min="13843" max="14081" width="9.140625" style="1171"/>
    <col min="14082" max="14082" width="9.5703125" style="1171" bestFit="1" customWidth="1"/>
    <col min="14083" max="14084" width="0" style="1171" hidden="1" customWidth="1"/>
    <col min="14085" max="14085" width="9.7109375" style="1171" customWidth="1"/>
    <col min="14086" max="14086" width="12.7109375" style="1171" customWidth="1"/>
    <col min="14087" max="14087" width="10.140625" style="1171" customWidth="1"/>
    <col min="14088" max="14088" width="10.5703125" style="1171" customWidth="1"/>
    <col min="14089" max="14090" width="0" style="1171" hidden="1" customWidth="1"/>
    <col min="14091" max="14091" width="9.140625" style="1171"/>
    <col min="14092" max="14092" width="9.85546875" style="1171" customWidth="1"/>
    <col min="14093" max="14093" width="9.140625" style="1171"/>
    <col min="14094" max="14094" width="9.7109375" style="1171" customWidth="1"/>
    <col min="14095" max="14096" width="0" style="1171" hidden="1" customWidth="1"/>
    <col min="14097" max="14097" width="9.140625" style="1171"/>
    <col min="14098" max="14098" width="10.7109375" style="1171" customWidth="1"/>
    <col min="14099" max="14337" width="9.140625" style="1171"/>
    <col min="14338" max="14338" width="9.5703125" style="1171" bestFit="1" customWidth="1"/>
    <col min="14339" max="14340" width="0" style="1171" hidden="1" customWidth="1"/>
    <col min="14341" max="14341" width="9.7109375" style="1171" customWidth="1"/>
    <col min="14342" max="14342" width="12.7109375" style="1171" customWidth="1"/>
    <col min="14343" max="14343" width="10.140625" style="1171" customWidth="1"/>
    <col min="14344" max="14344" width="10.5703125" style="1171" customWidth="1"/>
    <col min="14345" max="14346" width="0" style="1171" hidden="1" customWidth="1"/>
    <col min="14347" max="14347" width="9.140625" style="1171"/>
    <col min="14348" max="14348" width="9.85546875" style="1171" customWidth="1"/>
    <col min="14349" max="14349" width="9.140625" style="1171"/>
    <col min="14350" max="14350" width="9.7109375" style="1171" customWidth="1"/>
    <col min="14351" max="14352" width="0" style="1171" hidden="1" customWidth="1"/>
    <col min="14353" max="14353" width="9.140625" style="1171"/>
    <col min="14354" max="14354" width="10.7109375" style="1171" customWidth="1"/>
    <col min="14355" max="14593" width="9.140625" style="1171"/>
    <col min="14594" max="14594" width="9.5703125" style="1171" bestFit="1" customWidth="1"/>
    <col min="14595" max="14596" width="0" style="1171" hidden="1" customWidth="1"/>
    <col min="14597" max="14597" width="9.7109375" style="1171" customWidth="1"/>
    <col min="14598" max="14598" width="12.7109375" style="1171" customWidth="1"/>
    <col min="14599" max="14599" width="10.140625" style="1171" customWidth="1"/>
    <col min="14600" max="14600" width="10.5703125" style="1171" customWidth="1"/>
    <col min="14601" max="14602" width="0" style="1171" hidden="1" customWidth="1"/>
    <col min="14603" max="14603" width="9.140625" style="1171"/>
    <col min="14604" max="14604" width="9.85546875" style="1171" customWidth="1"/>
    <col min="14605" max="14605" width="9.140625" style="1171"/>
    <col min="14606" max="14606" width="9.7109375" style="1171" customWidth="1"/>
    <col min="14607" max="14608" width="0" style="1171" hidden="1" customWidth="1"/>
    <col min="14609" max="14609" width="9.140625" style="1171"/>
    <col min="14610" max="14610" width="10.7109375" style="1171" customWidth="1"/>
    <col min="14611" max="14849" width="9.140625" style="1171"/>
    <col min="14850" max="14850" width="9.5703125" style="1171" bestFit="1" customWidth="1"/>
    <col min="14851" max="14852" width="0" style="1171" hidden="1" customWidth="1"/>
    <col min="14853" max="14853" width="9.7109375" style="1171" customWidth="1"/>
    <col min="14854" max="14854" width="12.7109375" style="1171" customWidth="1"/>
    <col min="14855" max="14855" width="10.140625" style="1171" customWidth="1"/>
    <col min="14856" max="14856" width="10.5703125" style="1171" customWidth="1"/>
    <col min="14857" max="14858" width="0" style="1171" hidden="1" customWidth="1"/>
    <col min="14859" max="14859" width="9.140625" style="1171"/>
    <col min="14860" max="14860" width="9.85546875" style="1171" customWidth="1"/>
    <col min="14861" max="14861" width="9.140625" style="1171"/>
    <col min="14862" max="14862" width="9.7109375" style="1171" customWidth="1"/>
    <col min="14863" max="14864" width="0" style="1171" hidden="1" customWidth="1"/>
    <col min="14865" max="14865" width="9.140625" style="1171"/>
    <col min="14866" max="14866" width="10.7109375" style="1171" customWidth="1"/>
    <col min="14867" max="15105" width="9.140625" style="1171"/>
    <col min="15106" max="15106" width="9.5703125" style="1171" bestFit="1" customWidth="1"/>
    <col min="15107" max="15108" width="0" style="1171" hidden="1" customWidth="1"/>
    <col min="15109" max="15109" width="9.7109375" style="1171" customWidth="1"/>
    <col min="15110" max="15110" width="12.7109375" style="1171" customWidth="1"/>
    <col min="15111" max="15111" width="10.140625" style="1171" customWidth="1"/>
    <col min="15112" max="15112" width="10.5703125" style="1171" customWidth="1"/>
    <col min="15113" max="15114" width="0" style="1171" hidden="1" customWidth="1"/>
    <col min="15115" max="15115" width="9.140625" style="1171"/>
    <col min="15116" max="15116" width="9.85546875" style="1171" customWidth="1"/>
    <col min="15117" max="15117" width="9.140625" style="1171"/>
    <col min="15118" max="15118" width="9.7109375" style="1171" customWidth="1"/>
    <col min="15119" max="15120" width="0" style="1171" hidden="1" customWidth="1"/>
    <col min="15121" max="15121" width="9.140625" style="1171"/>
    <col min="15122" max="15122" width="10.7109375" style="1171" customWidth="1"/>
    <col min="15123" max="15361" width="9.140625" style="1171"/>
    <col min="15362" max="15362" width="9.5703125" style="1171" bestFit="1" customWidth="1"/>
    <col min="15363" max="15364" width="0" style="1171" hidden="1" customWidth="1"/>
    <col min="15365" max="15365" width="9.7109375" style="1171" customWidth="1"/>
    <col min="15366" max="15366" width="12.7109375" style="1171" customWidth="1"/>
    <col min="15367" max="15367" width="10.140625" style="1171" customWidth="1"/>
    <col min="15368" max="15368" width="10.5703125" style="1171" customWidth="1"/>
    <col min="15369" max="15370" width="0" style="1171" hidden="1" customWidth="1"/>
    <col min="15371" max="15371" width="9.140625" style="1171"/>
    <col min="15372" max="15372" width="9.85546875" style="1171" customWidth="1"/>
    <col min="15373" max="15373" width="9.140625" style="1171"/>
    <col min="15374" max="15374" width="9.7109375" style="1171" customWidth="1"/>
    <col min="15375" max="15376" width="0" style="1171" hidden="1" customWidth="1"/>
    <col min="15377" max="15377" width="9.140625" style="1171"/>
    <col min="15378" max="15378" width="10.7109375" style="1171" customWidth="1"/>
    <col min="15379" max="15617" width="9.140625" style="1171"/>
    <col min="15618" max="15618" width="9.5703125" style="1171" bestFit="1" customWidth="1"/>
    <col min="15619" max="15620" width="0" style="1171" hidden="1" customWidth="1"/>
    <col min="15621" max="15621" width="9.7109375" style="1171" customWidth="1"/>
    <col min="15622" max="15622" width="12.7109375" style="1171" customWidth="1"/>
    <col min="15623" max="15623" width="10.140625" style="1171" customWidth="1"/>
    <col min="15624" max="15624" width="10.5703125" style="1171" customWidth="1"/>
    <col min="15625" max="15626" width="0" style="1171" hidden="1" customWidth="1"/>
    <col min="15627" max="15627" width="9.140625" style="1171"/>
    <col min="15628" max="15628" width="9.85546875" style="1171" customWidth="1"/>
    <col min="15629" max="15629" width="9.140625" style="1171"/>
    <col min="15630" max="15630" width="9.7109375" style="1171" customWidth="1"/>
    <col min="15631" max="15632" width="0" style="1171" hidden="1" customWidth="1"/>
    <col min="15633" max="15633" width="9.140625" style="1171"/>
    <col min="15634" max="15634" width="10.7109375" style="1171" customWidth="1"/>
    <col min="15635" max="15873" width="9.140625" style="1171"/>
    <col min="15874" max="15874" width="9.5703125" style="1171" bestFit="1" customWidth="1"/>
    <col min="15875" max="15876" width="0" style="1171" hidden="1" customWidth="1"/>
    <col min="15877" max="15877" width="9.7109375" style="1171" customWidth="1"/>
    <col min="15878" max="15878" width="12.7109375" style="1171" customWidth="1"/>
    <col min="15879" max="15879" width="10.140625" style="1171" customWidth="1"/>
    <col min="15880" max="15880" width="10.5703125" style="1171" customWidth="1"/>
    <col min="15881" max="15882" width="0" style="1171" hidden="1" customWidth="1"/>
    <col min="15883" max="15883" width="9.140625" style="1171"/>
    <col min="15884" max="15884" width="9.85546875" style="1171" customWidth="1"/>
    <col min="15885" max="15885" width="9.140625" style="1171"/>
    <col min="15886" max="15886" width="9.7109375" style="1171" customWidth="1"/>
    <col min="15887" max="15888" width="0" style="1171" hidden="1" customWidth="1"/>
    <col min="15889" max="15889" width="9.140625" style="1171"/>
    <col min="15890" max="15890" width="10.7109375" style="1171" customWidth="1"/>
    <col min="15891" max="16129" width="9.140625" style="1171"/>
    <col min="16130" max="16130" width="9.5703125" style="1171" bestFit="1" customWidth="1"/>
    <col min="16131" max="16132" width="0" style="1171" hidden="1" customWidth="1"/>
    <col min="16133" max="16133" width="9.7109375" style="1171" customWidth="1"/>
    <col min="16134" max="16134" width="12.7109375" style="1171" customWidth="1"/>
    <col min="16135" max="16135" width="10.140625" style="1171" customWidth="1"/>
    <col min="16136" max="16136" width="10.5703125" style="1171" customWidth="1"/>
    <col min="16137" max="16138" width="0" style="1171" hidden="1" customWidth="1"/>
    <col min="16139" max="16139" width="9.140625" style="1171"/>
    <col min="16140" max="16140" width="9.85546875" style="1171" customWidth="1"/>
    <col min="16141" max="16141" width="9.140625" style="1171"/>
    <col min="16142" max="16142" width="9.7109375" style="1171" customWidth="1"/>
    <col min="16143" max="16144" width="0" style="1171" hidden="1" customWidth="1"/>
    <col min="16145" max="16145" width="9.140625" style="1171"/>
    <col min="16146" max="16146" width="10.7109375" style="1171" customWidth="1"/>
    <col min="16147" max="16384" width="9.140625" style="1171"/>
  </cols>
  <sheetData>
    <row r="1" spans="2:21">
      <c r="B1" s="2392" t="s">
        <v>1312</v>
      </c>
      <c r="C1" s="2392"/>
      <c r="D1" s="2392"/>
      <c r="E1" s="2392"/>
      <c r="F1" s="2392"/>
      <c r="G1" s="2392"/>
      <c r="H1" s="2392"/>
      <c r="I1" s="2392"/>
      <c r="J1" s="2392"/>
      <c r="K1" s="2392"/>
      <c r="L1" s="2392"/>
      <c r="M1" s="2392"/>
      <c r="N1" s="2392"/>
      <c r="O1" s="2392"/>
      <c r="P1" s="2392"/>
      <c r="Q1" s="2392"/>
      <c r="R1" s="2392"/>
      <c r="S1" s="2392"/>
      <c r="T1" s="2392"/>
    </row>
    <row r="2" spans="2:21">
      <c r="B2" s="2393" t="s">
        <v>95</v>
      </c>
      <c r="C2" s="2393"/>
      <c r="D2" s="2393"/>
      <c r="E2" s="2393"/>
      <c r="F2" s="2393"/>
      <c r="G2" s="2393"/>
      <c r="H2" s="2393"/>
      <c r="I2" s="2393"/>
      <c r="J2" s="2393"/>
      <c r="K2" s="2393"/>
      <c r="L2" s="2393"/>
      <c r="M2" s="2393"/>
      <c r="N2" s="2393"/>
      <c r="O2" s="2393"/>
      <c r="P2" s="2393"/>
      <c r="Q2" s="2393"/>
      <c r="R2" s="2393"/>
      <c r="S2" s="2393"/>
      <c r="T2" s="2393"/>
    </row>
    <row r="3" spans="2:21">
      <c r="B3" s="2393" t="s">
        <v>1311</v>
      </c>
      <c r="C3" s="2393"/>
      <c r="D3" s="2393"/>
      <c r="E3" s="2393"/>
      <c r="F3" s="2393"/>
      <c r="G3" s="2393"/>
      <c r="H3" s="2393"/>
      <c r="I3" s="2393"/>
      <c r="J3" s="2393"/>
      <c r="K3" s="2393"/>
      <c r="L3" s="2393"/>
      <c r="M3" s="2393"/>
      <c r="N3" s="2393"/>
      <c r="O3" s="2393"/>
      <c r="P3" s="2393"/>
      <c r="Q3" s="2393"/>
      <c r="R3" s="2393"/>
      <c r="S3" s="2393"/>
      <c r="T3" s="2393"/>
    </row>
    <row r="4" spans="2:21" ht="16.5" thickBot="1"/>
    <row r="5" spans="2:21" ht="24.75" customHeight="1" thickTop="1">
      <c r="B5" s="2394" t="s">
        <v>244</v>
      </c>
      <c r="C5" s="1633"/>
      <c r="D5" s="1633"/>
      <c r="E5" s="2397" t="s">
        <v>1310</v>
      </c>
      <c r="F5" s="2397"/>
      <c r="G5" s="2397"/>
      <c r="H5" s="2397"/>
      <c r="I5" s="2397" t="s">
        <v>1309</v>
      </c>
      <c r="J5" s="2397"/>
      <c r="K5" s="2397"/>
      <c r="L5" s="2397"/>
      <c r="M5" s="2397"/>
      <c r="N5" s="2397"/>
      <c r="O5" s="2397" t="s">
        <v>1308</v>
      </c>
      <c r="P5" s="2397"/>
      <c r="Q5" s="2397"/>
      <c r="R5" s="2397"/>
      <c r="S5" s="2397"/>
      <c r="T5" s="2398"/>
    </row>
    <row r="6" spans="2:21" ht="24.75" customHeight="1">
      <c r="B6" s="2395"/>
      <c r="C6" s="2399" t="s">
        <v>1297</v>
      </c>
      <c r="D6" s="2400"/>
      <c r="E6" s="2401" t="s">
        <v>44</v>
      </c>
      <c r="F6" s="2401"/>
      <c r="G6" s="2401" t="s">
        <v>55</v>
      </c>
      <c r="H6" s="2401"/>
      <c r="I6" s="2401" t="s">
        <v>1297</v>
      </c>
      <c r="J6" s="2401"/>
      <c r="K6" s="2401" t="s">
        <v>44</v>
      </c>
      <c r="L6" s="2401"/>
      <c r="M6" s="2401" t="s">
        <v>55</v>
      </c>
      <c r="N6" s="2401"/>
      <c r="O6" s="2401" t="s">
        <v>1297</v>
      </c>
      <c r="P6" s="2401"/>
      <c r="Q6" s="2401" t="s">
        <v>44</v>
      </c>
      <c r="R6" s="2401"/>
      <c r="S6" s="2401" t="s">
        <v>55</v>
      </c>
      <c r="T6" s="2402"/>
    </row>
    <row r="7" spans="2:21" ht="42.75">
      <c r="B7" s="2396"/>
      <c r="C7" s="1632" t="s">
        <v>395</v>
      </c>
      <c r="D7" s="1631" t="s">
        <v>373</v>
      </c>
      <c r="E7" s="1630" t="s">
        <v>395</v>
      </c>
      <c r="F7" s="1630" t="s">
        <v>413</v>
      </c>
      <c r="G7" s="1630" t="s">
        <v>395</v>
      </c>
      <c r="H7" s="1630" t="s">
        <v>1307</v>
      </c>
      <c r="I7" s="1630" t="s">
        <v>395</v>
      </c>
      <c r="J7" s="1630" t="s">
        <v>373</v>
      </c>
      <c r="K7" s="1630" t="s">
        <v>395</v>
      </c>
      <c r="L7" s="1630" t="s">
        <v>413</v>
      </c>
      <c r="M7" s="1630" t="s">
        <v>395</v>
      </c>
      <c r="N7" s="1630" t="s">
        <v>1307</v>
      </c>
      <c r="O7" s="1629" t="s">
        <v>395</v>
      </c>
      <c r="P7" s="1629" t="s">
        <v>373</v>
      </c>
      <c r="Q7" s="1629" t="s">
        <v>395</v>
      </c>
      <c r="R7" s="1629" t="s">
        <v>413</v>
      </c>
      <c r="S7" s="1629" t="s">
        <v>395</v>
      </c>
      <c r="T7" s="1628" t="s">
        <v>413</v>
      </c>
    </row>
    <row r="8" spans="2:21" ht="24.75" customHeight="1">
      <c r="B8" s="1625" t="s">
        <v>255</v>
      </c>
      <c r="C8" s="1623">
        <v>112.68935709970962</v>
      </c>
      <c r="D8" s="1624">
        <v>17.519220694849636</v>
      </c>
      <c r="E8" s="1623">
        <v>98.460756074212469</v>
      </c>
      <c r="F8" s="1623">
        <v>8.1424305900968719</v>
      </c>
      <c r="G8" s="1623">
        <v>99.437228558285497</v>
      </c>
      <c r="H8" s="1623">
        <v>0.99173774710508145</v>
      </c>
      <c r="I8" s="1623">
        <v>102.86640075318743</v>
      </c>
      <c r="J8" s="1623">
        <v>4.1124600470362083</v>
      </c>
      <c r="K8" s="1623">
        <v>100.45199574961941</v>
      </c>
      <c r="L8" s="1623">
        <v>11.062124248496996</v>
      </c>
      <c r="M8" s="1623">
        <v>98.441923463454756</v>
      </c>
      <c r="N8" s="1623">
        <v>-2.0010277258949105</v>
      </c>
      <c r="O8" s="1623">
        <v>109.54923694675671</v>
      </c>
      <c r="P8" s="1623">
        <v>12.877191300403894</v>
      </c>
      <c r="Q8" s="1623">
        <v>98.017720145281942</v>
      </c>
      <c r="R8" s="1623">
        <v>-2.6288833192740242</v>
      </c>
      <c r="S8" s="1623">
        <v>101.0110581547101</v>
      </c>
      <c r="T8" s="1622">
        <v>3.0538743453647266</v>
      </c>
    </row>
    <row r="9" spans="2:21" ht="24.75" customHeight="1">
      <c r="B9" s="1621" t="s">
        <v>254</v>
      </c>
      <c r="C9" s="1619">
        <v>114.00424675175967</v>
      </c>
      <c r="D9" s="1620">
        <v>16.606640858359654</v>
      </c>
      <c r="E9" s="1619">
        <v>98.942325673571105</v>
      </c>
      <c r="F9" s="1619">
        <v>8.4325155857825518</v>
      </c>
      <c r="G9" s="1619">
        <v>100.13258553097039</v>
      </c>
      <c r="H9" s="1619">
        <v>1.2029835050837212</v>
      </c>
      <c r="I9" s="1619">
        <v>104.46369637198811</v>
      </c>
      <c r="J9" s="1619">
        <v>3.5640504476687198</v>
      </c>
      <c r="K9" s="1619">
        <v>101.73397203939432</v>
      </c>
      <c r="L9" s="1619">
        <v>11.278644968449015</v>
      </c>
      <c r="M9" s="1619">
        <v>98.891394519256096</v>
      </c>
      <c r="N9" s="1619">
        <v>-2.7941281197961021</v>
      </c>
      <c r="O9" s="1619">
        <v>109.13288607536758</v>
      </c>
      <c r="P9" s="1619">
        <v>12.593743054962303</v>
      </c>
      <c r="Q9" s="1619">
        <v>97.255934954803294</v>
      </c>
      <c r="R9" s="1619">
        <v>-2.5576599926009607</v>
      </c>
      <c r="S9" s="1619">
        <v>101.25510517648996</v>
      </c>
      <c r="T9" s="1626">
        <v>4.1120063506100202</v>
      </c>
      <c r="U9" s="1627"/>
    </row>
    <row r="10" spans="2:21" ht="24.75" customHeight="1">
      <c r="B10" s="1617" t="s">
        <v>243</v>
      </c>
      <c r="C10" s="1614">
        <v>113.62847620478178</v>
      </c>
      <c r="D10" s="1616">
        <v>16.033148191853869</v>
      </c>
      <c r="E10" s="1614">
        <v>100.95291326731019</v>
      </c>
      <c r="F10" s="1614">
        <v>-0.47811422853119012</v>
      </c>
      <c r="G10" s="1614">
        <v>100.20990474610974</v>
      </c>
      <c r="H10" s="1614">
        <v>-0.73599512599805683</v>
      </c>
      <c r="I10" s="1614">
        <v>107.15943410332939</v>
      </c>
      <c r="J10" s="1614">
        <v>5.9304234210461289</v>
      </c>
      <c r="K10" s="1614">
        <v>103.85383787814565</v>
      </c>
      <c r="L10" s="1614">
        <v>12.305869965780447</v>
      </c>
      <c r="M10" s="1614">
        <v>98.732284267365927</v>
      </c>
      <c r="N10" s="1614">
        <v>-4.9315015366008685</v>
      </c>
      <c r="O10" s="1614">
        <v>106.03683861862743</v>
      </c>
      <c r="P10" s="1614">
        <v>9.5371324351758915</v>
      </c>
      <c r="Q10" s="1614">
        <v>97.206723728169592</v>
      </c>
      <c r="R10" s="1614">
        <v>-11.383184332401243</v>
      </c>
      <c r="S10" s="1614">
        <v>101.49659302396208</v>
      </c>
      <c r="T10" s="1613">
        <v>4.413140502285362</v>
      </c>
    </row>
    <row r="11" spans="2:21" ht="24.75" customHeight="1">
      <c r="B11" s="1625" t="s">
        <v>253</v>
      </c>
      <c r="C11" s="1623">
        <v>106.22663500669962</v>
      </c>
      <c r="D11" s="1624">
        <v>8.6402732344659512</v>
      </c>
      <c r="E11" s="1623">
        <v>100.6618312482254</v>
      </c>
      <c r="F11" s="1623">
        <v>8.6129618413083087</v>
      </c>
      <c r="G11" s="1623">
        <v>101.68712582363605</v>
      </c>
      <c r="H11" s="1623">
        <v>1.0185534702645604</v>
      </c>
      <c r="I11" s="1623">
        <v>107.1476900720676</v>
      </c>
      <c r="J11" s="1623">
        <v>6.9101733253367001</v>
      </c>
      <c r="K11" s="1623">
        <v>104.27527831895198</v>
      </c>
      <c r="L11" s="1623">
        <v>13.121429040520116</v>
      </c>
      <c r="M11" s="1623">
        <v>99.426875249227308</v>
      </c>
      <c r="N11" s="1623">
        <v>-4.649618920118936</v>
      </c>
      <c r="O11" s="1623">
        <v>99.140387380494644</v>
      </c>
      <c r="P11" s="1623">
        <v>1.6182743468803267</v>
      </c>
      <c r="Q11" s="1623">
        <v>96.534703978757122</v>
      </c>
      <c r="R11" s="1623">
        <v>-3.9855111780782693</v>
      </c>
      <c r="S11" s="1623">
        <v>102.27327930073544</v>
      </c>
      <c r="T11" s="1622">
        <v>5.9445723511423632</v>
      </c>
    </row>
    <row r="12" spans="2:21" ht="24.75" customHeight="1">
      <c r="B12" s="1621" t="s">
        <v>252</v>
      </c>
      <c r="C12" s="1619">
        <v>111.03290658759045</v>
      </c>
      <c r="D12" s="1620">
        <v>11.712737948937075</v>
      </c>
      <c r="E12" s="1619">
        <v>100.92292162528301</v>
      </c>
      <c r="F12" s="1619">
        <v>5.3179561108441353</v>
      </c>
      <c r="G12" s="1619">
        <v>101.14525116597042</v>
      </c>
      <c r="H12" s="1619">
        <v>0.22029637777718492</v>
      </c>
      <c r="I12" s="1619">
        <v>107.67627899454415</v>
      </c>
      <c r="J12" s="1619">
        <v>8.1060300031000594</v>
      </c>
      <c r="K12" s="1619">
        <v>101.51069859503275</v>
      </c>
      <c r="L12" s="1619">
        <v>10.183857086973536</v>
      </c>
      <c r="M12" s="1619">
        <v>98.578887637234899</v>
      </c>
      <c r="N12" s="1619">
        <v>-2.8881792740822587</v>
      </c>
      <c r="O12" s="1619">
        <v>103.11733245649803</v>
      </c>
      <c r="P12" s="1619">
        <v>3.3362689812340705</v>
      </c>
      <c r="Q12" s="1619">
        <v>99.42097042195067</v>
      </c>
      <c r="R12" s="1619">
        <v>-4.4161650397557679</v>
      </c>
      <c r="S12" s="1619">
        <v>102.6033602024194</v>
      </c>
      <c r="T12" s="1626">
        <v>3.2009240776492254</v>
      </c>
    </row>
    <row r="13" spans="2:21" ht="24.75" customHeight="1">
      <c r="B13" s="1617" t="s">
        <v>251</v>
      </c>
      <c r="C13" s="1614">
        <v>109.67740254546072</v>
      </c>
      <c r="D13" s="1616">
        <v>10.170218215821933</v>
      </c>
      <c r="E13" s="1614">
        <v>99.228985359381866</v>
      </c>
      <c r="F13" s="1614">
        <v>6.29</v>
      </c>
      <c r="G13" s="1614">
        <v>100.50025751224233</v>
      </c>
      <c r="H13" s="1614">
        <v>1.2811500069825676</v>
      </c>
      <c r="I13" s="1614">
        <v>110.03982842329214</v>
      </c>
      <c r="J13" s="1614">
        <v>11.113372020915051</v>
      </c>
      <c r="K13" s="1614">
        <v>97.953653992080845</v>
      </c>
      <c r="L13" s="1614">
        <v>6.44</v>
      </c>
      <c r="M13" s="1614">
        <v>99.831640273122431</v>
      </c>
      <c r="N13" s="1614">
        <v>1.9172192200133997</v>
      </c>
      <c r="O13" s="1614">
        <v>99.670641182356931</v>
      </c>
      <c r="P13" s="1614">
        <v>-0.84882115261122237</v>
      </c>
      <c r="Q13" s="1619">
        <v>101.30197426571155</v>
      </c>
      <c r="R13" s="1619">
        <v>-0.14000000000000001</v>
      </c>
      <c r="S13" s="1614">
        <v>100.66974481966906</v>
      </c>
      <c r="T13" s="1613">
        <v>-0.62410377549422247</v>
      </c>
    </row>
    <row r="14" spans="2:21" ht="24.75" customHeight="1">
      <c r="B14" s="1625" t="s">
        <v>250</v>
      </c>
      <c r="C14" s="1623">
        <v>112.45944271084433</v>
      </c>
      <c r="D14" s="1624">
        <v>14.385226639702921</v>
      </c>
      <c r="E14" s="1623">
        <v>98.876226132174267</v>
      </c>
      <c r="F14" s="1623">
        <v>2.96</v>
      </c>
      <c r="G14" s="1623"/>
      <c r="H14" s="1623"/>
      <c r="I14" s="1623">
        <v>112.78410133672875</v>
      </c>
      <c r="J14" s="1623">
        <v>14.253046300309052</v>
      </c>
      <c r="K14" s="1623">
        <v>96.687185286862572</v>
      </c>
      <c r="L14" s="1623">
        <v>4.0999999999999996</v>
      </c>
      <c r="M14" s="1623"/>
      <c r="N14" s="1623"/>
      <c r="O14" s="1623">
        <v>99.712141496863012</v>
      </c>
      <c r="P14" s="1623">
        <v>0.11569086661063466</v>
      </c>
      <c r="Q14" s="1623">
        <v>102.26404444272217</v>
      </c>
      <c r="R14" s="1623">
        <v>-1.1000000000000001</v>
      </c>
      <c r="S14" s="1623"/>
      <c r="T14" s="1622"/>
    </row>
    <row r="15" spans="2:21" ht="24.75" customHeight="1">
      <c r="B15" s="1621" t="s">
        <v>249</v>
      </c>
      <c r="C15" s="1619">
        <v>112.27075204399073</v>
      </c>
      <c r="D15" s="1620">
        <v>12.591503947140453</v>
      </c>
      <c r="E15" s="1619">
        <v>98.978249366863764</v>
      </c>
      <c r="F15" s="1619">
        <v>1.5</v>
      </c>
      <c r="G15" s="1619"/>
      <c r="H15" s="1619"/>
      <c r="I15" s="1619">
        <v>112.06370773024058</v>
      </c>
      <c r="J15" s="1619">
        <v>12.165595574456802</v>
      </c>
      <c r="K15" s="1619">
        <v>99.09287323070167</v>
      </c>
      <c r="L15" s="1619">
        <v>4.3</v>
      </c>
      <c r="M15" s="1619"/>
      <c r="N15" s="1619"/>
      <c r="O15" s="1619">
        <v>100.1847559017488</v>
      </c>
      <c r="P15" s="1619">
        <v>0.37971391361351436</v>
      </c>
      <c r="Q15" s="1619">
        <v>99.884326833907579</v>
      </c>
      <c r="R15" s="1619">
        <v>-2.7</v>
      </c>
      <c r="S15" s="1619"/>
      <c r="T15" s="1626"/>
    </row>
    <row r="16" spans="2:21" ht="24.75" customHeight="1">
      <c r="B16" s="1617" t="s">
        <v>248</v>
      </c>
      <c r="C16" s="1614">
        <v>111.60232184290282</v>
      </c>
      <c r="D16" s="1616">
        <v>11.667010575844628</v>
      </c>
      <c r="E16" s="1614">
        <v>100.32371236072953</v>
      </c>
      <c r="F16" s="1614">
        <v>2.8</v>
      </c>
      <c r="G16" s="1614"/>
      <c r="H16" s="1614"/>
      <c r="I16" s="1614">
        <v>110.48672511906376</v>
      </c>
      <c r="J16" s="1614">
        <v>10.534807515222241</v>
      </c>
      <c r="K16" s="1614">
        <v>98.322339664718044</v>
      </c>
      <c r="L16" s="1614">
        <v>4.8</v>
      </c>
      <c r="M16" s="1614"/>
      <c r="N16" s="1614"/>
      <c r="O16" s="1614">
        <v>101.00971109663794</v>
      </c>
      <c r="P16" s="1614">
        <v>1.0242955011854065</v>
      </c>
      <c r="Q16" s="1614">
        <v>102.03552183851221</v>
      </c>
      <c r="R16" s="1614">
        <v>-1.9</v>
      </c>
      <c r="S16" s="1614"/>
      <c r="T16" s="1613"/>
    </row>
    <row r="17" spans="2:20" ht="24.75" customHeight="1">
      <c r="B17" s="1625" t="s">
        <v>247</v>
      </c>
      <c r="C17" s="1623">
        <v>112.06722997872829</v>
      </c>
      <c r="D17" s="1624">
        <v>8.820195726362499</v>
      </c>
      <c r="E17" s="1623">
        <v>103.06256026536457</v>
      </c>
      <c r="F17" s="1623">
        <v>2.2000000000000002</v>
      </c>
      <c r="G17" s="1623"/>
      <c r="H17" s="1623"/>
      <c r="I17" s="1623">
        <v>109.15708229953579</v>
      </c>
      <c r="J17" s="1623">
        <v>10.143002922814119</v>
      </c>
      <c r="K17" s="1623">
        <v>98.896498924405591</v>
      </c>
      <c r="L17" s="1623">
        <v>3.7</v>
      </c>
      <c r="M17" s="1623"/>
      <c r="N17" s="1623"/>
      <c r="O17" s="1623">
        <v>102.6660181986239</v>
      </c>
      <c r="P17" s="1623">
        <v>-1.2009906769825562</v>
      </c>
      <c r="Q17" s="1623">
        <v>104.21254684065553</v>
      </c>
      <c r="R17" s="1623">
        <v>-1.4</v>
      </c>
      <c r="S17" s="1623"/>
      <c r="T17" s="1622"/>
    </row>
    <row r="18" spans="2:20" ht="24.75" customHeight="1">
      <c r="B18" s="1621" t="s">
        <v>246</v>
      </c>
      <c r="C18" s="1619">
        <v>113.22717848462969</v>
      </c>
      <c r="D18" s="1620">
        <v>6.4207115404632873</v>
      </c>
      <c r="E18" s="1619">
        <v>100.47799268570003</v>
      </c>
      <c r="F18" s="1619">
        <v>2.3680483446786083</v>
      </c>
      <c r="G18" s="1619"/>
      <c r="H18" s="1619"/>
      <c r="I18" s="1619">
        <v>109.72889947384357</v>
      </c>
      <c r="J18" s="1619">
        <v>9.2560421725574713</v>
      </c>
      <c r="K18" s="1619">
        <v>99.561342458725164</v>
      </c>
      <c r="L18" s="1619">
        <v>1.8931220566268392</v>
      </c>
      <c r="M18" s="1619"/>
      <c r="N18" s="1619"/>
      <c r="O18" s="1619">
        <v>103.18811090565983</v>
      </c>
      <c r="P18" s="1619">
        <v>-2.5951247873468617</v>
      </c>
      <c r="Q18" s="1619">
        <v>100.92068889825876</v>
      </c>
      <c r="R18" s="1619">
        <v>0.46610240069769304</v>
      </c>
      <c r="S18" s="1619"/>
      <c r="T18" s="1618"/>
    </row>
    <row r="19" spans="2:20" ht="24.75" customHeight="1">
      <c r="B19" s="1617" t="s">
        <v>245</v>
      </c>
      <c r="C19" s="1614">
        <v>119.53589074776228</v>
      </c>
      <c r="D19" s="1616">
        <v>14.565665659899764</v>
      </c>
      <c r="E19" s="1614">
        <v>99.111525941184439</v>
      </c>
      <c r="F19" s="1614">
        <v>0.80642294042967411</v>
      </c>
      <c r="G19" s="1614"/>
      <c r="H19" s="1614"/>
      <c r="I19" s="1614">
        <v>110.13879962172938</v>
      </c>
      <c r="J19" s="1614">
        <v>7.7765085604491588</v>
      </c>
      <c r="K19" s="1615">
        <v>97.6603238613624</v>
      </c>
      <c r="L19" s="1614">
        <v>-2.3386358535668506</v>
      </c>
      <c r="M19" s="1614"/>
      <c r="N19" s="1614"/>
      <c r="O19" s="1614">
        <v>108.53204425534608</v>
      </c>
      <c r="P19" s="1614">
        <v>6.2992921093215131</v>
      </c>
      <c r="Q19" s="1614">
        <v>101.48596894055169</v>
      </c>
      <c r="R19" s="1614">
        <v>3.2</v>
      </c>
      <c r="S19" s="1614"/>
      <c r="T19" s="1613"/>
    </row>
    <row r="20" spans="2:20" ht="24.75" customHeight="1" thickBot="1">
      <c r="B20" s="1612" t="s">
        <v>381</v>
      </c>
      <c r="C20" s="1610">
        <v>112.36848666707168</v>
      </c>
      <c r="D20" s="1611">
        <v>12.368486667071693</v>
      </c>
      <c r="E20" s="1610">
        <v>100.00000000000006</v>
      </c>
      <c r="F20" s="1610">
        <v>4.0055053777659388</v>
      </c>
      <c r="G20" s="1610">
        <v>100.51872555620241</v>
      </c>
      <c r="H20" s="1610">
        <v>0.66312099686917647</v>
      </c>
      <c r="I20" s="1610">
        <v>108.64272035829589</v>
      </c>
      <c r="J20" s="1610">
        <v>8.6554593592426432</v>
      </c>
      <c r="K20" s="1610">
        <v>100.00000000000004</v>
      </c>
      <c r="L20" s="1610">
        <v>6.5728613734572949</v>
      </c>
      <c r="M20" s="1610">
        <v>98.983834234943572</v>
      </c>
      <c r="N20" s="1610">
        <v>-2.5578727260799461</v>
      </c>
      <c r="O20" s="1610">
        <v>103.49500870958174</v>
      </c>
      <c r="P20" s="1610">
        <v>3.5947221577039095</v>
      </c>
      <c r="Q20" s="1610">
        <v>100.04509377410683</v>
      </c>
      <c r="R20" s="1610">
        <v>-2.5</v>
      </c>
      <c r="S20" s="1610">
        <v>101.55152344633102</v>
      </c>
      <c r="T20" s="1609">
        <v>3.3500689752595787</v>
      </c>
    </row>
    <row r="21" spans="2:20" ht="16.5" thickTop="1">
      <c r="B21" s="1608"/>
      <c r="E21" s="1289"/>
      <c r="F21" s="1289"/>
      <c r="G21" s="1289"/>
      <c r="H21" s="1289"/>
      <c r="I21" s="1289"/>
      <c r="J21" s="1289"/>
      <c r="K21" s="1289"/>
      <c r="L21" s="1289"/>
      <c r="M21" s="1289"/>
      <c r="N21" s="1289"/>
      <c r="O21" s="1289"/>
      <c r="P21" s="1289"/>
      <c r="Q21" s="1289"/>
      <c r="R21" s="1289"/>
      <c r="S21" s="1289"/>
      <c r="T21" s="1289"/>
    </row>
    <row r="22" spans="2:20">
      <c r="B22" s="1608"/>
      <c r="E22" s="1289"/>
      <c r="F22" s="1289"/>
      <c r="G22" s="1289"/>
      <c r="H22" s="1289"/>
      <c r="I22" s="1289"/>
      <c r="J22" s="1289"/>
      <c r="K22" s="1289"/>
      <c r="L22" s="1289"/>
      <c r="M22" s="1289"/>
      <c r="N22" s="1289"/>
      <c r="O22" s="1289"/>
      <c r="P22" s="1289"/>
      <c r="Q22" s="1289"/>
      <c r="R22" s="1289"/>
      <c r="S22" s="1289"/>
      <c r="T22" s="1289"/>
    </row>
    <row r="24" spans="2:20">
      <c r="E24" s="1289"/>
      <c r="F24" s="1289"/>
      <c r="G24" s="1289"/>
      <c r="K24" s="1174"/>
    </row>
    <row r="25" spans="2:20">
      <c r="E25" s="1289"/>
      <c r="F25" s="1289"/>
    </row>
  </sheetData>
  <mergeCells count="16"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B7" sqref="B7"/>
    </sheetView>
  </sheetViews>
  <sheetFormatPr defaultRowHeight="15.75"/>
  <cols>
    <col min="1" max="1" width="3.5703125" style="1634" customWidth="1"/>
    <col min="2" max="2" width="5.42578125" style="1634" customWidth="1"/>
    <col min="3" max="3" width="6" style="1634" customWidth="1"/>
    <col min="4" max="4" width="18.7109375" style="1634" customWidth="1"/>
    <col min="5" max="9" width="14.85546875" style="1634" customWidth="1"/>
    <col min="10" max="12" width="12" style="1634" customWidth="1"/>
    <col min="13" max="13" width="13.42578125" style="1634" customWidth="1"/>
    <col min="14" max="14" width="11.5703125" style="1634" customWidth="1"/>
    <col min="15" max="16" width="13.140625" style="1634" bestFit="1" customWidth="1"/>
    <col min="17" max="33" width="11.5703125" style="1634" customWidth="1"/>
    <col min="34" max="260" width="9.140625" style="1634"/>
    <col min="261" max="261" width="7.7109375" style="1634" customWidth="1"/>
    <col min="262" max="262" width="9.140625" style="1634"/>
    <col min="263" max="263" width="31.85546875" style="1634" bestFit="1" customWidth="1"/>
    <col min="264" max="264" width="12.140625" style="1634" customWidth="1"/>
    <col min="265" max="265" width="11.7109375" style="1634" customWidth="1"/>
    <col min="266" max="266" width="10.85546875" style="1634" customWidth="1"/>
    <col min="267" max="267" width="13.140625" style="1634" customWidth="1"/>
    <col min="268" max="268" width="12.5703125" style="1634" customWidth="1"/>
    <col min="269" max="269" width="12.28515625" style="1634" customWidth="1"/>
    <col min="270" max="270" width="9.140625" style="1634"/>
    <col min="271" max="271" width="11.28515625" style="1634" customWidth="1"/>
    <col min="272" max="516" width="9.140625" style="1634"/>
    <col min="517" max="517" width="7.7109375" style="1634" customWidth="1"/>
    <col min="518" max="518" width="9.140625" style="1634"/>
    <col min="519" max="519" width="31.85546875" style="1634" bestFit="1" customWidth="1"/>
    <col min="520" max="520" width="12.140625" style="1634" customWidth="1"/>
    <col min="521" max="521" width="11.7109375" style="1634" customWidth="1"/>
    <col min="522" max="522" width="10.85546875" style="1634" customWidth="1"/>
    <col min="523" max="523" width="13.140625" style="1634" customWidth="1"/>
    <col min="524" max="524" width="12.5703125" style="1634" customWidth="1"/>
    <col min="525" max="525" width="12.28515625" style="1634" customWidth="1"/>
    <col min="526" max="526" width="9.140625" style="1634"/>
    <col min="527" max="527" width="11.28515625" style="1634" customWidth="1"/>
    <col min="528" max="772" width="9.140625" style="1634"/>
    <col min="773" max="773" width="7.7109375" style="1634" customWidth="1"/>
    <col min="774" max="774" width="9.140625" style="1634"/>
    <col min="775" max="775" width="31.85546875" style="1634" bestFit="1" customWidth="1"/>
    <col min="776" max="776" width="12.140625" style="1634" customWidth="1"/>
    <col min="777" max="777" width="11.7109375" style="1634" customWidth="1"/>
    <col min="778" max="778" width="10.85546875" style="1634" customWidth="1"/>
    <col min="779" max="779" width="13.140625" style="1634" customWidth="1"/>
    <col min="780" max="780" width="12.5703125" style="1634" customWidth="1"/>
    <col min="781" max="781" width="12.28515625" style="1634" customWidth="1"/>
    <col min="782" max="782" width="9.140625" style="1634"/>
    <col min="783" max="783" width="11.28515625" style="1634" customWidth="1"/>
    <col min="784" max="1028" width="9.140625" style="1634"/>
    <col min="1029" max="1029" width="7.7109375" style="1634" customWidth="1"/>
    <col min="1030" max="1030" width="9.140625" style="1634"/>
    <col min="1031" max="1031" width="31.85546875" style="1634" bestFit="1" customWidth="1"/>
    <col min="1032" max="1032" width="12.140625" style="1634" customWidth="1"/>
    <col min="1033" max="1033" width="11.7109375" style="1634" customWidth="1"/>
    <col min="1034" max="1034" width="10.85546875" style="1634" customWidth="1"/>
    <col min="1035" max="1035" width="13.140625" style="1634" customWidth="1"/>
    <col min="1036" max="1036" width="12.5703125" style="1634" customWidth="1"/>
    <col min="1037" max="1037" width="12.28515625" style="1634" customWidth="1"/>
    <col min="1038" max="1038" width="9.140625" style="1634"/>
    <col min="1039" max="1039" width="11.28515625" style="1634" customWidth="1"/>
    <col min="1040" max="1284" width="9.140625" style="1634"/>
    <col min="1285" max="1285" width="7.7109375" style="1634" customWidth="1"/>
    <col min="1286" max="1286" width="9.140625" style="1634"/>
    <col min="1287" max="1287" width="31.85546875" style="1634" bestFit="1" customWidth="1"/>
    <col min="1288" max="1288" width="12.140625" style="1634" customWidth="1"/>
    <col min="1289" max="1289" width="11.7109375" style="1634" customWidth="1"/>
    <col min="1290" max="1290" width="10.85546875" style="1634" customWidth="1"/>
    <col min="1291" max="1291" width="13.140625" style="1634" customWidth="1"/>
    <col min="1292" max="1292" width="12.5703125" style="1634" customWidth="1"/>
    <col min="1293" max="1293" width="12.28515625" style="1634" customWidth="1"/>
    <col min="1294" max="1294" width="9.140625" style="1634"/>
    <col min="1295" max="1295" width="11.28515625" style="1634" customWidth="1"/>
    <col min="1296" max="1540" width="9.140625" style="1634"/>
    <col min="1541" max="1541" width="7.7109375" style="1634" customWidth="1"/>
    <col min="1542" max="1542" width="9.140625" style="1634"/>
    <col min="1543" max="1543" width="31.85546875" style="1634" bestFit="1" customWidth="1"/>
    <col min="1544" max="1544" width="12.140625" style="1634" customWidth="1"/>
    <col min="1545" max="1545" width="11.7109375" style="1634" customWidth="1"/>
    <col min="1546" max="1546" width="10.85546875" style="1634" customWidth="1"/>
    <col min="1547" max="1547" width="13.140625" style="1634" customWidth="1"/>
    <col min="1548" max="1548" width="12.5703125" style="1634" customWidth="1"/>
    <col min="1549" max="1549" width="12.28515625" style="1634" customWidth="1"/>
    <col min="1550" max="1550" width="9.140625" style="1634"/>
    <col min="1551" max="1551" width="11.28515625" style="1634" customWidth="1"/>
    <col min="1552" max="1796" width="9.140625" style="1634"/>
    <col min="1797" max="1797" width="7.7109375" style="1634" customWidth="1"/>
    <col min="1798" max="1798" width="9.140625" style="1634"/>
    <col min="1799" max="1799" width="31.85546875" style="1634" bestFit="1" customWidth="1"/>
    <col min="1800" max="1800" width="12.140625" style="1634" customWidth="1"/>
    <col min="1801" max="1801" width="11.7109375" style="1634" customWidth="1"/>
    <col min="1802" max="1802" width="10.85546875" style="1634" customWidth="1"/>
    <col min="1803" max="1803" width="13.140625" style="1634" customWidth="1"/>
    <col min="1804" max="1804" width="12.5703125" style="1634" customWidth="1"/>
    <col min="1805" max="1805" width="12.28515625" style="1634" customWidth="1"/>
    <col min="1806" max="1806" width="9.140625" style="1634"/>
    <col min="1807" max="1807" width="11.28515625" style="1634" customWidth="1"/>
    <col min="1808" max="2052" width="9.140625" style="1634"/>
    <col min="2053" max="2053" width="7.7109375" style="1634" customWidth="1"/>
    <col min="2054" max="2054" width="9.140625" style="1634"/>
    <col min="2055" max="2055" width="31.85546875" style="1634" bestFit="1" customWidth="1"/>
    <col min="2056" max="2056" width="12.140625" style="1634" customWidth="1"/>
    <col min="2057" max="2057" width="11.7109375" style="1634" customWidth="1"/>
    <col min="2058" max="2058" width="10.85546875" style="1634" customWidth="1"/>
    <col min="2059" max="2059" width="13.140625" style="1634" customWidth="1"/>
    <col min="2060" max="2060" width="12.5703125" style="1634" customWidth="1"/>
    <col min="2061" max="2061" width="12.28515625" style="1634" customWidth="1"/>
    <col min="2062" max="2062" width="9.140625" style="1634"/>
    <col min="2063" max="2063" width="11.28515625" style="1634" customWidth="1"/>
    <col min="2064" max="2308" width="9.140625" style="1634"/>
    <col min="2309" max="2309" width="7.7109375" style="1634" customWidth="1"/>
    <col min="2310" max="2310" width="9.140625" style="1634"/>
    <col min="2311" max="2311" width="31.85546875" style="1634" bestFit="1" customWidth="1"/>
    <col min="2312" max="2312" width="12.140625" style="1634" customWidth="1"/>
    <col min="2313" max="2313" width="11.7109375" style="1634" customWidth="1"/>
    <col min="2314" max="2314" width="10.85546875" style="1634" customWidth="1"/>
    <col min="2315" max="2315" width="13.140625" style="1634" customWidth="1"/>
    <col min="2316" max="2316" width="12.5703125" style="1634" customWidth="1"/>
    <col min="2317" max="2317" width="12.28515625" style="1634" customWidth="1"/>
    <col min="2318" max="2318" width="9.140625" style="1634"/>
    <col min="2319" max="2319" width="11.28515625" style="1634" customWidth="1"/>
    <col min="2320" max="2564" width="9.140625" style="1634"/>
    <col min="2565" max="2565" width="7.7109375" style="1634" customWidth="1"/>
    <col min="2566" max="2566" width="9.140625" style="1634"/>
    <col min="2567" max="2567" width="31.85546875" style="1634" bestFit="1" customWidth="1"/>
    <col min="2568" max="2568" width="12.140625" style="1634" customWidth="1"/>
    <col min="2569" max="2569" width="11.7109375" style="1634" customWidth="1"/>
    <col min="2570" max="2570" width="10.85546875" style="1634" customWidth="1"/>
    <col min="2571" max="2571" width="13.140625" style="1634" customWidth="1"/>
    <col min="2572" max="2572" width="12.5703125" style="1634" customWidth="1"/>
    <col min="2573" max="2573" width="12.28515625" style="1634" customWidth="1"/>
    <col min="2574" max="2574" width="9.140625" style="1634"/>
    <col min="2575" max="2575" width="11.28515625" style="1634" customWidth="1"/>
    <col min="2576" max="2820" width="9.140625" style="1634"/>
    <col min="2821" max="2821" width="7.7109375" style="1634" customWidth="1"/>
    <col min="2822" max="2822" width="9.140625" style="1634"/>
    <col min="2823" max="2823" width="31.85546875" style="1634" bestFit="1" customWidth="1"/>
    <col min="2824" max="2824" width="12.140625" style="1634" customWidth="1"/>
    <col min="2825" max="2825" width="11.7109375" style="1634" customWidth="1"/>
    <col min="2826" max="2826" width="10.85546875" style="1634" customWidth="1"/>
    <col min="2827" max="2827" width="13.140625" style="1634" customWidth="1"/>
    <col min="2828" max="2828" width="12.5703125" style="1634" customWidth="1"/>
    <col min="2829" max="2829" width="12.28515625" style="1634" customWidth="1"/>
    <col min="2830" max="2830" width="9.140625" style="1634"/>
    <col min="2831" max="2831" width="11.28515625" style="1634" customWidth="1"/>
    <col min="2832" max="3076" width="9.140625" style="1634"/>
    <col min="3077" max="3077" width="7.7109375" style="1634" customWidth="1"/>
    <col min="3078" max="3078" width="9.140625" style="1634"/>
    <col min="3079" max="3079" width="31.85546875" style="1634" bestFit="1" customWidth="1"/>
    <col min="3080" max="3080" width="12.140625" style="1634" customWidth="1"/>
    <col min="3081" max="3081" width="11.7109375" style="1634" customWidth="1"/>
    <col min="3082" max="3082" width="10.85546875" style="1634" customWidth="1"/>
    <col min="3083" max="3083" width="13.140625" style="1634" customWidth="1"/>
    <col min="3084" max="3084" width="12.5703125" style="1634" customWidth="1"/>
    <col min="3085" max="3085" width="12.28515625" style="1634" customWidth="1"/>
    <col min="3086" max="3086" width="9.140625" style="1634"/>
    <col min="3087" max="3087" width="11.28515625" style="1634" customWidth="1"/>
    <col min="3088" max="3332" width="9.140625" style="1634"/>
    <col min="3333" max="3333" width="7.7109375" style="1634" customWidth="1"/>
    <col min="3334" max="3334" width="9.140625" style="1634"/>
    <col min="3335" max="3335" width="31.85546875" style="1634" bestFit="1" customWidth="1"/>
    <col min="3336" max="3336" width="12.140625" style="1634" customWidth="1"/>
    <col min="3337" max="3337" width="11.7109375" style="1634" customWidth="1"/>
    <col min="3338" max="3338" width="10.85546875" style="1634" customWidth="1"/>
    <col min="3339" max="3339" width="13.140625" style="1634" customWidth="1"/>
    <col min="3340" max="3340" width="12.5703125" style="1634" customWidth="1"/>
    <col min="3341" max="3341" width="12.28515625" style="1634" customWidth="1"/>
    <col min="3342" max="3342" width="9.140625" style="1634"/>
    <col min="3343" max="3343" width="11.28515625" style="1634" customWidth="1"/>
    <col min="3344" max="3588" width="9.140625" style="1634"/>
    <col min="3589" max="3589" width="7.7109375" style="1634" customWidth="1"/>
    <col min="3590" max="3590" width="9.140625" style="1634"/>
    <col min="3591" max="3591" width="31.85546875" style="1634" bestFit="1" customWidth="1"/>
    <col min="3592" max="3592" width="12.140625" style="1634" customWidth="1"/>
    <col min="3593" max="3593" width="11.7109375" style="1634" customWidth="1"/>
    <col min="3594" max="3594" width="10.85546875" style="1634" customWidth="1"/>
    <col min="3595" max="3595" width="13.140625" style="1634" customWidth="1"/>
    <col min="3596" max="3596" width="12.5703125" style="1634" customWidth="1"/>
    <col min="3597" max="3597" width="12.28515625" style="1634" customWidth="1"/>
    <col min="3598" max="3598" width="9.140625" style="1634"/>
    <col min="3599" max="3599" width="11.28515625" style="1634" customWidth="1"/>
    <col min="3600" max="3844" width="9.140625" style="1634"/>
    <col min="3845" max="3845" width="7.7109375" style="1634" customWidth="1"/>
    <col min="3846" max="3846" width="9.140625" style="1634"/>
    <col min="3847" max="3847" width="31.85546875" style="1634" bestFit="1" customWidth="1"/>
    <col min="3848" max="3848" width="12.140625" style="1634" customWidth="1"/>
    <col min="3849" max="3849" width="11.7109375" style="1634" customWidth="1"/>
    <col min="3850" max="3850" width="10.85546875" style="1634" customWidth="1"/>
    <col min="3851" max="3851" width="13.140625" style="1634" customWidth="1"/>
    <col min="3852" max="3852" width="12.5703125" style="1634" customWidth="1"/>
    <col min="3853" max="3853" width="12.28515625" style="1634" customWidth="1"/>
    <col min="3854" max="3854" width="9.140625" style="1634"/>
    <col min="3855" max="3855" width="11.28515625" style="1634" customWidth="1"/>
    <col min="3856" max="4100" width="9.140625" style="1634"/>
    <col min="4101" max="4101" width="7.7109375" style="1634" customWidth="1"/>
    <col min="4102" max="4102" width="9.140625" style="1634"/>
    <col min="4103" max="4103" width="31.85546875" style="1634" bestFit="1" customWidth="1"/>
    <col min="4104" max="4104" width="12.140625" style="1634" customWidth="1"/>
    <col min="4105" max="4105" width="11.7109375" style="1634" customWidth="1"/>
    <col min="4106" max="4106" width="10.85546875" style="1634" customWidth="1"/>
    <col min="4107" max="4107" width="13.140625" style="1634" customWidth="1"/>
    <col min="4108" max="4108" width="12.5703125" style="1634" customWidth="1"/>
    <col min="4109" max="4109" width="12.28515625" style="1634" customWidth="1"/>
    <col min="4110" max="4110" width="9.140625" style="1634"/>
    <col min="4111" max="4111" width="11.28515625" style="1634" customWidth="1"/>
    <col min="4112" max="4356" width="9.140625" style="1634"/>
    <col min="4357" max="4357" width="7.7109375" style="1634" customWidth="1"/>
    <col min="4358" max="4358" width="9.140625" style="1634"/>
    <col min="4359" max="4359" width="31.85546875" style="1634" bestFit="1" customWidth="1"/>
    <col min="4360" max="4360" width="12.140625" style="1634" customWidth="1"/>
    <col min="4361" max="4361" width="11.7109375" style="1634" customWidth="1"/>
    <col min="4362" max="4362" width="10.85546875" style="1634" customWidth="1"/>
    <col min="4363" max="4363" width="13.140625" style="1634" customWidth="1"/>
    <col min="4364" max="4364" width="12.5703125" style="1634" customWidth="1"/>
    <col min="4365" max="4365" width="12.28515625" style="1634" customWidth="1"/>
    <col min="4366" max="4366" width="9.140625" style="1634"/>
    <col min="4367" max="4367" width="11.28515625" style="1634" customWidth="1"/>
    <col min="4368" max="4612" width="9.140625" style="1634"/>
    <col min="4613" max="4613" width="7.7109375" style="1634" customWidth="1"/>
    <col min="4614" max="4614" width="9.140625" style="1634"/>
    <col min="4615" max="4615" width="31.85546875" style="1634" bestFit="1" customWidth="1"/>
    <col min="4616" max="4616" width="12.140625" style="1634" customWidth="1"/>
    <col min="4617" max="4617" width="11.7109375" style="1634" customWidth="1"/>
    <col min="4618" max="4618" width="10.85546875" style="1634" customWidth="1"/>
    <col min="4619" max="4619" width="13.140625" style="1634" customWidth="1"/>
    <col min="4620" max="4620" width="12.5703125" style="1634" customWidth="1"/>
    <col min="4621" max="4621" width="12.28515625" style="1634" customWidth="1"/>
    <col min="4622" max="4622" width="9.140625" style="1634"/>
    <col min="4623" max="4623" width="11.28515625" style="1634" customWidth="1"/>
    <col min="4624" max="4868" width="9.140625" style="1634"/>
    <col min="4869" max="4869" width="7.7109375" style="1634" customWidth="1"/>
    <col min="4870" max="4870" width="9.140625" style="1634"/>
    <col min="4871" max="4871" width="31.85546875" style="1634" bestFit="1" customWidth="1"/>
    <col min="4872" max="4872" width="12.140625" style="1634" customWidth="1"/>
    <col min="4873" max="4873" width="11.7109375" style="1634" customWidth="1"/>
    <col min="4874" max="4874" width="10.85546875" style="1634" customWidth="1"/>
    <col min="4875" max="4875" width="13.140625" style="1634" customWidth="1"/>
    <col min="4876" max="4876" width="12.5703125" style="1634" customWidth="1"/>
    <col min="4877" max="4877" width="12.28515625" style="1634" customWidth="1"/>
    <col min="4878" max="4878" width="9.140625" style="1634"/>
    <col min="4879" max="4879" width="11.28515625" style="1634" customWidth="1"/>
    <col min="4880" max="5124" width="9.140625" style="1634"/>
    <col min="5125" max="5125" width="7.7109375" style="1634" customWidth="1"/>
    <col min="5126" max="5126" width="9.140625" style="1634"/>
    <col min="5127" max="5127" width="31.85546875" style="1634" bestFit="1" customWidth="1"/>
    <col min="5128" max="5128" width="12.140625" style="1634" customWidth="1"/>
    <col min="5129" max="5129" width="11.7109375" style="1634" customWidth="1"/>
    <col min="5130" max="5130" width="10.85546875" style="1634" customWidth="1"/>
    <col min="5131" max="5131" width="13.140625" style="1634" customWidth="1"/>
    <col min="5132" max="5132" width="12.5703125" style="1634" customWidth="1"/>
    <col min="5133" max="5133" width="12.28515625" style="1634" customWidth="1"/>
    <col min="5134" max="5134" width="9.140625" style="1634"/>
    <col min="5135" max="5135" width="11.28515625" style="1634" customWidth="1"/>
    <col min="5136" max="5380" width="9.140625" style="1634"/>
    <col min="5381" max="5381" width="7.7109375" style="1634" customWidth="1"/>
    <col min="5382" max="5382" width="9.140625" style="1634"/>
    <col min="5383" max="5383" width="31.85546875" style="1634" bestFit="1" customWidth="1"/>
    <col min="5384" max="5384" width="12.140625" style="1634" customWidth="1"/>
    <col min="5385" max="5385" width="11.7109375" style="1634" customWidth="1"/>
    <col min="5386" max="5386" width="10.85546875" style="1634" customWidth="1"/>
    <col min="5387" max="5387" width="13.140625" style="1634" customWidth="1"/>
    <col min="5388" max="5388" width="12.5703125" style="1634" customWidth="1"/>
    <col min="5389" max="5389" width="12.28515625" style="1634" customWidth="1"/>
    <col min="5390" max="5390" width="9.140625" style="1634"/>
    <col min="5391" max="5391" width="11.28515625" style="1634" customWidth="1"/>
    <col min="5392" max="5636" width="9.140625" style="1634"/>
    <col min="5637" max="5637" width="7.7109375" style="1634" customWidth="1"/>
    <col min="5638" max="5638" width="9.140625" style="1634"/>
    <col min="5639" max="5639" width="31.85546875" style="1634" bestFit="1" customWidth="1"/>
    <col min="5640" max="5640" width="12.140625" style="1634" customWidth="1"/>
    <col min="5641" max="5641" width="11.7109375" style="1634" customWidth="1"/>
    <col min="5642" max="5642" width="10.85546875" style="1634" customWidth="1"/>
    <col min="5643" max="5643" width="13.140625" style="1634" customWidth="1"/>
    <col min="5644" max="5644" width="12.5703125" style="1634" customWidth="1"/>
    <col min="5645" max="5645" width="12.28515625" style="1634" customWidth="1"/>
    <col min="5646" max="5646" width="9.140625" style="1634"/>
    <col min="5647" max="5647" width="11.28515625" style="1634" customWidth="1"/>
    <col min="5648" max="5892" width="9.140625" style="1634"/>
    <col min="5893" max="5893" width="7.7109375" style="1634" customWidth="1"/>
    <col min="5894" max="5894" width="9.140625" style="1634"/>
    <col min="5895" max="5895" width="31.85546875" style="1634" bestFit="1" customWidth="1"/>
    <col min="5896" max="5896" width="12.140625" style="1634" customWidth="1"/>
    <col min="5897" max="5897" width="11.7109375" style="1634" customWidth="1"/>
    <col min="5898" max="5898" width="10.85546875" style="1634" customWidth="1"/>
    <col min="5899" max="5899" width="13.140625" style="1634" customWidth="1"/>
    <col min="5900" max="5900" width="12.5703125" style="1634" customWidth="1"/>
    <col min="5901" max="5901" width="12.28515625" style="1634" customWidth="1"/>
    <col min="5902" max="5902" width="9.140625" style="1634"/>
    <col min="5903" max="5903" width="11.28515625" style="1634" customWidth="1"/>
    <col min="5904" max="6148" width="9.140625" style="1634"/>
    <col min="6149" max="6149" width="7.7109375" style="1634" customWidth="1"/>
    <col min="6150" max="6150" width="9.140625" style="1634"/>
    <col min="6151" max="6151" width="31.85546875" style="1634" bestFit="1" customWidth="1"/>
    <col min="6152" max="6152" width="12.140625" style="1634" customWidth="1"/>
    <col min="6153" max="6153" width="11.7109375" style="1634" customWidth="1"/>
    <col min="6154" max="6154" width="10.85546875" style="1634" customWidth="1"/>
    <col min="6155" max="6155" width="13.140625" style="1634" customWidth="1"/>
    <col min="6156" max="6156" width="12.5703125" style="1634" customWidth="1"/>
    <col min="6157" max="6157" width="12.28515625" style="1634" customWidth="1"/>
    <col min="6158" max="6158" width="9.140625" style="1634"/>
    <col min="6159" max="6159" width="11.28515625" style="1634" customWidth="1"/>
    <col min="6160" max="6404" width="9.140625" style="1634"/>
    <col min="6405" max="6405" width="7.7109375" style="1634" customWidth="1"/>
    <col min="6406" max="6406" width="9.140625" style="1634"/>
    <col min="6407" max="6407" width="31.85546875" style="1634" bestFit="1" customWidth="1"/>
    <col min="6408" max="6408" width="12.140625" style="1634" customWidth="1"/>
    <col min="6409" max="6409" width="11.7109375" style="1634" customWidth="1"/>
    <col min="6410" max="6410" width="10.85546875" style="1634" customWidth="1"/>
    <col min="6411" max="6411" width="13.140625" style="1634" customWidth="1"/>
    <col min="6412" max="6412" width="12.5703125" style="1634" customWidth="1"/>
    <col min="6413" max="6413" width="12.28515625" style="1634" customWidth="1"/>
    <col min="6414" max="6414" width="9.140625" style="1634"/>
    <col min="6415" max="6415" width="11.28515625" style="1634" customWidth="1"/>
    <col min="6416" max="6660" width="9.140625" style="1634"/>
    <col min="6661" max="6661" width="7.7109375" style="1634" customWidth="1"/>
    <col min="6662" max="6662" width="9.140625" style="1634"/>
    <col min="6663" max="6663" width="31.85546875" style="1634" bestFit="1" customWidth="1"/>
    <col min="6664" max="6664" width="12.140625" style="1634" customWidth="1"/>
    <col min="6665" max="6665" width="11.7109375" style="1634" customWidth="1"/>
    <col min="6666" max="6666" width="10.85546875" style="1634" customWidth="1"/>
    <col min="6667" max="6667" width="13.140625" style="1634" customWidth="1"/>
    <col min="6668" max="6668" width="12.5703125" style="1634" customWidth="1"/>
    <col min="6669" max="6669" width="12.28515625" style="1634" customWidth="1"/>
    <col min="6670" max="6670" width="9.140625" style="1634"/>
    <col min="6671" max="6671" width="11.28515625" style="1634" customWidth="1"/>
    <col min="6672" max="6916" width="9.140625" style="1634"/>
    <col min="6917" max="6917" width="7.7109375" style="1634" customWidth="1"/>
    <col min="6918" max="6918" width="9.140625" style="1634"/>
    <col min="6919" max="6919" width="31.85546875" style="1634" bestFit="1" customWidth="1"/>
    <col min="6920" max="6920" width="12.140625" style="1634" customWidth="1"/>
    <col min="6921" max="6921" width="11.7109375" style="1634" customWidth="1"/>
    <col min="6922" max="6922" width="10.85546875" style="1634" customWidth="1"/>
    <col min="6923" max="6923" width="13.140625" style="1634" customWidth="1"/>
    <col min="6924" max="6924" width="12.5703125" style="1634" customWidth="1"/>
    <col min="6925" max="6925" width="12.28515625" style="1634" customWidth="1"/>
    <col min="6926" max="6926" width="9.140625" style="1634"/>
    <col min="6927" max="6927" width="11.28515625" style="1634" customWidth="1"/>
    <col min="6928" max="7172" width="9.140625" style="1634"/>
    <col min="7173" max="7173" width="7.7109375" style="1634" customWidth="1"/>
    <col min="7174" max="7174" width="9.140625" style="1634"/>
    <col min="7175" max="7175" width="31.85546875" style="1634" bestFit="1" customWidth="1"/>
    <col min="7176" max="7176" width="12.140625" style="1634" customWidth="1"/>
    <col min="7177" max="7177" width="11.7109375" style="1634" customWidth="1"/>
    <col min="7178" max="7178" width="10.85546875" style="1634" customWidth="1"/>
    <col min="7179" max="7179" width="13.140625" style="1634" customWidth="1"/>
    <col min="7180" max="7180" width="12.5703125" style="1634" customWidth="1"/>
    <col min="7181" max="7181" width="12.28515625" style="1634" customWidth="1"/>
    <col min="7182" max="7182" width="9.140625" style="1634"/>
    <col min="7183" max="7183" width="11.28515625" style="1634" customWidth="1"/>
    <col min="7184" max="7428" width="9.140625" style="1634"/>
    <col min="7429" max="7429" width="7.7109375" style="1634" customWidth="1"/>
    <col min="7430" max="7430" width="9.140625" style="1634"/>
    <col min="7431" max="7431" width="31.85546875" style="1634" bestFit="1" customWidth="1"/>
    <col min="7432" max="7432" width="12.140625" style="1634" customWidth="1"/>
    <col min="7433" max="7433" width="11.7109375" style="1634" customWidth="1"/>
    <col min="7434" max="7434" width="10.85546875" style="1634" customWidth="1"/>
    <col min="7435" max="7435" width="13.140625" style="1634" customWidth="1"/>
    <col min="7436" max="7436" width="12.5703125" style="1634" customWidth="1"/>
    <col min="7437" max="7437" width="12.28515625" style="1634" customWidth="1"/>
    <col min="7438" max="7438" width="9.140625" style="1634"/>
    <col min="7439" max="7439" width="11.28515625" style="1634" customWidth="1"/>
    <col min="7440" max="7684" width="9.140625" style="1634"/>
    <col min="7685" max="7685" width="7.7109375" style="1634" customWidth="1"/>
    <col min="7686" max="7686" width="9.140625" style="1634"/>
    <col min="7687" max="7687" width="31.85546875" style="1634" bestFit="1" customWidth="1"/>
    <col min="7688" max="7688" width="12.140625" style="1634" customWidth="1"/>
    <col min="7689" max="7689" width="11.7109375" style="1634" customWidth="1"/>
    <col min="7690" max="7690" width="10.85546875" style="1634" customWidth="1"/>
    <col min="7691" max="7691" width="13.140625" style="1634" customWidth="1"/>
    <col min="7692" max="7692" width="12.5703125" style="1634" customWidth="1"/>
    <col min="7693" max="7693" width="12.28515625" style="1634" customWidth="1"/>
    <col min="7694" max="7694" width="9.140625" style="1634"/>
    <col min="7695" max="7695" width="11.28515625" style="1634" customWidth="1"/>
    <col min="7696" max="7940" width="9.140625" style="1634"/>
    <col min="7941" max="7941" width="7.7109375" style="1634" customWidth="1"/>
    <col min="7942" max="7942" width="9.140625" style="1634"/>
    <col min="7943" max="7943" width="31.85546875" style="1634" bestFit="1" customWidth="1"/>
    <col min="7944" max="7944" width="12.140625" style="1634" customWidth="1"/>
    <col min="7945" max="7945" width="11.7109375" style="1634" customWidth="1"/>
    <col min="7946" max="7946" width="10.85546875" style="1634" customWidth="1"/>
    <col min="7947" max="7947" width="13.140625" style="1634" customWidth="1"/>
    <col min="7948" max="7948" width="12.5703125" style="1634" customWidth="1"/>
    <col min="7949" max="7949" width="12.28515625" style="1634" customWidth="1"/>
    <col min="7950" max="7950" width="9.140625" style="1634"/>
    <col min="7951" max="7951" width="11.28515625" style="1634" customWidth="1"/>
    <col min="7952" max="8196" width="9.140625" style="1634"/>
    <col min="8197" max="8197" width="7.7109375" style="1634" customWidth="1"/>
    <col min="8198" max="8198" width="9.140625" style="1634"/>
    <col min="8199" max="8199" width="31.85546875" style="1634" bestFit="1" customWidth="1"/>
    <col min="8200" max="8200" width="12.140625" style="1634" customWidth="1"/>
    <col min="8201" max="8201" width="11.7109375" style="1634" customWidth="1"/>
    <col min="8202" max="8202" width="10.85546875" style="1634" customWidth="1"/>
    <col min="8203" max="8203" width="13.140625" style="1634" customWidth="1"/>
    <col min="8204" max="8204" width="12.5703125" style="1634" customWidth="1"/>
    <col min="8205" max="8205" width="12.28515625" style="1634" customWidth="1"/>
    <col min="8206" max="8206" width="9.140625" style="1634"/>
    <col min="8207" max="8207" width="11.28515625" style="1634" customWidth="1"/>
    <col min="8208" max="8452" width="9.140625" style="1634"/>
    <col min="8453" max="8453" width="7.7109375" style="1634" customWidth="1"/>
    <col min="8454" max="8454" width="9.140625" style="1634"/>
    <col min="8455" max="8455" width="31.85546875" style="1634" bestFit="1" customWidth="1"/>
    <col min="8456" max="8456" width="12.140625" style="1634" customWidth="1"/>
    <col min="8457" max="8457" width="11.7109375" style="1634" customWidth="1"/>
    <col min="8458" max="8458" width="10.85546875" style="1634" customWidth="1"/>
    <col min="8459" max="8459" width="13.140625" style="1634" customWidth="1"/>
    <col min="8460" max="8460" width="12.5703125" style="1634" customWidth="1"/>
    <col min="8461" max="8461" width="12.28515625" style="1634" customWidth="1"/>
    <col min="8462" max="8462" width="9.140625" style="1634"/>
    <col min="8463" max="8463" width="11.28515625" style="1634" customWidth="1"/>
    <col min="8464" max="8708" width="9.140625" style="1634"/>
    <col min="8709" max="8709" width="7.7109375" style="1634" customWidth="1"/>
    <col min="8710" max="8710" width="9.140625" style="1634"/>
    <col min="8711" max="8711" width="31.85546875" style="1634" bestFit="1" customWidth="1"/>
    <col min="8712" max="8712" width="12.140625" style="1634" customWidth="1"/>
    <col min="8713" max="8713" width="11.7109375" style="1634" customWidth="1"/>
    <col min="8714" max="8714" width="10.85546875" style="1634" customWidth="1"/>
    <col min="8715" max="8715" width="13.140625" style="1634" customWidth="1"/>
    <col min="8716" max="8716" width="12.5703125" style="1634" customWidth="1"/>
    <col min="8717" max="8717" width="12.28515625" style="1634" customWidth="1"/>
    <col min="8718" max="8718" width="9.140625" style="1634"/>
    <col min="8719" max="8719" width="11.28515625" style="1634" customWidth="1"/>
    <col min="8720" max="8964" width="9.140625" style="1634"/>
    <col min="8965" max="8965" width="7.7109375" style="1634" customWidth="1"/>
    <col min="8966" max="8966" width="9.140625" style="1634"/>
    <col min="8967" max="8967" width="31.85546875" style="1634" bestFit="1" customWidth="1"/>
    <col min="8968" max="8968" width="12.140625" style="1634" customWidth="1"/>
    <col min="8969" max="8969" width="11.7109375" style="1634" customWidth="1"/>
    <col min="8970" max="8970" width="10.85546875" style="1634" customWidth="1"/>
    <col min="8971" max="8971" width="13.140625" style="1634" customWidth="1"/>
    <col min="8972" max="8972" width="12.5703125" style="1634" customWidth="1"/>
    <col min="8973" max="8973" width="12.28515625" style="1634" customWidth="1"/>
    <col min="8974" max="8974" width="9.140625" style="1634"/>
    <col min="8975" max="8975" width="11.28515625" style="1634" customWidth="1"/>
    <col min="8976" max="9220" width="9.140625" style="1634"/>
    <col min="9221" max="9221" width="7.7109375" style="1634" customWidth="1"/>
    <col min="9222" max="9222" width="9.140625" style="1634"/>
    <col min="9223" max="9223" width="31.85546875" style="1634" bestFit="1" customWidth="1"/>
    <col min="9224" max="9224" width="12.140625" style="1634" customWidth="1"/>
    <col min="9225" max="9225" width="11.7109375" style="1634" customWidth="1"/>
    <col min="9226" max="9226" width="10.85546875" style="1634" customWidth="1"/>
    <col min="9227" max="9227" width="13.140625" style="1634" customWidth="1"/>
    <col min="9228" max="9228" width="12.5703125" style="1634" customWidth="1"/>
    <col min="9229" max="9229" width="12.28515625" style="1634" customWidth="1"/>
    <col min="9230" max="9230" width="9.140625" style="1634"/>
    <col min="9231" max="9231" width="11.28515625" style="1634" customWidth="1"/>
    <col min="9232" max="9476" width="9.140625" style="1634"/>
    <col min="9477" max="9477" width="7.7109375" style="1634" customWidth="1"/>
    <col min="9478" max="9478" width="9.140625" style="1634"/>
    <col min="9479" max="9479" width="31.85546875" style="1634" bestFit="1" customWidth="1"/>
    <col min="9480" max="9480" width="12.140625" style="1634" customWidth="1"/>
    <col min="9481" max="9481" width="11.7109375" style="1634" customWidth="1"/>
    <col min="9482" max="9482" width="10.85546875" style="1634" customWidth="1"/>
    <col min="9483" max="9483" width="13.140625" style="1634" customWidth="1"/>
    <col min="9484" max="9484" width="12.5703125" style="1634" customWidth="1"/>
    <col min="9485" max="9485" width="12.28515625" style="1634" customWidth="1"/>
    <col min="9486" max="9486" width="9.140625" style="1634"/>
    <col min="9487" max="9487" width="11.28515625" style="1634" customWidth="1"/>
    <col min="9488" max="9732" width="9.140625" style="1634"/>
    <col min="9733" max="9733" width="7.7109375" style="1634" customWidth="1"/>
    <col min="9734" max="9734" width="9.140625" style="1634"/>
    <col min="9735" max="9735" width="31.85546875" style="1634" bestFit="1" customWidth="1"/>
    <col min="9736" max="9736" width="12.140625" style="1634" customWidth="1"/>
    <col min="9737" max="9737" width="11.7109375" style="1634" customWidth="1"/>
    <col min="9738" max="9738" width="10.85546875" style="1634" customWidth="1"/>
    <col min="9739" max="9739" width="13.140625" style="1634" customWidth="1"/>
    <col min="9740" max="9740" width="12.5703125" style="1634" customWidth="1"/>
    <col min="9741" max="9741" width="12.28515625" style="1634" customWidth="1"/>
    <col min="9742" max="9742" width="9.140625" style="1634"/>
    <col min="9743" max="9743" width="11.28515625" style="1634" customWidth="1"/>
    <col min="9744" max="9988" width="9.140625" style="1634"/>
    <col min="9989" max="9989" width="7.7109375" style="1634" customWidth="1"/>
    <col min="9990" max="9990" width="9.140625" style="1634"/>
    <col min="9991" max="9991" width="31.85546875" style="1634" bestFit="1" customWidth="1"/>
    <col min="9992" max="9992" width="12.140625" style="1634" customWidth="1"/>
    <col min="9993" max="9993" width="11.7109375" style="1634" customWidth="1"/>
    <col min="9994" max="9994" width="10.85546875" style="1634" customWidth="1"/>
    <col min="9995" max="9995" width="13.140625" style="1634" customWidth="1"/>
    <col min="9996" max="9996" width="12.5703125" style="1634" customWidth="1"/>
    <col min="9997" max="9997" width="12.28515625" style="1634" customWidth="1"/>
    <col min="9998" max="9998" width="9.140625" style="1634"/>
    <col min="9999" max="9999" width="11.28515625" style="1634" customWidth="1"/>
    <col min="10000" max="10244" width="9.140625" style="1634"/>
    <col min="10245" max="10245" width="7.7109375" style="1634" customWidth="1"/>
    <col min="10246" max="10246" width="9.140625" style="1634"/>
    <col min="10247" max="10247" width="31.85546875" style="1634" bestFit="1" customWidth="1"/>
    <col min="10248" max="10248" width="12.140625" style="1634" customWidth="1"/>
    <col min="10249" max="10249" width="11.7109375" style="1634" customWidth="1"/>
    <col min="10250" max="10250" width="10.85546875" style="1634" customWidth="1"/>
    <col min="10251" max="10251" width="13.140625" style="1634" customWidth="1"/>
    <col min="10252" max="10252" width="12.5703125" style="1634" customWidth="1"/>
    <col min="10253" max="10253" width="12.28515625" style="1634" customWidth="1"/>
    <col min="10254" max="10254" width="9.140625" style="1634"/>
    <col min="10255" max="10255" width="11.28515625" style="1634" customWidth="1"/>
    <col min="10256" max="10500" width="9.140625" style="1634"/>
    <col min="10501" max="10501" width="7.7109375" style="1634" customWidth="1"/>
    <col min="10502" max="10502" width="9.140625" style="1634"/>
    <col min="10503" max="10503" width="31.85546875" style="1634" bestFit="1" customWidth="1"/>
    <col min="10504" max="10504" width="12.140625" style="1634" customWidth="1"/>
    <col min="10505" max="10505" width="11.7109375" style="1634" customWidth="1"/>
    <col min="10506" max="10506" width="10.85546875" style="1634" customWidth="1"/>
    <col min="10507" max="10507" width="13.140625" style="1634" customWidth="1"/>
    <col min="10508" max="10508" width="12.5703125" style="1634" customWidth="1"/>
    <col min="10509" max="10509" width="12.28515625" style="1634" customWidth="1"/>
    <col min="10510" max="10510" width="9.140625" style="1634"/>
    <col min="10511" max="10511" width="11.28515625" style="1634" customWidth="1"/>
    <col min="10512" max="10756" width="9.140625" style="1634"/>
    <col min="10757" max="10757" width="7.7109375" style="1634" customWidth="1"/>
    <col min="10758" max="10758" width="9.140625" style="1634"/>
    <col min="10759" max="10759" width="31.85546875" style="1634" bestFit="1" customWidth="1"/>
    <col min="10760" max="10760" width="12.140625" style="1634" customWidth="1"/>
    <col min="10761" max="10761" width="11.7109375" style="1634" customWidth="1"/>
    <col min="10762" max="10762" width="10.85546875" style="1634" customWidth="1"/>
    <col min="10763" max="10763" width="13.140625" style="1634" customWidth="1"/>
    <col min="10764" max="10764" width="12.5703125" style="1634" customWidth="1"/>
    <col min="10765" max="10765" width="12.28515625" style="1634" customWidth="1"/>
    <col min="10766" max="10766" width="9.140625" style="1634"/>
    <col min="10767" max="10767" width="11.28515625" style="1634" customWidth="1"/>
    <col min="10768" max="11012" width="9.140625" style="1634"/>
    <col min="11013" max="11013" width="7.7109375" style="1634" customWidth="1"/>
    <col min="11014" max="11014" width="9.140625" style="1634"/>
    <col min="11015" max="11015" width="31.85546875" style="1634" bestFit="1" customWidth="1"/>
    <col min="11016" max="11016" width="12.140625" style="1634" customWidth="1"/>
    <col min="11017" max="11017" width="11.7109375" style="1634" customWidth="1"/>
    <col min="11018" max="11018" width="10.85546875" style="1634" customWidth="1"/>
    <col min="11019" max="11019" width="13.140625" style="1634" customWidth="1"/>
    <col min="11020" max="11020" width="12.5703125" style="1634" customWidth="1"/>
    <col min="11021" max="11021" width="12.28515625" style="1634" customWidth="1"/>
    <col min="11022" max="11022" width="9.140625" style="1634"/>
    <col min="11023" max="11023" width="11.28515625" style="1634" customWidth="1"/>
    <col min="11024" max="11268" width="9.140625" style="1634"/>
    <col min="11269" max="11269" width="7.7109375" style="1634" customWidth="1"/>
    <col min="11270" max="11270" width="9.140625" style="1634"/>
    <col min="11271" max="11271" width="31.85546875" style="1634" bestFit="1" customWidth="1"/>
    <col min="11272" max="11272" width="12.140625" style="1634" customWidth="1"/>
    <col min="11273" max="11273" width="11.7109375" style="1634" customWidth="1"/>
    <col min="11274" max="11274" width="10.85546875" style="1634" customWidth="1"/>
    <col min="11275" max="11275" width="13.140625" style="1634" customWidth="1"/>
    <col min="11276" max="11276" width="12.5703125" style="1634" customWidth="1"/>
    <col min="11277" max="11277" width="12.28515625" style="1634" customWidth="1"/>
    <col min="11278" max="11278" width="9.140625" style="1634"/>
    <col min="11279" max="11279" width="11.28515625" style="1634" customWidth="1"/>
    <col min="11280" max="11524" width="9.140625" style="1634"/>
    <col min="11525" max="11525" width="7.7109375" style="1634" customWidth="1"/>
    <col min="11526" max="11526" width="9.140625" style="1634"/>
    <col min="11527" max="11527" width="31.85546875" style="1634" bestFit="1" customWidth="1"/>
    <col min="11528" max="11528" width="12.140625" style="1634" customWidth="1"/>
    <col min="11529" max="11529" width="11.7109375" style="1634" customWidth="1"/>
    <col min="11530" max="11530" width="10.85546875" style="1634" customWidth="1"/>
    <col min="11531" max="11531" width="13.140625" style="1634" customWidth="1"/>
    <col min="11532" max="11532" width="12.5703125" style="1634" customWidth="1"/>
    <col min="11533" max="11533" width="12.28515625" style="1634" customWidth="1"/>
    <col min="11534" max="11534" width="9.140625" style="1634"/>
    <col min="11535" max="11535" width="11.28515625" style="1634" customWidth="1"/>
    <col min="11536" max="11780" width="9.140625" style="1634"/>
    <col min="11781" max="11781" width="7.7109375" style="1634" customWidth="1"/>
    <col min="11782" max="11782" width="9.140625" style="1634"/>
    <col min="11783" max="11783" width="31.85546875" style="1634" bestFit="1" customWidth="1"/>
    <col min="11784" max="11784" width="12.140625" style="1634" customWidth="1"/>
    <col min="11785" max="11785" width="11.7109375" style="1634" customWidth="1"/>
    <col min="11786" max="11786" width="10.85546875" style="1634" customWidth="1"/>
    <col min="11787" max="11787" width="13.140625" style="1634" customWidth="1"/>
    <col min="11788" max="11788" width="12.5703125" style="1634" customWidth="1"/>
    <col min="11789" max="11789" width="12.28515625" style="1634" customWidth="1"/>
    <col min="11790" max="11790" width="9.140625" style="1634"/>
    <col min="11791" max="11791" width="11.28515625" style="1634" customWidth="1"/>
    <col min="11792" max="12036" width="9.140625" style="1634"/>
    <col min="12037" max="12037" width="7.7109375" style="1634" customWidth="1"/>
    <col min="12038" max="12038" width="9.140625" style="1634"/>
    <col min="12039" max="12039" width="31.85546875" style="1634" bestFit="1" customWidth="1"/>
    <col min="12040" max="12040" width="12.140625" style="1634" customWidth="1"/>
    <col min="12041" max="12041" width="11.7109375" style="1634" customWidth="1"/>
    <col min="12042" max="12042" width="10.85546875" style="1634" customWidth="1"/>
    <col min="12043" max="12043" width="13.140625" style="1634" customWidth="1"/>
    <col min="12044" max="12044" width="12.5703125" style="1634" customWidth="1"/>
    <col min="12045" max="12045" width="12.28515625" style="1634" customWidth="1"/>
    <col min="12046" max="12046" width="9.140625" style="1634"/>
    <col min="12047" max="12047" width="11.28515625" style="1634" customWidth="1"/>
    <col min="12048" max="12292" width="9.140625" style="1634"/>
    <col min="12293" max="12293" width="7.7109375" style="1634" customWidth="1"/>
    <col min="12294" max="12294" width="9.140625" style="1634"/>
    <col min="12295" max="12295" width="31.85546875" style="1634" bestFit="1" customWidth="1"/>
    <col min="12296" max="12296" width="12.140625" style="1634" customWidth="1"/>
    <col min="12297" max="12297" width="11.7109375" style="1634" customWidth="1"/>
    <col min="12298" max="12298" width="10.85546875" style="1634" customWidth="1"/>
    <col min="12299" max="12299" width="13.140625" style="1634" customWidth="1"/>
    <col min="12300" max="12300" width="12.5703125" style="1634" customWidth="1"/>
    <col min="12301" max="12301" width="12.28515625" style="1634" customWidth="1"/>
    <col min="12302" max="12302" width="9.140625" style="1634"/>
    <col min="12303" max="12303" width="11.28515625" style="1634" customWidth="1"/>
    <col min="12304" max="12548" width="9.140625" style="1634"/>
    <col min="12549" max="12549" width="7.7109375" style="1634" customWidth="1"/>
    <col min="12550" max="12550" width="9.140625" style="1634"/>
    <col min="12551" max="12551" width="31.85546875" style="1634" bestFit="1" customWidth="1"/>
    <col min="12552" max="12552" width="12.140625" style="1634" customWidth="1"/>
    <col min="12553" max="12553" width="11.7109375" style="1634" customWidth="1"/>
    <col min="12554" max="12554" width="10.85546875" style="1634" customWidth="1"/>
    <col min="12555" max="12555" width="13.140625" style="1634" customWidth="1"/>
    <col min="12556" max="12556" width="12.5703125" style="1634" customWidth="1"/>
    <col min="12557" max="12557" width="12.28515625" style="1634" customWidth="1"/>
    <col min="12558" max="12558" width="9.140625" style="1634"/>
    <col min="12559" max="12559" width="11.28515625" style="1634" customWidth="1"/>
    <col min="12560" max="12804" width="9.140625" style="1634"/>
    <col min="12805" max="12805" width="7.7109375" style="1634" customWidth="1"/>
    <col min="12806" max="12806" width="9.140625" style="1634"/>
    <col min="12807" max="12807" width="31.85546875" style="1634" bestFit="1" customWidth="1"/>
    <col min="12808" max="12808" width="12.140625" style="1634" customWidth="1"/>
    <col min="12809" max="12809" width="11.7109375" style="1634" customWidth="1"/>
    <col min="12810" max="12810" width="10.85546875" style="1634" customWidth="1"/>
    <col min="12811" max="12811" width="13.140625" style="1634" customWidth="1"/>
    <col min="12812" max="12812" width="12.5703125" style="1634" customWidth="1"/>
    <col min="12813" max="12813" width="12.28515625" style="1634" customWidth="1"/>
    <col min="12814" max="12814" width="9.140625" style="1634"/>
    <col min="12815" max="12815" width="11.28515625" style="1634" customWidth="1"/>
    <col min="12816" max="13060" width="9.140625" style="1634"/>
    <col min="13061" max="13061" width="7.7109375" style="1634" customWidth="1"/>
    <col min="13062" max="13062" width="9.140625" style="1634"/>
    <col min="13063" max="13063" width="31.85546875" style="1634" bestFit="1" customWidth="1"/>
    <col min="13064" max="13064" width="12.140625" style="1634" customWidth="1"/>
    <col min="13065" max="13065" width="11.7109375" style="1634" customWidth="1"/>
    <col min="13066" max="13066" width="10.85546875" style="1634" customWidth="1"/>
    <col min="13067" max="13067" width="13.140625" style="1634" customWidth="1"/>
    <col min="13068" max="13068" width="12.5703125" style="1634" customWidth="1"/>
    <col min="13069" max="13069" width="12.28515625" style="1634" customWidth="1"/>
    <col min="13070" max="13070" width="9.140625" style="1634"/>
    <col min="13071" max="13071" width="11.28515625" style="1634" customWidth="1"/>
    <col min="13072" max="13316" width="9.140625" style="1634"/>
    <col min="13317" max="13317" width="7.7109375" style="1634" customWidth="1"/>
    <col min="13318" max="13318" width="9.140625" style="1634"/>
    <col min="13319" max="13319" width="31.85546875" style="1634" bestFit="1" customWidth="1"/>
    <col min="13320" max="13320" width="12.140625" style="1634" customWidth="1"/>
    <col min="13321" max="13321" width="11.7109375" style="1634" customWidth="1"/>
    <col min="13322" max="13322" width="10.85546875" style="1634" customWidth="1"/>
    <col min="13323" max="13323" width="13.140625" style="1634" customWidth="1"/>
    <col min="13324" max="13324" width="12.5703125" style="1634" customWidth="1"/>
    <col min="13325" max="13325" width="12.28515625" style="1634" customWidth="1"/>
    <col min="13326" max="13326" width="9.140625" style="1634"/>
    <col min="13327" max="13327" width="11.28515625" style="1634" customWidth="1"/>
    <col min="13328" max="13572" width="9.140625" style="1634"/>
    <col min="13573" max="13573" width="7.7109375" style="1634" customWidth="1"/>
    <col min="13574" max="13574" width="9.140625" style="1634"/>
    <col min="13575" max="13575" width="31.85546875" style="1634" bestFit="1" customWidth="1"/>
    <col min="13576" max="13576" width="12.140625" style="1634" customWidth="1"/>
    <col min="13577" max="13577" width="11.7109375" style="1634" customWidth="1"/>
    <col min="13578" max="13578" width="10.85546875" style="1634" customWidth="1"/>
    <col min="13579" max="13579" width="13.140625" style="1634" customWidth="1"/>
    <col min="13580" max="13580" width="12.5703125" style="1634" customWidth="1"/>
    <col min="13581" max="13581" width="12.28515625" style="1634" customWidth="1"/>
    <col min="13582" max="13582" width="9.140625" style="1634"/>
    <col min="13583" max="13583" width="11.28515625" style="1634" customWidth="1"/>
    <col min="13584" max="13828" width="9.140625" style="1634"/>
    <col min="13829" max="13829" width="7.7109375" style="1634" customWidth="1"/>
    <col min="13830" max="13830" width="9.140625" style="1634"/>
    <col min="13831" max="13831" width="31.85546875" style="1634" bestFit="1" customWidth="1"/>
    <col min="13832" max="13832" width="12.140625" style="1634" customWidth="1"/>
    <col min="13833" max="13833" width="11.7109375" style="1634" customWidth="1"/>
    <col min="13834" max="13834" width="10.85546875" style="1634" customWidth="1"/>
    <col min="13835" max="13835" width="13.140625" style="1634" customWidth="1"/>
    <col min="13836" max="13836" width="12.5703125" style="1634" customWidth="1"/>
    <col min="13837" max="13837" width="12.28515625" style="1634" customWidth="1"/>
    <col min="13838" max="13838" width="9.140625" style="1634"/>
    <col min="13839" max="13839" width="11.28515625" style="1634" customWidth="1"/>
    <col min="13840" max="14084" width="9.140625" style="1634"/>
    <col min="14085" max="14085" width="7.7109375" style="1634" customWidth="1"/>
    <col min="14086" max="14086" width="9.140625" style="1634"/>
    <col min="14087" max="14087" width="31.85546875" style="1634" bestFit="1" customWidth="1"/>
    <col min="14088" max="14088" width="12.140625" style="1634" customWidth="1"/>
    <col min="14089" max="14089" width="11.7109375" style="1634" customWidth="1"/>
    <col min="14090" max="14090" width="10.85546875" style="1634" customWidth="1"/>
    <col min="14091" max="14091" width="13.140625" style="1634" customWidth="1"/>
    <col min="14092" max="14092" width="12.5703125" style="1634" customWidth="1"/>
    <col min="14093" max="14093" width="12.28515625" style="1634" customWidth="1"/>
    <col min="14094" max="14094" width="9.140625" style="1634"/>
    <col min="14095" max="14095" width="11.28515625" style="1634" customWidth="1"/>
    <col min="14096" max="14340" width="9.140625" style="1634"/>
    <col min="14341" max="14341" width="7.7109375" style="1634" customWidth="1"/>
    <col min="14342" max="14342" width="9.140625" style="1634"/>
    <col min="14343" max="14343" width="31.85546875" style="1634" bestFit="1" customWidth="1"/>
    <col min="14344" max="14344" width="12.140625" style="1634" customWidth="1"/>
    <col min="14345" max="14345" width="11.7109375" style="1634" customWidth="1"/>
    <col min="14346" max="14346" width="10.85546875" style="1634" customWidth="1"/>
    <col min="14347" max="14347" width="13.140625" style="1634" customWidth="1"/>
    <col min="14348" max="14348" width="12.5703125" style="1634" customWidth="1"/>
    <col min="14349" max="14349" width="12.28515625" style="1634" customWidth="1"/>
    <col min="14350" max="14350" width="9.140625" style="1634"/>
    <col min="14351" max="14351" width="11.28515625" style="1634" customWidth="1"/>
    <col min="14352" max="14596" width="9.140625" style="1634"/>
    <col min="14597" max="14597" width="7.7109375" style="1634" customWidth="1"/>
    <col min="14598" max="14598" width="9.140625" style="1634"/>
    <col min="14599" max="14599" width="31.85546875" style="1634" bestFit="1" customWidth="1"/>
    <col min="14600" max="14600" width="12.140625" style="1634" customWidth="1"/>
    <col min="14601" max="14601" width="11.7109375" style="1634" customWidth="1"/>
    <col min="14602" max="14602" width="10.85546875" style="1634" customWidth="1"/>
    <col min="14603" max="14603" width="13.140625" style="1634" customWidth="1"/>
    <col min="14604" max="14604" width="12.5703125" style="1634" customWidth="1"/>
    <col min="14605" max="14605" width="12.28515625" style="1634" customWidth="1"/>
    <col min="14606" max="14606" width="9.140625" style="1634"/>
    <col min="14607" max="14607" width="11.28515625" style="1634" customWidth="1"/>
    <col min="14608" max="14852" width="9.140625" style="1634"/>
    <col min="14853" max="14853" width="7.7109375" style="1634" customWidth="1"/>
    <col min="14854" max="14854" width="9.140625" style="1634"/>
    <col min="14855" max="14855" width="31.85546875" style="1634" bestFit="1" customWidth="1"/>
    <col min="14856" max="14856" width="12.140625" style="1634" customWidth="1"/>
    <col min="14857" max="14857" width="11.7109375" style="1634" customWidth="1"/>
    <col min="14858" max="14858" width="10.85546875" style="1634" customWidth="1"/>
    <col min="14859" max="14859" width="13.140625" style="1634" customWidth="1"/>
    <col min="14860" max="14860" width="12.5703125" style="1634" customWidth="1"/>
    <col min="14861" max="14861" width="12.28515625" style="1634" customWidth="1"/>
    <col min="14862" max="14862" width="9.140625" style="1634"/>
    <col min="14863" max="14863" width="11.28515625" style="1634" customWidth="1"/>
    <col min="14864" max="15108" width="9.140625" style="1634"/>
    <col min="15109" max="15109" width="7.7109375" style="1634" customWidth="1"/>
    <col min="15110" max="15110" width="9.140625" style="1634"/>
    <col min="15111" max="15111" width="31.85546875" style="1634" bestFit="1" customWidth="1"/>
    <col min="15112" max="15112" width="12.140625" style="1634" customWidth="1"/>
    <col min="15113" max="15113" width="11.7109375" style="1634" customWidth="1"/>
    <col min="15114" max="15114" width="10.85546875" style="1634" customWidth="1"/>
    <col min="15115" max="15115" width="13.140625" style="1634" customWidth="1"/>
    <col min="15116" max="15116" width="12.5703125" style="1634" customWidth="1"/>
    <col min="15117" max="15117" width="12.28515625" style="1634" customWidth="1"/>
    <col min="15118" max="15118" width="9.140625" style="1634"/>
    <col min="15119" max="15119" width="11.28515625" style="1634" customWidth="1"/>
    <col min="15120" max="15364" width="9.140625" style="1634"/>
    <col min="15365" max="15365" width="7.7109375" style="1634" customWidth="1"/>
    <col min="15366" max="15366" width="9.140625" style="1634"/>
    <col min="15367" max="15367" width="31.85546875" style="1634" bestFit="1" customWidth="1"/>
    <col min="15368" max="15368" width="12.140625" style="1634" customWidth="1"/>
    <col min="15369" max="15369" width="11.7109375" style="1634" customWidth="1"/>
    <col min="15370" max="15370" width="10.85546875" style="1634" customWidth="1"/>
    <col min="15371" max="15371" width="13.140625" style="1634" customWidth="1"/>
    <col min="15372" max="15372" width="12.5703125" style="1634" customWidth="1"/>
    <col min="15373" max="15373" width="12.28515625" style="1634" customWidth="1"/>
    <col min="15374" max="15374" width="9.140625" style="1634"/>
    <col min="15375" max="15375" width="11.28515625" style="1634" customWidth="1"/>
    <col min="15376" max="15620" width="9.140625" style="1634"/>
    <col min="15621" max="15621" width="7.7109375" style="1634" customWidth="1"/>
    <col min="15622" max="15622" width="9.140625" style="1634"/>
    <col min="15623" max="15623" width="31.85546875" style="1634" bestFit="1" customWidth="1"/>
    <col min="15624" max="15624" width="12.140625" style="1634" customWidth="1"/>
    <col min="15625" max="15625" width="11.7109375" style="1634" customWidth="1"/>
    <col min="15626" max="15626" width="10.85546875" style="1634" customWidth="1"/>
    <col min="15627" max="15627" width="13.140625" style="1634" customWidth="1"/>
    <col min="15628" max="15628" width="12.5703125" style="1634" customWidth="1"/>
    <col min="15629" max="15629" width="12.28515625" style="1634" customWidth="1"/>
    <col min="15630" max="15630" width="9.140625" style="1634"/>
    <col min="15631" max="15631" width="11.28515625" style="1634" customWidth="1"/>
    <col min="15632" max="15876" width="9.140625" style="1634"/>
    <col min="15877" max="15877" width="7.7109375" style="1634" customWidth="1"/>
    <col min="15878" max="15878" width="9.140625" style="1634"/>
    <col min="15879" max="15879" width="31.85546875" style="1634" bestFit="1" customWidth="1"/>
    <col min="15880" max="15880" width="12.140625" style="1634" customWidth="1"/>
    <col min="15881" max="15881" width="11.7109375" style="1634" customWidth="1"/>
    <col min="15882" max="15882" width="10.85546875" style="1634" customWidth="1"/>
    <col min="15883" max="15883" width="13.140625" style="1634" customWidth="1"/>
    <col min="15884" max="15884" width="12.5703125" style="1634" customWidth="1"/>
    <col min="15885" max="15885" width="12.28515625" style="1634" customWidth="1"/>
    <col min="15886" max="15886" width="9.140625" style="1634"/>
    <col min="15887" max="15887" width="11.28515625" style="1634" customWidth="1"/>
    <col min="15888" max="16132" width="9.140625" style="1634"/>
    <col min="16133" max="16133" width="7.7109375" style="1634" customWidth="1"/>
    <col min="16134" max="16134" width="9.140625" style="1634"/>
    <col min="16135" max="16135" width="31.85546875" style="1634" bestFit="1" customWidth="1"/>
    <col min="16136" max="16136" width="12.140625" style="1634" customWidth="1"/>
    <col min="16137" max="16137" width="11.7109375" style="1634" customWidth="1"/>
    <col min="16138" max="16138" width="10.85546875" style="1634" customWidth="1"/>
    <col min="16139" max="16139" width="13.140625" style="1634" customWidth="1"/>
    <col min="16140" max="16140" width="12.5703125" style="1634" customWidth="1"/>
    <col min="16141" max="16141" width="12.28515625" style="1634" customWidth="1"/>
    <col min="16142" max="16142" width="9.140625" style="1634"/>
    <col min="16143" max="16143" width="11.28515625" style="1634" customWidth="1"/>
    <col min="16144" max="16384" width="9.140625" style="1634"/>
  </cols>
  <sheetData>
    <row r="1" spans="3:23">
      <c r="C1" s="2417" t="s">
        <v>1341</v>
      </c>
      <c r="D1" s="2417"/>
      <c r="E1" s="2417"/>
      <c r="F1" s="2417"/>
      <c r="G1" s="2417"/>
      <c r="H1" s="2417"/>
      <c r="I1" s="2417"/>
      <c r="J1" s="2417"/>
      <c r="K1" s="2417"/>
      <c r="L1" s="2417"/>
      <c r="M1" s="2417"/>
    </row>
    <row r="2" spans="3:23">
      <c r="C2" s="2418" t="s">
        <v>1340</v>
      </c>
      <c r="D2" s="2418"/>
      <c r="E2" s="2418"/>
      <c r="F2" s="2418"/>
      <c r="G2" s="2418"/>
      <c r="H2" s="2418"/>
      <c r="I2" s="2418"/>
      <c r="J2" s="2418"/>
      <c r="K2" s="2418"/>
      <c r="L2" s="2418"/>
      <c r="M2" s="2418"/>
      <c r="N2" s="1672"/>
    </row>
    <row r="3" spans="3:23">
      <c r="C3" s="2418"/>
      <c r="D3" s="2418"/>
      <c r="E3" s="2418"/>
      <c r="F3" s="2418"/>
      <c r="G3" s="2418"/>
      <c r="H3" s="2418"/>
      <c r="I3" s="2418"/>
      <c r="J3" s="2418"/>
      <c r="K3" s="2418"/>
      <c r="L3" s="2418"/>
      <c r="M3" s="2418"/>
      <c r="N3" s="1671"/>
    </row>
    <row r="4" spans="3:23">
      <c r="C4" s="2418"/>
      <c r="D4" s="2418"/>
      <c r="E4" s="2418"/>
      <c r="F4" s="2418"/>
      <c r="G4" s="2418"/>
      <c r="H4" s="2418"/>
      <c r="I4" s="2418"/>
      <c r="J4" s="2418"/>
      <c r="K4" s="2418"/>
      <c r="L4" s="2418"/>
      <c r="M4" s="2418"/>
      <c r="N4" s="1671"/>
    </row>
    <row r="5" spans="3:23" ht="16.5" thickBot="1">
      <c r="D5" s="2419"/>
      <c r="E5" s="2419"/>
      <c r="F5" s="2419"/>
      <c r="G5" s="2419"/>
      <c r="H5" s="2419"/>
      <c r="I5" s="2419"/>
      <c r="J5" s="2419"/>
      <c r="K5" s="2419"/>
      <c r="L5" s="2419"/>
      <c r="M5" s="2419"/>
    </row>
    <row r="6" spans="3:23" ht="22.5" customHeight="1" thickTop="1">
      <c r="C6" s="2382" t="s">
        <v>42</v>
      </c>
      <c r="D6" s="2384" t="s">
        <v>1339</v>
      </c>
      <c r="E6" s="2407" t="s">
        <v>45</v>
      </c>
      <c r="F6" s="2408"/>
      <c r="G6" s="2407" t="s">
        <v>1035</v>
      </c>
      <c r="H6" s="2408"/>
      <c r="I6" s="2411" t="s">
        <v>1034</v>
      </c>
      <c r="J6" s="2415" t="s">
        <v>1338</v>
      </c>
      <c r="K6" s="2416"/>
      <c r="L6" s="2403" t="s">
        <v>413</v>
      </c>
      <c r="M6" s="2404"/>
    </row>
    <row r="7" spans="3:23" ht="22.5" customHeight="1">
      <c r="C7" s="2405"/>
      <c r="D7" s="2406"/>
      <c r="E7" s="2409"/>
      <c r="F7" s="2410"/>
      <c r="G7" s="2409"/>
      <c r="H7" s="2410"/>
      <c r="I7" s="2412"/>
      <c r="J7" s="2413" t="s">
        <v>333</v>
      </c>
      <c r="K7" s="2414"/>
      <c r="L7" s="1670" t="s">
        <v>1337</v>
      </c>
      <c r="M7" s="1669" t="s">
        <v>333</v>
      </c>
    </row>
    <row r="8" spans="3:23" ht="17.25" customHeight="1">
      <c r="C8" s="2383"/>
      <c r="D8" s="2385"/>
      <c r="E8" s="1668" t="s">
        <v>47</v>
      </c>
      <c r="F8" s="1350" t="s">
        <v>333</v>
      </c>
      <c r="G8" s="1668" t="s">
        <v>47</v>
      </c>
      <c r="H8" s="1350" t="s">
        <v>333</v>
      </c>
      <c r="I8" s="1350" t="s">
        <v>333</v>
      </c>
      <c r="J8" s="1667" t="s">
        <v>44</v>
      </c>
      <c r="K8" s="1667" t="s">
        <v>55</v>
      </c>
      <c r="L8" s="1667" t="s">
        <v>44</v>
      </c>
      <c r="M8" s="1666" t="s">
        <v>55</v>
      </c>
    </row>
    <row r="9" spans="3:23" ht="28.5" customHeight="1">
      <c r="C9" s="1647"/>
      <c r="D9" s="1646" t="s">
        <v>1336</v>
      </c>
      <c r="E9" s="1644"/>
      <c r="F9" s="1644"/>
      <c r="G9" s="1644"/>
      <c r="H9" s="1644"/>
      <c r="I9" s="1644"/>
      <c r="J9" s="1644"/>
      <c r="K9" s="1644"/>
      <c r="L9" s="1644"/>
      <c r="M9" s="1643"/>
    </row>
    <row r="10" spans="3:23" ht="26.25" customHeight="1">
      <c r="C10" s="1659">
        <v>1</v>
      </c>
      <c r="D10" s="1664" t="s">
        <v>1335</v>
      </c>
      <c r="E10" s="1663">
        <v>60243</v>
      </c>
      <c r="F10" s="1663">
        <v>30758</v>
      </c>
      <c r="G10" s="1663">
        <v>62776</v>
      </c>
      <c r="H10" s="1662">
        <v>30050</v>
      </c>
      <c r="I10" s="1662">
        <v>39416</v>
      </c>
      <c r="J10" s="1661">
        <v>25.739860379459508</v>
      </c>
      <c r="K10" s="1661">
        <v>28.687045123726346</v>
      </c>
      <c r="L10" s="1661">
        <v>-2.3018401716626613</v>
      </c>
      <c r="M10" s="1660">
        <v>31.168053244592354</v>
      </c>
      <c r="N10" s="1636"/>
      <c r="O10" s="1636"/>
      <c r="P10" s="1636"/>
      <c r="Q10" s="1636"/>
      <c r="R10" s="1636"/>
      <c r="S10" s="1636"/>
      <c r="T10" s="1636"/>
      <c r="U10" s="1636"/>
      <c r="V10" s="1636"/>
      <c r="W10" s="1636"/>
    </row>
    <row r="11" spans="3:23" ht="26.25" customHeight="1">
      <c r="C11" s="1659">
        <v>2</v>
      </c>
      <c r="D11" s="1664" t="s">
        <v>1334</v>
      </c>
      <c r="E11" s="1663">
        <v>40963</v>
      </c>
      <c r="F11" s="1663">
        <v>23286</v>
      </c>
      <c r="G11" s="1663">
        <v>46080</v>
      </c>
      <c r="H11" s="1662">
        <v>18416</v>
      </c>
      <c r="I11" s="1662">
        <v>28130</v>
      </c>
      <c r="J11" s="1661">
        <v>15.774551372649793</v>
      </c>
      <c r="K11" s="1661">
        <v>20.473071324599708</v>
      </c>
      <c r="L11" s="1661">
        <v>-20.913853817744567</v>
      </c>
      <c r="M11" s="1660">
        <v>52.747610773240659</v>
      </c>
      <c r="N11" s="1636"/>
      <c r="O11" s="1636"/>
      <c r="P11" s="1636"/>
      <c r="Q11" s="1636"/>
      <c r="R11" s="1636"/>
      <c r="S11" s="1636"/>
      <c r="T11" s="1636"/>
      <c r="U11" s="1636"/>
      <c r="V11" s="1636"/>
      <c r="W11" s="1636"/>
    </row>
    <row r="12" spans="3:23" ht="26.25" customHeight="1">
      <c r="C12" s="1659">
        <v>3</v>
      </c>
      <c r="D12" s="1664" t="s">
        <v>1333</v>
      </c>
      <c r="E12" s="1663">
        <v>104207</v>
      </c>
      <c r="F12" s="1663">
        <v>59288</v>
      </c>
      <c r="G12" s="1663">
        <v>9999</v>
      </c>
      <c r="H12" s="1662">
        <v>2593</v>
      </c>
      <c r="I12" s="1662">
        <v>22814</v>
      </c>
      <c r="J12" s="1661">
        <v>2.2210801319114308</v>
      </c>
      <c r="K12" s="1661">
        <v>16.604075691411936</v>
      </c>
      <c r="L12" s="1661">
        <v>-95.626433679665368</v>
      </c>
      <c r="M12" s="1660">
        <v>779.8303123794833</v>
      </c>
      <c r="N12" s="1636"/>
      <c r="O12" s="1636"/>
      <c r="P12" s="1636"/>
      <c r="Q12" s="1636"/>
      <c r="R12" s="1636"/>
      <c r="S12" s="1636"/>
      <c r="T12" s="1636"/>
      <c r="U12" s="1636"/>
      <c r="V12" s="1636"/>
      <c r="W12" s="1636"/>
    </row>
    <row r="13" spans="3:23" ht="26.25" customHeight="1">
      <c r="C13" s="1659">
        <v>4</v>
      </c>
      <c r="D13" s="1664" t="s">
        <v>1332</v>
      </c>
      <c r="E13" s="1663">
        <v>103174</v>
      </c>
      <c r="F13" s="1663">
        <v>48957</v>
      </c>
      <c r="G13" s="1663">
        <v>75024</v>
      </c>
      <c r="H13" s="1662">
        <v>41050</v>
      </c>
      <c r="I13" s="1662">
        <v>21811</v>
      </c>
      <c r="J13" s="1661">
        <v>35.162105443487945</v>
      </c>
      <c r="K13" s="1661">
        <v>15.874090247452694</v>
      </c>
      <c r="L13" s="1661">
        <v>-16.150907939620485</v>
      </c>
      <c r="M13" s="1660">
        <v>-46.867235079171742</v>
      </c>
      <c r="N13" s="1636"/>
      <c r="O13" s="1636"/>
      <c r="P13" s="1636"/>
      <c r="Q13" s="1636"/>
      <c r="R13" s="1636"/>
      <c r="S13" s="1636"/>
      <c r="T13" s="1636"/>
      <c r="U13" s="1636"/>
      <c r="V13" s="1636"/>
      <c r="W13" s="1636"/>
    </row>
    <row r="14" spans="3:23" ht="26.25" customHeight="1">
      <c r="C14" s="1659">
        <v>5</v>
      </c>
      <c r="D14" s="1664" t="s">
        <v>1331</v>
      </c>
      <c r="E14" s="1665">
        <v>17555</v>
      </c>
      <c r="F14" s="1665">
        <v>7781</v>
      </c>
      <c r="G14" s="1663">
        <v>15995</v>
      </c>
      <c r="H14" s="1662">
        <v>8122</v>
      </c>
      <c r="I14" s="1662">
        <v>6441</v>
      </c>
      <c r="J14" s="1661">
        <v>6.9570431281853615</v>
      </c>
      <c r="K14" s="1661">
        <v>4.6877729257641922</v>
      </c>
      <c r="L14" s="1661">
        <v>4.3824701195219085</v>
      </c>
      <c r="M14" s="1660">
        <v>-20.696872691455305</v>
      </c>
      <c r="N14" s="1636"/>
      <c r="O14" s="1636"/>
      <c r="P14" s="1636"/>
      <c r="Q14" s="1636"/>
      <c r="R14" s="1636"/>
      <c r="S14" s="1636"/>
      <c r="T14" s="1636"/>
      <c r="U14" s="1636"/>
      <c r="V14" s="1636"/>
      <c r="W14" s="1636"/>
    </row>
    <row r="15" spans="3:23" ht="26.25" customHeight="1">
      <c r="C15" s="1659">
        <v>6</v>
      </c>
      <c r="D15" s="1664" t="s">
        <v>1330</v>
      </c>
      <c r="E15" s="1663">
        <v>8040</v>
      </c>
      <c r="F15" s="1663">
        <v>2687</v>
      </c>
      <c r="G15" s="1663">
        <v>7741</v>
      </c>
      <c r="H15" s="1662">
        <v>3404</v>
      </c>
      <c r="I15" s="1662">
        <v>3086</v>
      </c>
      <c r="J15" s="1661">
        <v>2.9157565634502549</v>
      </c>
      <c r="K15" s="1661">
        <v>2.2459970887918486</v>
      </c>
      <c r="L15" s="1661">
        <v>26.684034238928177</v>
      </c>
      <c r="M15" s="1660">
        <v>-9.3419506462984696</v>
      </c>
      <c r="N15" s="1636"/>
      <c r="O15" s="1636"/>
      <c r="P15" s="1636"/>
      <c r="Q15" s="1636"/>
      <c r="R15" s="1636"/>
      <c r="S15" s="1636"/>
      <c r="T15" s="1636"/>
      <c r="U15" s="1636"/>
      <c r="V15" s="1636"/>
      <c r="W15" s="1636"/>
    </row>
    <row r="16" spans="3:23" ht="26.25" customHeight="1">
      <c r="C16" s="1659">
        <v>7</v>
      </c>
      <c r="D16" s="1664" t="s">
        <v>1329</v>
      </c>
      <c r="E16" s="1663">
        <v>4862</v>
      </c>
      <c r="F16" s="1663">
        <v>2485</v>
      </c>
      <c r="G16" s="1663">
        <v>4633</v>
      </c>
      <c r="H16" s="1662">
        <v>2362</v>
      </c>
      <c r="I16" s="1662">
        <v>2303</v>
      </c>
      <c r="J16" s="1661">
        <v>2.0232129855668335</v>
      </c>
      <c r="K16" s="1661">
        <v>1.6761280931586611</v>
      </c>
      <c r="L16" s="1661">
        <v>-4.9496981891348106</v>
      </c>
      <c r="M16" s="1660">
        <v>-2.4978831498729925</v>
      </c>
      <c r="N16" s="1636"/>
      <c r="O16" s="1636"/>
      <c r="P16" s="1636"/>
      <c r="Q16" s="1636"/>
      <c r="R16" s="1636"/>
      <c r="S16" s="1636"/>
      <c r="T16" s="1636"/>
      <c r="U16" s="1636"/>
      <c r="V16" s="1636"/>
      <c r="W16" s="1636"/>
    </row>
    <row r="17" spans="3:23" ht="26.25" customHeight="1">
      <c r="C17" s="1659">
        <v>8</v>
      </c>
      <c r="D17" s="1664" t="s">
        <v>1328</v>
      </c>
      <c r="E17" s="1663">
        <v>1944</v>
      </c>
      <c r="F17" s="1663">
        <v>1420</v>
      </c>
      <c r="G17" s="1663">
        <v>1458</v>
      </c>
      <c r="H17" s="1662">
        <v>550</v>
      </c>
      <c r="I17" s="1662">
        <v>1932</v>
      </c>
      <c r="J17" s="1661">
        <v>0.47111225320142192</v>
      </c>
      <c r="K17" s="1661">
        <v>1.4061135371179039</v>
      </c>
      <c r="L17" s="1661">
        <v>-61.267605633802823</v>
      </c>
      <c r="M17" s="1660">
        <v>251.27272727272728</v>
      </c>
      <c r="N17" s="1636"/>
      <c r="O17" s="1636"/>
      <c r="P17" s="1636"/>
      <c r="Q17" s="1636"/>
      <c r="R17" s="1636"/>
      <c r="S17" s="1636"/>
      <c r="T17" s="1636"/>
      <c r="U17" s="1636"/>
      <c r="V17" s="1636"/>
      <c r="W17" s="1636"/>
    </row>
    <row r="18" spans="3:23" ht="26.25" customHeight="1">
      <c r="C18" s="1659">
        <v>9</v>
      </c>
      <c r="D18" s="1664" t="s">
        <v>1327</v>
      </c>
      <c r="E18" s="1663">
        <v>3059</v>
      </c>
      <c r="F18" s="1663">
        <v>1437</v>
      </c>
      <c r="G18" s="1663">
        <v>2722</v>
      </c>
      <c r="H18" s="1662">
        <v>1327</v>
      </c>
      <c r="I18" s="1662">
        <v>1479</v>
      </c>
      <c r="J18" s="1661">
        <v>1.1366653818150669</v>
      </c>
      <c r="K18" s="1661">
        <v>1.0764192139737991</v>
      </c>
      <c r="L18" s="1661">
        <v>-7.6548364648573397</v>
      </c>
      <c r="M18" s="1660">
        <v>11.454408440090425</v>
      </c>
      <c r="N18" s="1636"/>
      <c r="O18" s="1636"/>
      <c r="P18" s="1636"/>
      <c r="Q18" s="1636"/>
      <c r="R18" s="1636"/>
      <c r="S18" s="1636"/>
      <c r="T18" s="1636"/>
      <c r="U18" s="1636"/>
      <c r="V18" s="1636"/>
      <c r="W18" s="1636"/>
    </row>
    <row r="19" spans="3:23" ht="26.25" customHeight="1">
      <c r="C19" s="1659">
        <v>10</v>
      </c>
      <c r="D19" s="1664" t="s">
        <v>1326</v>
      </c>
      <c r="E19" s="1663">
        <v>316</v>
      </c>
      <c r="F19" s="1663">
        <v>73</v>
      </c>
      <c r="G19" s="1663">
        <v>1178</v>
      </c>
      <c r="H19" s="1662">
        <v>333</v>
      </c>
      <c r="I19" s="1662">
        <v>1272</v>
      </c>
      <c r="J19" s="1661">
        <v>0.28523705512013364</v>
      </c>
      <c r="K19" s="1661">
        <v>0.92576419213973804</v>
      </c>
      <c r="L19" s="1661">
        <v>356.16438356164383</v>
      </c>
      <c r="M19" s="1660">
        <v>281.98198198198202</v>
      </c>
      <c r="N19" s="1636"/>
      <c r="O19" s="1636"/>
      <c r="P19" s="1636"/>
      <c r="Q19" s="1636"/>
      <c r="R19" s="1636"/>
      <c r="S19" s="1636"/>
      <c r="T19" s="1636"/>
      <c r="U19" s="1636"/>
      <c r="V19" s="1636"/>
      <c r="W19" s="1636"/>
    </row>
    <row r="20" spans="3:23" ht="26.25" customHeight="1">
      <c r="C20" s="1659">
        <v>11</v>
      </c>
      <c r="D20" s="1664" t="s">
        <v>1325</v>
      </c>
      <c r="E20" s="1663">
        <v>602</v>
      </c>
      <c r="F20" s="1663">
        <v>206</v>
      </c>
      <c r="G20" s="1663">
        <v>1717</v>
      </c>
      <c r="H20" s="1662">
        <v>1209</v>
      </c>
      <c r="I20" s="1662">
        <v>1266</v>
      </c>
      <c r="J20" s="1661">
        <v>1.0355903893100347</v>
      </c>
      <c r="K20" s="1661">
        <v>0.92139737991266368</v>
      </c>
      <c r="L20" s="1661">
        <v>486.89320388349512</v>
      </c>
      <c r="M20" s="1660">
        <v>4.7146401985111552</v>
      </c>
      <c r="N20" s="1636"/>
      <c r="O20" s="1636"/>
      <c r="P20" s="1636"/>
      <c r="Q20" s="1636"/>
      <c r="R20" s="1636"/>
      <c r="S20" s="1636"/>
      <c r="T20" s="1636"/>
      <c r="U20" s="1636"/>
      <c r="V20" s="1636"/>
      <c r="W20" s="1636"/>
    </row>
    <row r="21" spans="3:23" ht="26.25" customHeight="1">
      <c r="C21" s="1659">
        <v>12</v>
      </c>
      <c r="D21" s="1664" t="s">
        <v>1324</v>
      </c>
      <c r="E21" s="1663">
        <v>1574</v>
      </c>
      <c r="F21" s="1663">
        <v>719</v>
      </c>
      <c r="G21" s="1663">
        <v>1730</v>
      </c>
      <c r="H21" s="1662">
        <v>790</v>
      </c>
      <c r="I21" s="1662">
        <v>994</v>
      </c>
      <c r="J21" s="1661">
        <v>0.67668850914386047</v>
      </c>
      <c r="K21" s="1661">
        <v>0.72343522561863172</v>
      </c>
      <c r="L21" s="1661">
        <v>9.8748261474269849</v>
      </c>
      <c r="M21" s="1660">
        <v>25.822784810126585</v>
      </c>
      <c r="N21" s="1636"/>
      <c r="O21" s="1636"/>
      <c r="P21" s="1636"/>
      <c r="Q21" s="1636"/>
      <c r="R21" s="1636"/>
      <c r="S21" s="1636"/>
      <c r="T21" s="1636"/>
      <c r="U21" s="1636"/>
      <c r="V21" s="1636"/>
      <c r="W21" s="1636"/>
    </row>
    <row r="22" spans="3:23" ht="26.25" customHeight="1">
      <c r="C22" s="1659">
        <v>13</v>
      </c>
      <c r="D22" s="1664" t="s">
        <v>1323</v>
      </c>
      <c r="E22" s="1663">
        <v>1814</v>
      </c>
      <c r="F22" s="1663">
        <v>574</v>
      </c>
      <c r="G22" s="1663">
        <v>1581</v>
      </c>
      <c r="H22" s="1662">
        <v>822</v>
      </c>
      <c r="I22" s="1662">
        <v>757</v>
      </c>
      <c r="J22" s="1661">
        <v>0.7040986766028523</v>
      </c>
      <c r="K22" s="1661">
        <v>0.55094614264919939</v>
      </c>
      <c r="L22" s="1661">
        <v>43.20557491289199</v>
      </c>
      <c r="M22" s="1660">
        <v>-7.9075425790754217</v>
      </c>
      <c r="N22" s="1636"/>
      <c r="O22" s="1636"/>
      <c r="P22" s="1636"/>
      <c r="Q22" s="1636"/>
      <c r="R22" s="1636"/>
      <c r="S22" s="1636"/>
      <c r="T22" s="1636"/>
      <c r="U22" s="1636"/>
      <c r="V22" s="1636"/>
      <c r="W22" s="1636"/>
    </row>
    <row r="23" spans="3:23" ht="26.25" customHeight="1">
      <c r="C23" s="1659">
        <v>14</v>
      </c>
      <c r="D23" s="1664" t="s">
        <v>1322</v>
      </c>
      <c r="E23" s="1663">
        <v>1442</v>
      </c>
      <c r="F23" s="1663">
        <v>774</v>
      </c>
      <c r="G23" s="1663">
        <v>1830</v>
      </c>
      <c r="H23" s="1662">
        <v>663</v>
      </c>
      <c r="I23" s="1662">
        <v>706</v>
      </c>
      <c r="J23" s="1661">
        <v>0.56790440704098677</v>
      </c>
      <c r="K23" s="1661">
        <v>0.51382823871906846</v>
      </c>
      <c r="L23" s="1661">
        <v>-14.341085271317834</v>
      </c>
      <c r="M23" s="1660">
        <v>6.4856711915535437</v>
      </c>
      <c r="N23" s="1636"/>
      <c r="O23" s="1636"/>
      <c r="P23" s="1636"/>
      <c r="Q23" s="1636"/>
      <c r="R23" s="1636"/>
      <c r="S23" s="1636"/>
      <c r="T23" s="1636"/>
      <c r="U23" s="1636"/>
      <c r="V23" s="1636"/>
      <c r="W23" s="1636"/>
    </row>
    <row r="24" spans="3:23" ht="26.25" customHeight="1">
      <c r="C24" s="1659">
        <v>15</v>
      </c>
      <c r="D24" s="1664" t="s">
        <v>1321</v>
      </c>
      <c r="E24" s="1663">
        <v>1788</v>
      </c>
      <c r="F24" s="1663">
        <v>865</v>
      </c>
      <c r="G24" s="1663">
        <v>1974</v>
      </c>
      <c r="H24" s="1662">
        <v>1221</v>
      </c>
      <c r="I24" s="1662">
        <v>673</v>
      </c>
      <c r="J24" s="1661">
        <v>1.0458692021071567</v>
      </c>
      <c r="K24" s="1661">
        <v>0.48981077147016011</v>
      </c>
      <c r="L24" s="1661">
        <v>41.156069364161851</v>
      </c>
      <c r="M24" s="1660">
        <v>-44.881244881244889</v>
      </c>
      <c r="O24" s="1636"/>
      <c r="P24" s="1636"/>
      <c r="Q24" s="1636"/>
      <c r="R24" s="1636"/>
      <c r="S24" s="1636"/>
      <c r="T24" s="1636"/>
      <c r="U24" s="1636"/>
      <c r="V24" s="1636"/>
      <c r="W24" s="1636"/>
    </row>
    <row r="25" spans="3:23" ht="26.25" customHeight="1">
      <c r="C25" s="1659">
        <v>16</v>
      </c>
      <c r="D25" s="1664" t="s">
        <v>1320</v>
      </c>
      <c r="E25" s="1663">
        <v>761</v>
      </c>
      <c r="F25" s="1663">
        <v>385</v>
      </c>
      <c r="G25" s="1663">
        <v>959</v>
      </c>
      <c r="H25" s="1662">
        <v>407</v>
      </c>
      <c r="I25" s="1662">
        <v>642</v>
      </c>
      <c r="J25" s="1661">
        <v>0.34862306736905219</v>
      </c>
      <c r="K25" s="1661">
        <v>0.46724890829694327</v>
      </c>
      <c r="L25" s="1661">
        <v>5.7142857142857162</v>
      </c>
      <c r="M25" s="1660">
        <v>57.739557739557746</v>
      </c>
      <c r="O25" s="1636"/>
      <c r="P25" s="1636"/>
      <c r="Q25" s="1636"/>
      <c r="R25" s="1636"/>
      <c r="S25" s="1636"/>
      <c r="T25" s="1636"/>
      <c r="U25" s="1636"/>
      <c r="V25" s="1636"/>
      <c r="W25" s="1636"/>
    </row>
    <row r="26" spans="3:23" ht="26.25" customHeight="1">
      <c r="C26" s="1659">
        <v>17</v>
      </c>
      <c r="D26" s="1664" t="s">
        <v>1319</v>
      </c>
      <c r="E26" s="1663">
        <v>3620</v>
      </c>
      <c r="F26" s="1663">
        <v>1167</v>
      </c>
      <c r="G26" s="1663">
        <v>1108</v>
      </c>
      <c r="H26" s="1662">
        <v>741</v>
      </c>
      <c r="I26" s="1662">
        <v>169</v>
      </c>
      <c r="J26" s="1661">
        <v>0.63471669022227939</v>
      </c>
      <c r="K26" s="1661">
        <v>0.12299854439592431</v>
      </c>
      <c r="L26" s="1661">
        <v>-36.503856041131108</v>
      </c>
      <c r="M26" s="1660">
        <v>-77.192982456140342</v>
      </c>
      <c r="O26" s="1636"/>
      <c r="P26" s="1636"/>
      <c r="Q26" s="1636"/>
      <c r="R26" s="1636"/>
      <c r="S26" s="1636"/>
      <c r="T26" s="1636"/>
      <c r="U26" s="1636"/>
      <c r="V26" s="1636"/>
      <c r="W26" s="1636"/>
    </row>
    <row r="27" spans="3:23" ht="26.25" customHeight="1">
      <c r="C27" s="1659">
        <v>18</v>
      </c>
      <c r="D27" s="1664" t="s">
        <v>1318</v>
      </c>
      <c r="E27" s="1663">
        <v>118</v>
      </c>
      <c r="F27" s="1663">
        <v>65</v>
      </c>
      <c r="G27" s="1663">
        <v>58</v>
      </c>
      <c r="H27" s="1662">
        <v>38</v>
      </c>
      <c r="I27" s="1662">
        <v>11</v>
      </c>
      <c r="J27" s="1661">
        <v>3.2549573857552784E-2</v>
      </c>
      <c r="K27" s="1661">
        <v>8.0058224163027658E-3</v>
      </c>
      <c r="L27" s="1661">
        <v>-41.538461538461533</v>
      </c>
      <c r="M27" s="1660">
        <v>-71.05263157894737</v>
      </c>
      <c r="O27" s="1636"/>
      <c r="P27" s="1636"/>
      <c r="Q27" s="1636"/>
      <c r="R27" s="1636"/>
      <c r="S27" s="1636"/>
      <c r="T27" s="1636"/>
      <c r="U27" s="1636"/>
      <c r="V27" s="1636"/>
      <c r="W27" s="1636"/>
    </row>
    <row r="28" spans="3:23" ht="26.25" customHeight="1">
      <c r="C28" s="1659">
        <v>19</v>
      </c>
      <c r="D28" s="1664" t="s">
        <v>1317</v>
      </c>
      <c r="E28" s="1663">
        <v>22</v>
      </c>
      <c r="F28" s="1663">
        <v>5</v>
      </c>
      <c r="G28" s="1663">
        <v>11</v>
      </c>
      <c r="H28" s="1662">
        <v>2</v>
      </c>
      <c r="I28" s="1662">
        <v>5</v>
      </c>
      <c r="J28" s="1661">
        <v>1.7131354661869889E-3</v>
      </c>
      <c r="K28" s="1661">
        <v>3.6390101892285302E-3</v>
      </c>
      <c r="L28" s="1661">
        <v>-60</v>
      </c>
      <c r="M28" s="1660">
        <v>150</v>
      </c>
      <c r="O28" s="1636"/>
      <c r="P28" s="1636"/>
      <c r="Q28" s="1636"/>
      <c r="R28" s="1636"/>
      <c r="S28" s="1636"/>
      <c r="T28" s="1636"/>
      <c r="U28" s="1636"/>
      <c r="V28" s="1636"/>
      <c r="W28" s="1636"/>
    </row>
    <row r="29" spans="3:23" ht="26.25" customHeight="1">
      <c r="C29" s="1659">
        <v>20</v>
      </c>
      <c r="D29" s="1664" t="s">
        <v>466</v>
      </c>
      <c r="E29" s="1663">
        <v>5919</v>
      </c>
      <c r="F29" s="1663">
        <v>3121</v>
      </c>
      <c r="G29" s="1663">
        <v>5294</v>
      </c>
      <c r="H29" s="1662">
        <v>2645</v>
      </c>
      <c r="I29" s="1662">
        <v>3493</v>
      </c>
      <c r="J29" s="1661">
        <v>2.2656216540322927</v>
      </c>
      <c r="K29" s="1661">
        <v>2.542212518195051</v>
      </c>
      <c r="L29" s="1661">
        <v>-15.251521948093561</v>
      </c>
      <c r="M29" s="1660">
        <v>32.060491493383751</v>
      </c>
      <c r="O29" s="1636"/>
      <c r="P29" s="1636"/>
      <c r="Q29" s="1636"/>
      <c r="R29" s="1636"/>
      <c r="S29" s="1636"/>
      <c r="T29" s="1636"/>
      <c r="U29" s="1636"/>
      <c r="V29" s="1636"/>
      <c r="W29" s="1636"/>
    </row>
    <row r="30" spans="3:23" ht="26.25" customHeight="1">
      <c r="C30" s="1659"/>
      <c r="D30" s="1658" t="s">
        <v>626</v>
      </c>
      <c r="E30" s="1657">
        <v>362023</v>
      </c>
      <c r="F30" s="1657">
        <v>186053</v>
      </c>
      <c r="G30" s="1657">
        <v>243868</v>
      </c>
      <c r="H30" s="1656">
        <v>116745</v>
      </c>
      <c r="I30" s="1656">
        <v>137400</v>
      </c>
      <c r="J30" s="1655">
        <v>100</v>
      </c>
      <c r="K30" s="1655">
        <v>100</v>
      </c>
      <c r="L30" s="1655">
        <v>-37.251750845189271</v>
      </c>
      <c r="M30" s="1654">
        <v>17.692406527046135</v>
      </c>
      <c r="O30" s="1636"/>
      <c r="P30" s="1636"/>
      <c r="Q30" s="1636"/>
      <c r="R30" s="1636"/>
      <c r="S30" s="1636"/>
      <c r="T30" s="1636"/>
      <c r="U30" s="1636"/>
      <c r="V30" s="1636"/>
      <c r="W30" s="1636"/>
    </row>
    <row r="31" spans="3:23" ht="26.25" customHeight="1">
      <c r="C31" s="1653"/>
      <c r="D31" s="1652"/>
      <c r="E31" s="1651"/>
      <c r="F31" s="1651"/>
      <c r="G31" s="1651"/>
      <c r="H31" s="1650"/>
      <c r="I31" s="1650"/>
      <c r="J31" s="1649"/>
      <c r="K31" s="1649"/>
      <c r="L31" s="1649"/>
      <c r="M31" s="1648"/>
      <c r="O31" s="1636"/>
      <c r="P31" s="1636"/>
      <c r="Q31" s="1636"/>
      <c r="R31" s="1636"/>
      <c r="S31" s="1636"/>
      <c r="T31" s="1636"/>
      <c r="U31" s="1636"/>
      <c r="V31" s="1636"/>
      <c r="W31" s="1636"/>
    </row>
    <row r="32" spans="3:23" ht="21" customHeight="1">
      <c r="C32" s="1647"/>
      <c r="D32" s="1646" t="s">
        <v>1316</v>
      </c>
      <c r="E32" s="1645"/>
      <c r="F32" s="1645"/>
      <c r="G32" s="1645"/>
      <c r="H32" s="1645"/>
      <c r="I32" s="1645"/>
      <c r="J32" s="1644"/>
      <c r="K32" s="1644"/>
      <c r="L32" s="1644"/>
      <c r="M32" s="1643"/>
      <c r="O32" s="1636"/>
      <c r="P32" s="1636"/>
      <c r="Q32" s="1636"/>
      <c r="R32" s="1636"/>
      <c r="S32" s="1636"/>
      <c r="T32" s="1636"/>
      <c r="U32" s="1636"/>
      <c r="V32" s="1636"/>
      <c r="W32" s="1636"/>
    </row>
    <row r="33" spans="3:23" ht="26.25" customHeight="1" thickBot="1">
      <c r="C33" s="1642"/>
      <c r="D33" s="1570" t="s">
        <v>1315</v>
      </c>
      <c r="E33" s="1641">
        <v>258603</v>
      </c>
      <c r="F33" s="1641">
        <v>127024</v>
      </c>
      <c r="G33" s="1641">
        <v>272618</v>
      </c>
      <c r="H33" s="1640">
        <v>132788</v>
      </c>
      <c r="I33" s="1640">
        <v>133474</v>
      </c>
      <c r="J33" s="1639"/>
      <c r="K33" s="1639"/>
      <c r="L33" s="1638">
        <v>4.5377251543015529</v>
      </c>
      <c r="M33" s="1637">
        <v>0.51661294695304338</v>
      </c>
      <c r="O33" s="1636"/>
      <c r="P33" s="1636"/>
      <c r="Q33" s="1636"/>
      <c r="R33" s="1636"/>
      <c r="S33" s="1636"/>
      <c r="T33" s="1636"/>
      <c r="U33" s="1636"/>
      <c r="V33" s="1636"/>
      <c r="W33" s="1636"/>
    </row>
    <row r="34" spans="3:23" ht="16.5" thickTop="1">
      <c r="C34" s="1635" t="s">
        <v>1314</v>
      </c>
    </row>
    <row r="35" spans="3:23">
      <c r="C35" s="1635" t="s">
        <v>1313</v>
      </c>
    </row>
  </sheetData>
  <mergeCells count="13">
    <mergeCell ref="C1:M1"/>
    <mergeCell ref="C2:M2"/>
    <mergeCell ref="C3:M3"/>
    <mergeCell ref="C4:M4"/>
    <mergeCell ref="D5:M5"/>
    <mergeCell ref="L6:M6"/>
    <mergeCell ref="C6:C8"/>
    <mergeCell ref="D6:D8"/>
    <mergeCell ref="E6:F7"/>
    <mergeCell ref="G6:H7"/>
    <mergeCell ref="I6:I7"/>
    <mergeCell ref="J7:K7"/>
    <mergeCell ref="J6:K6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showGridLines="0" workbookViewId="0">
      <selection activeCell="B7" sqref="B7:B9"/>
    </sheetView>
  </sheetViews>
  <sheetFormatPr defaultColWidth="10.28515625" defaultRowHeight="15.75"/>
  <cols>
    <col min="1" max="1" width="5" style="1229" customWidth="1"/>
    <col min="2" max="2" width="8.5703125" style="1229" customWidth="1"/>
    <col min="3" max="5" width="9.28515625" style="1229" hidden="1" customWidth="1"/>
    <col min="6" max="17" width="9.28515625" style="1229" customWidth="1"/>
    <col min="18" max="18" width="10.28515625" style="1229"/>
    <col min="19" max="19" width="11.85546875" style="1229" customWidth="1"/>
    <col min="20" max="16384" width="10.28515625" style="1229"/>
  </cols>
  <sheetData>
    <row r="1" spans="2:21">
      <c r="B1" s="127"/>
      <c r="C1" s="127"/>
      <c r="D1" s="127"/>
      <c r="E1" s="127"/>
      <c r="F1" s="127"/>
      <c r="G1" s="127"/>
      <c r="H1" s="127"/>
      <c r="I1" s="2420" t="s">
        <v>1358</v>
      </c>
      <c r="J1" s="2420"/>
      <c r="K1" s="2420"/>
      <c r="L1" s="2420"/>
      <c r="M1" s="2420"/>
      <c r="N1" s="127"/>
      <c r="O1" s="127"/>
      <c r="P1" s="127"/>
      <c r="Q1" s="127"/>
    </row>
    <row r="2" spans="2:21" ht="16.5" thickBot="1">
      <c r="B2" s="2421" t="s">
        <v>1357</v>
      </c>
      <c r="C2" s="2421"/>
      <c r="D2" s="2421"/>
      <c r="E2" s="2421"/>
      <c r="F2" s="2421"/>
      <c r="G2" s="2421"/>
      <c r="H2" s="2421"/>
      <c r="I2" s="2421"/>
      <c r="J2" s="2421"/>
      <c r="K2" s="2421"/>
      <c r="L2" s="2421"/>
      <c r="M2" s="2421"/>
      <c r="N2" s="2421"/>
      <c r="O2" s="2421"/>
      <c r="P2" s="2421"/>
      <c r="Q2" s="2421"/>
    </row>
    <row r="3" spans="2:21" ht="24.95" customHeight="1" thickTop="1">
      <c r="B3" s="1691" t="s">
        <v>985</v>
      </c>
      <c r="C3" s="2422">
        <v>2005</v>
      </c>
      <c r="D3" s="2422">
        <v>2006</v>
      </c>
      <c r="E3" s="2422">
        <v>2007</v>
      </c>
      <c r="F3" s="2422">
        <v>2008</v>
      </c>
      <c r="G3" s="2422">
        <v>2009</v>
      </c>
      <c r="H3" s="2422">
        <v>2010</v>
      </c>
      <c r="I3" s="2422">
        <v>2011</v>
      </c>
      <c r="J3" s="2422">
        <v>2012</v>
      </c>
      <c r="K3" s="2422">
        <v>2013</v>
      </c>
      <c r="L3" s="2422">
        <v>2014</v>
      </c>
      <c r="M3" s="2422">
        <v>2015</v>
      </c>
      <c r="N3" s="2422">
        <v>2016</v>
      </c>
      <c r="O3" s="2422">
        <v>2017</v>
      </c>
      <c r="P3" s="2422">
        <v>2018</v>
      </c>
      <c r="Q3" s="2426" t="s">
        <v>1356</v>
      </c>
    </row>
    <row r="4" spans="2:21" ht="24.95" customHeight="1">
      <c r="B4" s="1690" t="s">
        <v>1355</v>
      </c>
      <c r="C4" s="2423"/>
      <c r="D4" s="2423"/>
      <c r="E4" s="2423"/>
      <c r="F4" s="2423"/>
      <c r="G4" s="2423"/>
      <c r="H4" s="2423"/>
      <c r="I4" s="2423"/>
      <c r="J4" s="2423"/>
      <c r="K4" s="2423"/>
      <c r="L4" s="2423"/>
      <c r="M4" s="2423"/>
      <c r="N4" s="2423"/>
      <c r="O4" s="2423"/>
      <c r="P4" s="2423"/>
      <c r="Q4" s="2427"/>
      <c r="T4" s="1689"/>
    </row>
    <row r="5" spans="2:21" ht="24.95" customHeight="1">
      <c r="B5" s="1688" t="s">
        <v>1354</v>
      </c>
      <c r="C5" s="1687">
        <v>25477</v>
      </c>
      <c r="D5" s="1687">
        <v>28769</v>
      </c>
      <c r="E5" s="1687">
        <v>33192</v>
      </c>
      <c r="F5" s="1687">
        <v>36913</v>
      </c>
      <c r="G5" s="1687">
        <v>29278</v>
      </c>
      <c r="H5" s="1687">
        <v>33645</v>
      </c>
      <c r="I5" s="1687">
        <v>42622</v>
      </c>
      <c r="J5" s="1687">
        <v>52501</v>
      </c>
      <c r="K5" s="1687">
        <v>47846</v>
      </c>
      <c r="L5" s="1687">
        <v>70196</v>
      </c>
      <c r="M5" s="1687">
        <v>38616</v>
      </c>
      <c r="N5" s="1687">
        <v>42235</v>
      </c>
      <c r="O5" s="1687">
        <v>62632</v>
      </c>
      <c r="P5" s="1687">
        <v>73187</v>
      </c>
      <c r="Q5" s="1686">
        <v>81273</v>
      </c>
      <c r="S5" s="1673"/>
      <c r="T5" s="1673"/>
      <c r="U5" s="1673"/>
    </row>
    <row r="6" spans="2:21" ht="24.95" customHeight="1">
      <c r="B6" s="1685" t="s">
        <v>1353</v>
      </c>
      <c r="C6" s="1681">
        <v>20338</v>
      </c>
      <c r="D6" s="1681">
        <v>25728</v>
      </c>
      <c r="E6" s="1681">
        <v>39934</v>
      </c>
      <c r="F6" s="1681">
        <v>46675</v>
      </c>
      <c r="G6" s="1681">
        <v>40617</v>
      </c>
      <c r="H6" s="1681">
        <v>49264</v>
      </c>
      <c r="I6" s="1681">
        <v>56339</v>
      </c>
      <c r="J6" s="1681">
        <v>66459</v>
      </c>
      <c r="K6" s="1681">
        <v>67264</v>
      </c>
      <c r="L6" s="1681">
        <v>69009</v>
      </c>
      <c r="M6" s="1681">
        <v>58523</v>
      </c>
      <c r="N6" s="1681">
        <v>60821</v>
      </c>
      <c r="O6" s="1681">
        <v>84061</v>
      </c>
      <c r="P6" s="1681">
        <v>89507</v>
      </c>
      <c r="Q6" s="1684">
        <v>102423</v>
      </c>
      <c r="S6" s="1673"/>
      <c r="T6" s="1673"/>
      <c r="U6" s="1673"/>
    </row>
    <row r="7" spans="2:21" ht="24.95" customHeight="1">
      <c r="B7" s="1682" t="s">
        <v>1352</v>
      </c>
      <c r="C7" s="1681">
        <v>29875</v>
      </c>
      <c r="D7" s="1681">
        <v>36873</v>
      </c>
      <c r="E7" s="1681">
        <v>54722</v>
      </c>
      <c r="F7" s="1681">
        <v>58735</v>
      </c>
      <c r="G7" s="1681">
        <v>49567</v>
      </c>
      <c r="H7" s="1681">
        <v>63058</v>
      </c>
      <c r="I7" s="1681">
        <v>67565</v>
      </c>
      <c r="J7" s="1681">
        <v>89151</v>
      </c>
      <c r="K7" s="1681">
        <v>88697</v>
      </c>
      <c r="L7" s="1681">
        <v>79914</v>
      </c>
      <c r="M7" s="1681">
        <v>79187</v>
      </c>
      <c r="N7" s="1681">
        <v>76444</v>
      </c>
      <c r="O7" s="1681">
        <v>106291</v>
      </c>
      <c r="P7" s="1681">
        <v>124686</v>
      </c>
      <c r="Q7" s="1684">
        <v>127351</v>
      </c>
      <c r="S7" s="1673"/>
      <c r="T7" s="1673"/>
      <c r="U7" s="1673"/>
    </row>
    <row r="8" spans="2:21" ht="24.95" customHeight="1">
      <c r="B8" s="1682" t="s">
        <v>1351</v>
      </c>
      <c r="C8" s="1681">
        <v>23414</v>
      </c>
      <c r="D8" s="1681">
        <v>21983</v>
      </c>
      <c r="E8" s="1681">
        <v>40942</v>
      </c>
      <c r="F8" s="1681">
        <v>38475</v>
      </c>
      <c r="G8" s="1681">
        <v>43337</v>
      </c>
      <c r="H8" s="1681">
        <v>45509</v>
      </c>
      <c r="I8" s="1681">
        <v>59751</v>
      </c>
      <c r="J8" s="1681">
        <v>69796</v>
      </c>
      <c r="K8" s="1681">
        <v>65152</v>
      </c>
      <c r="L8" s="1681">
        <v>80053</v>
      </c>
      <c r="M8" s="1681">
        <v>65729</v>
      </c>
      <c r="N8" s="1681">
        <v>60214</v>
      </c>
      <c r="O8" s="1681">
        <v>88591</v>
      </c>
      <c r="P8" s="1681">
        <v>98650</v>
      </c>
      <c r="Q8" s="1684">
        <v>109399</v>
      </c>
      <c r="S8" s="1673"/>
      <c r="T8" s="1673"/>
      <c r="U8" s="1673"/>
    </row>
    <row r="9" spans="2:21" ht="24.95" customHeight="1">
      <c r="B9" s="1682" t="s">
        <v>1350</v>
      </c>
      <c r="C9" s="1681">
        <v>25541</v>
      </c>
      <c r="D9" s="1681">
        <v>22870</v>
      </c>
      <c r="E9" s="1681">
        <v>35854</v>
      </c>
      <c r="F9" s="1681">
        <v>30410</v>
      </c>
      <c r="G9" s="1681">
        <v>30037</v>
      </c>
      <c r="H9" s="1681">
        <v>32542</v>
      </c>
      <c r="I9" s="1681">
        <v>46202</v>
      </c>
      <c r="J9" s="1681">
        <v>50317</v>
      </c>
      <c r="K9" s="1681">
        <v>52834</v>
      </c>
      <c r="L9" s="1681">
        <v>62558</v>
      </c>
      <c r="M9" s="1681">
        <v>17569</v>
      </c>
      <c r="N9" s="1681">
        <v>46683</v>
      </c>
      <c r="O9" s="1681">
        <v>62773</v>
      </c>
      <c r="P9" s="1681">
        <v>68825</v>
      </c>
      <c r="Q9" s="1684">
        <v>78329</v>
      </c>
      <c r="S9" s="1673"/>
      <c r="T9" s="1673"/>
      <c r="U9" s="1673"/>
    </row>
    <row r="10" spans="2:21" ht="24.95" customHeight="1">
      <c r="B10" s="1682" t="s">
        <v>1349</v>
      </c>
      <c r="C10" s="1681">
        <v>22608</v>
      </c>
      <c r="D10" s="1681">
        <v>26210</v>
      </c>
      <c r="E10" s="1681">
        <v>31316</v>
      </c>
      <c r="F10" s="1681">
        <v>24349</v>
      </c>
      <c r="G10" s="1681">
        <v>31749</v>
      </c>
      <c r="H10" s="1681">
        <v>33263</v>
      </c>
      <c r="I10" s="1681">
        <v>46115</v>
      </c>
      <c r="J10" s="1681">
        <v>53630</v>
      </c>
      <c r="K10" s="1681">
        <v>54599</v>
      </c>
      <c r="L10" s="1681">
        <v>50731</v>
      </c>
      <c r="M10" s="1681">
        <v>18368</v>
      </c>
      <c r="N10" s="1681">
        <v>38852</v>
      </c>
      <c r="O10" s="1681">
        <v>55956</v>
      </c>
      <c r="P10" s="1681">
        <v>65159</v>
      </c>
      <c r="Q10" s="1684">
        <v>74883</v>
      </c>
      <c r="S10" s="1673"/>
      <c r="T10" s="1673"/>
      <c r="U10" s="1673"/>
    </row>
    <row r="11" spans="2:21" ht="24.95" customHeight="1">
      <c r="B11" s="1682" t="s">
        <v>1348</v>
      </c>
      <c r="C11" s="1681">
        <v>23996</v>
      </c>
      <c r="D11" s="1681">
        <v>25183</v>
      </c>
      <c r="E11" s="1681">
        <v>35437</v>
      </c>
      <c r="F11" s="1681">
        <v>25427</v>
      </c>
      <c r="G11" s="1681">
        <v>30432</v>
      </c>
      <c r="H11" s="1681">
        <v>38991</v>
      </c>
      <c r="I11" s="1681">
        <v>42661</v>
      </c>
      <c r="J11" s="1681">
        <v>49995</v>
      </c>
      <c r="K11" s="1681">
        <v>54011</v>
      </c>
      <c r="L11" s="1681">
        <v>46546</v>
      </c>
      <c r="M11" s="1681">
        <v>22967</v>
      </c>
      <c r="N11" s="1681">
        <v>48115</v>
      </c>
      <c r="O11" s="1681">
        <v>42240</v>
      </c>
      <c r="P11" s="1681">
        <v>73281</v>
      </c>
      <c r="Q11" s="1684">
        <v>70916</v>
      </c>
      <c r="S11" s="1673"/>
      <c r="T11" s="1673"/>
      <c r="U11" s="1673"/>
    </row>
    <row r="12" spans="2:21" ht="24.95" customHeight="1">
      <c r="B12" s="1682" t="s">
        <v>1347</v>
      </c>
      <c r="C12" s="1681">
        <v>36910</v>
      </c>
      <c r="D12" s="1681">
        <v>33150</v>
      </c>
      <c r="E12" s="1681">
        <v>44683</v>
      </c>
      <c r="F12" s="1681">
        <v>40011</v>
      </c>
      <c r="G12" s="1681">
        <v>44174</v>
      </c>
      <c r="H12" s="1681">
        <v>54672</v>
      </c>
      <c r="I12" s="1681">
        <v>71398</v>
      </c>
      <c r="J12" s="1681">
        <v>71964</v>
      </c>
      <c r="K12" s="1681">
        <v>68478</v>
      </c>
      <c r="L12" s="1681">
        <v>59761</v>
      </c>
      <c r="M12" s="1681">
        <v>38606</v>
      </c>
      <c r="N12" s="1681">
        <v>66341</v>
      </c>
      <c r="O12" s="1681">
        <v>73778</v>
      </c>
      <c r="P12" s="1681">
        <v>87679</v>
      </c>
      <c r="Q12" s="1678">
        <v>94749</v>
      </c>
      <c r="S12" s="1683"/>
      <c r="T12" s="1673"/>
      <c r="U12" s="1673"/>
    </row>
    <row r="13" spans="2:21" ht="24.95" customHeight="1">
      <c r="B13" s="1682" t="s">
        <v>1346</v>
      </c>
      <c r="C13" s="1681">
        <v>36066</v>
      </c>
      <c r="D13" s="1681">
        <v>33362</v>
      </c>
      <c r="E13" s="1681">
        <v>45552</v>
      </c>
      <c r="F13" s="1681">
        <v>41622</v>
      </c>
      <c r="G13" s="1681">
        <v>42771</v>
      </c>
      <c r="H13" s="1681">
        <v>54848</v>
      </c>
      <c r="I13" s="1681">
        <v>63033</v>
      </c>
      <c r="J13" s="1681">
        <v>66383</v>
      </c>
      <c r="K13" s="1681">
        <v>66755</v>
      </c>
      <c r="L13" s="1681">
        <v>52894</v>
      </c>
      <c r="M13" s="1681">
        <v>39050</v>
      </c>
      <c r="N13" s="1681">
        <v>74670</v>
      </c>
      <c r="O13" s="1681">
        <v>68634</v>
      </c>
      <c r="P13" s="1681">
        <v>91874</v>
      </c>
      <c r="Q13" s="1678">
        <v>92604</v>
      </c>
      <c r="S13" s="1673"/>
      <c r="T13" s="1673"/>
      <c r="U13" s="1673"/>
    </row>
    <row r="14" spans="2:21" ht="24.95" customHeight="1">
      <c r="B14" s="1682" t="s">
        <v>1345</v>
      </c>
      <c r="C14" s="1681">
        <v>51498</v>
      </c>
      <c r="D14" s="1681">
        <v>49670</v>
      </c>
      <c r="E14" s="1681">
        <v>70644</v>
      </c>
      <c r="F14" s="1681">
        <v>66421</v>
      </c>
      <c r="G14" s="1681">
        <v>72522</v>
      </c>
      <c r="H14" s="1681">
        <v>79130</v>
      </c>
      <c r="I14" s="1681">
        <v>96996</v>
      </c>
      <c r="J14" s="1681">
        <v>86379</v>
      </c>
      <c r="K14" s="1681">
        <v>99426</v>
      </c>
      <c r="L14" s="1681">
        <v>80993</v>
      </c>
      <c r="M14" s="1681">
        <v>56584</v>
      </c>
      <c r="N14" s="1681">
        <v>89281</v>
      </c>
      <c r="O14" s="1681">
        <v>112492</v>
      </c>
      <c r="P14" s="1681">
        <v>130745</v>
      </c>
      <c r="Q14" s="1678">
        <v>134096</v>
      </c>
      <c r="S14" s="1673"/>
      <c r="T14" s="1673"/>
      <c r="U14" s="1673"/>
    </row>
    <row r="15" spans="2:21" ht="24.95" customHeight="1">
      <c r="B15" s="1682" t="s">
        <v>1344</v>
      </c>
      <c r="C15" s="1681">
        <v>41505</v>
      </c>
      <c r="D15" s="1681">
        <v>44119</v>
      </c>
      <c r="E15" s="1681">
        <v>52273</v>
      </c>
      <c r="F15" s="1681">
        <v>52399</v>
      </c>
      <c r="G15" s="1681">
        <v>54423</v>
      </c>
      <c r="H15" s="1681">
        <v>67537</v>
      </c>
      <c r="I15" s="1681">
        <v>83460</v>
      </c>
      <c r="J15" s="1681">
        <v>83173</v>
      </c>
      <c r="K15" s="1681">
        <v>75485</v>
      </c>
      <c r="L15" s="1681">
        <v>76305</v>
      </c>
      <c r="M15" s="1681">
        <v>58304</v>
      </c>
      <c r="N15" s="1681">
        <v>72990</v>
      </c>
      <c r="O15" s="1681">
        <v>99804</v>
      </c>
      <c r="P15" s="1681">
        <v>147859</v>
      </c>
      <c r="Q15" s="1678">
        <v>130302</v>
      </c>
      <c r="S15" s="1673"/>
      <c r="T15" s="1673"/>
      <c r="U15" s="1673"/>
    </row>
    <row r="16" spans="2:21" ht="24.95" customHeight="1">
      <c r="B16" s="1680" t="s">
        <v>1343</v>
      </c>
      <c r="C16" s="1679">
        <v>38170</v>
      </c>
      <c r="D16" s="1679">
        <v>36009</v>
      </c>
      <c r="E16" s="1679">
        <v>42156</v>
      </c>
      <c r="F16" s="1679">
        <v>38840</v>
      </c>
      <c r="G16" s="1679">
        <v>41049</v>
      </c>
      <c r="H16" s="1679">
        <v>50408</v>
      </c>
      <c r="I16" s="1679">
        <v>60073</v>
      </c>
      <c r="J16" s="1679">
        <v>63344</v>
      </c>
      <c r="K16" s="1679">
        <v>57069</v>
      </c>
      <c r="L16" s="1679">
        <v>61158</v>
      </c>
      <c r="M16" s="1679">
        <v>45467</v>
      </c>
      <c r="N16" s="1679">
        <v>76356</v>
      </c>
      <c r="O16" s="1679">
        <v>82966</v>
      </c>
      <c r="P16" s="1679">
        <v>121620</v>
      </c>
      <c r="Q16" s="1678">
        <v>100866</v>
      </c>
      <c r="T16" s="1673"/>
    </row>
    <row r="17" spans="2:20" ht="24.95" customHeight="1" thickBot="1">
      <c r="B17" s="1677" t="s">
        <v>626</v>
      </c>
      <c r="C17" s="1676">
        <v>375398</v>
      </c>
      <c r="D17" s="1676">
        <v>383926</v>
      </c>
      <c r="E17" s="1676">
        <v>526705</v>
      </c>
      <c r="F17" s="1676">
        <v>500277</v>
      </c>
      <c r="G17" s="1676">
        <v>509956</v>
      </c>
      <c r="H17" s="1676">
        <v>602867</v>
      </c>
      <c r="I17" s="1676">
        <v>736215</v>
      </c>
      <c r="J17" s="1676">
        <v>803092</v>
      </c>
      <c r="K17" s="1676">
        <v>797616</v>
      </c>
      <c r="L17" s="1676">
        <v>790118</v>
      </c>
      <c r="M17" s="1676">
        <v>538970</v>
      </c>
      <c r="N17" s="1676">
        <v>753002</v>
      </c>
      <c r="O17" s="1676">
        <v>940218</v>
      </c>
      <c r="P17" s="1676">
        <v>1173072</v>
      </c>
      <c r="Q17" s="1675">
        <v>1197191</v>
      </c>
      <c r="S17" s="1674"/>
      <c r="T17" s="1673"/>
    </row>
    <row r="18" spans="2:20" ht="16.5" thickTop="1">
      <c r="B18" s="2424" t="s">
        <v>1342</v>
      </c>
      <c r="C18" s="2424"/>
      <c r="D18" s="2424"/>
      <c r="E18" s="2424"/>
      <c r="F18" s="2424"/>
      <c r="G18" s="2424"/>
      <c r="H18" s="2424"/>
      <c r="I18" s="2425"/>
      <c r="J18" s="2425"/>
      <c r="K18" s="2425"/>
      <c r="L18" s="2425"/>
      <c r="M18" s="2425"/>
      <c r="N18" s="2425"/>
      <c r="O18" s="2425"/>
      <c r="P18" s="2425"/>
      <c r="Q18" s="2425"/>
    </row>
  </sheetData>
  <mergeCells count="18">
    <mergeCell ref="B18:Q18"/>
    <mergeCell ref="K3:K4"/>
    <mergeCell ref="L3:L4"/>
    <mergeCell ref="M3:M4"/>
    <mergeCell ref="N3:N4"/>
    <mergeCell ref="O3:O4"/>
    <mergeCell ref="P3:P4"/>
    <mergeCell ref="Q3:Q4"/>
    <mergeCell ref="I1:M1"/>
    <mergeCell ref="B2:Q2"/>
    <mergeCell ref="C3:C4"/>
    <mergeCell ref="D3:D4"/>
    <mergeCell ref="E3:E4"/>
    <mergeCell ref="F3:F4"/>
    <mergeCell ref="G3:G4"/>
    <mergeCell ref="H3:H4"/>
    <mergeCell ref="I3:I4"/>
    <mergeCell ref="J3:J4"/>
  </mergeCells>
  <pageMargins left="0.35" right="0.2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54"/>
  <sheetViews>
    <sheetView showGridLines="0" zoomScaleSheetLayoutView="100" workbookViewId="0">
      <selection activeCell="B7" sqref="B7:B9"/>
    </sheetView>
  </sheetViews>
  <sheetFormatPr defaultRowHeight="15.75"/>
  <cols>
    <col min="1" max="1" width="2.7109375" style="1692" customWidth="1"/>
    <col min="2" max="2" width="3.5703125" style="1692" customWidth="1"/>
    <col min="3" max="3" width="3" style="1692" customWidth="1"/>
    <col min="4" max="4" width="2.7109375" style="1692" customWidth="1"/>
    <col min="5" max="5" width="3.28515625" style="1692" customWidth="1"/>
    <col min="6" max="6" width="4" style="1692" customWidth="1"/>
    <col min="7" max="7" width="27.85546875" style="1692" customWidth="1"/>
    <col min="8" max="12" width="14.42578125" style="1692" customWidth="1"/>
    <col min="13" max="14" width="14.5703125" style="1692" customWidth="1"/>
    <col min="15" max="15" width="3.5703125" style="1692" customWidth="1"/>
    <col min="16" max="103" width="9.140625" style="1692"/>
    <col min="104" max="104" width="3.28515625" style="1692" customWidth="1"/>
    <col min="105" max="105" width="4.85546875" style="1692" customWidth="1"/>
    <col min="106" max="106" width="6.140625" style="1692" customWidth="1"/>
    <col min="107" max="107" width="5.28515625" style="1692" customWidth="1"/>
    <col min="108" max="108" width="26.140625" style="1692" customWidth="1"/>
    <col min="109" max="109" width="11" style="1692" customWidth="1"/>
    <col min="110" max="110" width="10.7109375" style="1692" customWidth="1"/>
    <col min="111" max="111" width="10.28515625" style="1692" customWidth="1"/>
    <col min="112" max="112" width="11.140625" style="1692" customWidth="1"/>
    <col min="113" max="113" width="11.28515625" style="1692" customWidth="1"/>
    <col min="114" max="114" width="10" style="1692" customWidth="1"/>
    <col min="115" max="115" width="12.42578125" style="1692" customWidth="1"/>
    <col min="116" max="167" width="9.140625" style="1692"/>
    <col min="168" max="168" width="3.28515625" style="1692" customWidth="1"/>
    <col min="169" max="169" width="4.85546875" style="1692" customWidth="1"/>
    <col min="170" max="170" width="6.140625" style="1692" customWidth="1"/>
    <col min="171" max="171" width="5.28515625" style="1692" customWidth="1"/>
    <col min="172" max="172" width="26.140625" style="1692" customWidth="1"/>
    <col min="173" max="177" width="15.7109375" style="1692" customWidth="1"/>
    <col min="178" max="178" width="14.85546875" style="1692" customWidth="1"/>
    <col min="179" max="179" width="15.42578125" style="1692" customWidth="1"/>
    <col min="180" max="359" width="9.140625" style="1692"/>
    <col min="360" max="360" width="3.28515625" style="1692" customWidth="1"/>
    <col min="361" max="361" width="4.85546875" style="1692" customWidth="1"/>
    <col min="362" max="362" width="6.140625" style="1692" customWidth="1"/>
    <col min="363" max="363" width="5.28515625" style="1692" customWidth="1"/>
    <col min="364" max="364" width="26.140625" style="1692" customWidth="1"/>
    <col min="365" max="365" width="11" style="1692" customWidth="1"/>
    <col min="366" max="366" width="10.7109375" style="1692" customWidth="1"/>
    <col min="367" max="367" width="10.28515625" style="1692" customWidth="1"/>
    <col min="368" max="368" width="11.140625" style="1692" customWidth="1"/>
    <col min="369" max="369" width="11.28515625" style="1692" customWidth="1"/>
    <col min="370" max="370" width="10" style="1692" customWidth="1"/>
    <col min="371" max="371" width="12.42578125" style="1692" customWidth="1"/>
    <col min="372" max="423" width="9.140625" style="1692"/>
    <col min="424" max="424" width="3.28515625" style="1692" customWidth="1"/>
    <col min="425" max="425" width="4.85546875" style="1692" customWidth="1"/>
    <col min="426" max="426" width="6.140625" style="1692" customWidth="1"/>
    <col min="427" max="427" width="5.28515625" style="1692" customWidth="1"/>
    <col min="428" max="428" width="26.140625" style="1692" customWidth="1"/>
    <col min="429" max="433" width="15.7109375" style="1692" customWidth="1"/>
    <col min="434" max="434" width="14.85546875" style="1692" customWidth="1"/>
    <col min="435" max="435" width="15.42578125" style="1692" customWidth="1"/>
    <col min="436" max="615" width="9.140625" style="1692"/>
    <col min="616" max="616" width="3.28515625" style="1692" customWidth="1"/>
    <col min="617" max="617" width="4.85546875" style="1692" customWidth="1"/>
    <col min="618" max="618" width="6.140625" style="1692" customWidth="1"/>
    <col min="619" max="619" width="5.28515625" style="1692" customWidth="1"/>
    <col min="620" max="620" width="26.140625" style="1692" customWidth="1"/>
    <col min="621" max="621" width="11" style="1692" customWidth="1"/>
    <col min="622" max="622" width="10.7109375" style="1692" customWidth="1"/>
    <col min="623" max="623" width="10.28515625" style="1692" customWidth="1"/>
    <col min="624" max="624" width="11.140625" style="1692" customWidth="1"/>
    <col min="625" max="625" width="11.28515625" style="1692" customWidth="1"/>
    <col min="626" max="626" width="10" style="1692" customWidth="1"/>
    <col min="627" max="627" width="12.42578125" style="1692" customWidth="1"/>
    <col min="628" max="679" width="9.140625" style="1692"/>
    <col min="680" max="680" width="3.28515625" style="1692" customWidth="1"/>
    <col min="681" max="681" width="4.85546875" style="1692" customWidth="1"/>
    <col min="682" max="682" width="6.140625" style="1692" customWidth="1"/>
    <col min="683" max="683" width="5.28515625" style="1692" customWidth="1"/>
    <col min="684" max="684" width="26.140625" style="1692" customWidth="1"/>
    <col min="685" max="689" width="15.7109375" style="1692" customWidth="1"/>
    <col min="690" max="690" width="14.85546875" style="1692" customWidth="1"/>
    <col min="691" max="691" width="15.42578125" style="1692" customWidth="1"/>
    <col min="692" max="871" width="9.140625" style="1692"/>
    <col min="872" max="872" width="3.28515625" style="1692" customWidth="1"/>
    <col min="873" max="873" width="4.85546875" style="1692" customWidth="1"/>
    <col min="874" max="874" width="6.140625" style="1692" customWidth="1"/>
    <col min="875" max="875" width="5.28515625" style="1692" customWidth="1"/>
    <col min="876" max="876" width="26.140625" style="1692" customWidth="1"/>
    <col min="877" max="877" width="11" style="1692" customWidth="1"/>
    <col min="878" max="878" width="10.7109375" style="1692" customWidth="1"/>
    <col min="879" max="879" width="10.28515625" style="1692" customWidth="1"/>
    <col min="880" max="880" width="11.140625" style="1692" customWidth="1"/>
    <col min="881" max="881" width="11.28515625" style="1692" customWidth="1"/>
    <col min="882" max="882" width="10" style="1692" customWidth="1"/>
    <col min="883" max="883" width="12.42578125" style="1692" customWidth="1"/>
    <col min="884" max="935" width="9.140625" style="1692"/>
    <col min="936" max="936" width="3.28515625" style="1692" customWidth="1"/>
    <col min="937" max="937" width="4.85546875" style="1692" customWidth="1"/>
    <col min="938" max="938" width="6.140625" style="1692" customWidth="1"/>
    <col min="939" max="939" width="5.28515625" style="1692" customWidth="1"/>
    <col min="940" max="940" width="26.140625" style="1692" customWidth="1"/>
    <col min="941" max="945" width="15.7109375" style="1692" customWidth="1"/>
    <col min="946" max="946" width="14.85546875" style="1692" customWidth="1"/>
    <col min="947" max="947" width="15.42578125" style="1692" customWidth="1"/>
    <col min="948" max="1127" width="9.140625" style="1692"/>
    <col min="1128" max="1128" width="3.28515625" style="1692" customWidth="1"/>
    <col min="1129" max="1129" width="4.85546875" style="1692" customWidth="1"/>
    <col min="1130" max="1130" width="6.140625" style="1692" customWidth="1"/>
    <col min="1131" max="1131" width="5.28515625" style="1692" customWidth="1"/>
    <col min="1132" max="1132" width="26.140625" style="1692" customWidth="1"/>
    <col min="1133" max="1133" width="11" style="1692" customWidth="1"/>
    <col min="1134" max="1134" width="10.7109375" style="1692" customWidth="1"/>
    <col min="1135" max="1135" width="10.28515625" style="1692" customWidth="1"/>
    <col min="1136" max="1136" width="11.140625" style="1692" customWidth="1"/>
    <col min="1137" max="1137" width="11.28515625" style="1692" customWidth="1"/>
    <col min="1138" max="1138" width="10" style="1692" customWidth="1"/>
    <col min="1139" max="1139" width="12.42578125" style="1692" customWidth="1"/>
    <col min="1140" max="1191" width="9.140625" style="1692"/>
    <col min="1192" max="1192" width="3.28515625" style="1692" customWidth="1"/>
    <col min="1193" max="1193" width="4.85546875" style="1692" customWidth="1"/>
    <col min="1194" max="1194" width="6.140625" style="1692" customWidth="1"/>
    <col min="1195" max="1195" width="5.28515625" style="1692" customWidth="1"/>
    <col min="1196" max="1196" width="26.140625" style="1692" customWidth="1"/>
    <col min="1197" max="1201" width="15.7109375" style="1692" customWidth="1"/>
    <col min="1202" max="1202" width="14.85546875" style="1692" customWidth="1"/>
    <col min="1203" max="1203" width="15.42578125" style="1692" customWidth="1"/>
    <col min="1204" max="1383" width="9.140625" style="1692"/>
    <col min="1384" max="1384" width="3.28515625" style="1692" customWidth="1"/>
    <col min="1385" max="1385" width="4.85546875" style="1692" customWidth="1"/>
    <col min="1386" max="1386" width="6.140625" style="1692" customWidth="1"/>
    <col min="1387" max="1387" width="5.28515625" style="1692" customWidth="1"/>
    <col min="1388" max="1388" width="26.140625" style="1692" customWidth="1"/>
    <col min="1389" max="1389" width="11" style="1692" customWidth="1"/>
    <col min="1390" max="1390" width="10.7109375" style="1692" customWidth="1"/>
    <col min="1391" max="1391" width="10.28515625" style="1692" customWidth="1"/>
    <col min="1392" max="1392" width="11.140625" style="1692" customWidth="1"/>
    <col min="1393" max="1393" width="11.28515625" style="1692" customWidth="1"/>
    <col min="1394" max="1394" width="10" style="1692" customWidth="1"/>
    <col min="1395" max="1395" width="12.42578125" style="1692" customWidth="1"/>
    <col min="1396" max="1447" width="9.140625" style="1692"/>
    <col min="1448" max="1448" width="3.28515625" style="1692" customWidth="1"/>
    <col min="1449" max="1449" width="4.85546875" style="1692" customWidth="1"/>
    <col min="1450" max="1450" width="6.140625" style="1692" customWidth="1"/>
    <col min="1451" max="1451" width="5.28515625" style="1692" customWidth="1"/>
    <col min="1452" max="1452" width="26.140625" style="1692" customWidth="1"/>
    <col min="1453" max="1457" width="15.7109375" style="1692" customWidth="1"/>
    <col min="1458" max="1458" width="14.85546875" style="1692" customWidth="1"/>
    <col min="1459" max="1459" width="15.42578125" style="1692" customWidth="1"/>
    <col min="1460" max="1639" width="9.140625" style="1692"/>
    <col min="1640" max="1640" width="3.28515625" style="1692" customWidth="1"/>
    <col min="1641" max="1641" width="4.85546875" style="1692" customWidth="1"/>
    <col min="1642" max="1642" width="6.140625" style="1692" customWidth="1"/>
    <col min="1643" max="1643" width="5.28515625" style="1692" customWidth="1"/>
    <col min="1644" max="1644" width="26.140625" style="1692" customWidth="1"/>
    <col min="1645" max="1645" width="11" style="1692" customWidth="1"/>
    <col min="1646" max="1646" width="10.7109375" style="1692" customWidth="1"/>
    <col min="1647" max="1647" width="10.28515625" style="1692" customWidth="1"/>
    <col min="1648" max="1648" width="11.140625" style="1692" customWidth="1"/>
    <col min="1649" max="1649" width="11.28515625" style="1692" customWidth="1"/>
    <col min="1650" max="1650" width="10" style="1692" customWidth="1"/>
    <col min="1651" max="1651" width="12.42578125" style="1692" customWidth="1"/>
    <col min="1652" max="1703" width="9.140625" style="1692"/>
    <col min="1704" max="1704" width="3.28515625" style="1692" customWidth="1"/>
    <col min="1705" max="1705" width="4.85546875" style="1692" customWidth="1"/>
    <col min="1706" max="1706" width="6.140625" style="1692" customWidth="1"/>
    <col min="1707" max="1707" width="5.28515625" style="1692" customWidth="1"/>
    <col min="1708" max="1708" width="26.140625" style="1692" customWidth="1"/>
    <col min="1709" max="1713" width="15.7109375" style="1692" customWidth="1"/>
    <col min="1714" max="1714" width="14.85546875" style="1692" customWidth="1"/>
    <col min="1715" max="1715" width="15.42578125" style="1692" customWidth="1"/>
    <col min="1716" max="1895" width="9.140625" style="1692"/>
    <col min="1896" max="1896" width="3.28515625" style="1692" customWidth="1"/>
    <col min="1897" max="1897" width="4.85546875" style="1692" customWidth="1"/>
    <col min="1898" max="1898" width="6.140625" style="1692" customWidth="1"/>
    <col min="1899" max="1899" width="5.28515625" style="1692" customWidth="1"/>
    <col min="1900" max="1900" width="26.140625" style="1692" customWidth="1"/>
    <col min="1901" max="1901" width="11" style="1692" customWidth="1"/>
    <col min="1902" max="1902" width="10.7109375" style="1692" customWidth="1"/>
    <col min="1903" max="1903" width="10.28515625" style="1692" customWidth="1"/>
    <col min="1904" max="1904" width="11.140625" style="1692" customWidth="1"/>
    <col min="1905" max="1905" width="11.28515625" style="1692" customWidth="1"/>
    <col min="1906" max="1906" width="10" style="1692" customWidth="1"/>
    <col min="1907" max="1907" width="12.42578125" style="1692" customWidth="1"/>
    <col min="1908" max="1959" width="9.140625" style="1692"/>
    <col min="1960" max="1960" width="3.28515625" style="1692" customWidth="1"/>
    <col min="1961" max="1961" width="4.85546875" style="1692" customWidth="1"/>
    <col min="1962" max="1962" width="6.140625" style="1692" customWidth="1"/>
    <col min="1963" max="1963" width="5.28515625" style="1692" customWidth="1"/>
    <col min="1964" max="1964" width="26.140625" style="1692" customWidth="1"/>
    <col min="1965" max="1969" width="15.7109375" style="1692" customWidth="1"/>
    <col min="1970" max="1970" width="14.85546875" style="1692" customWidth="1"/>
    <col min="1971" max="1971" width="15.42578125" style="1692" customWidth="1"/>
    <col min="1972" max="2151" width="9.140625" style="1692"/>
    <col min="2152" max="2152" width="3.28515625" style="1692" customWidth="1"/>
    <col min="2153" max="2153" width="4.85546875" style="1692" customWidth="1"/>
    <col min="2154" max="2154" width="6.140625" style="1692" customWidth="1"/>
    <col min="2155" max="2155" width="5.28515625" style="1692" customWidth="1"/>
    <col min="2156" max="2156" width="26.140625" style="1692" customWidth="1"/>
    <col min="2157" max="2157" width="11" style="1692" customWidth="1"/>
    <col min="2158" max="2158" width="10.7109375" style="1692" customWidth="1"/>
    <col min="2159" max="2159" width="10.28515625" style="1692" customWidth="1"/>
    <col min="2160" max="2160" width="11.140625" style="1692" customWidth="1"/>
    <col min="2161" max="2161" width="11.28515625" style="1692" customWidth="1"/>
    <col min="2162" max="2162" width="10" style="1692" customWidth="1"/>
    <col min="2163" max="2163" width="12.42578125" style="1692" customWidth="1"/>
    <col min="2164" max="2215" width="9.140625" style="1692"/>
    <col min="2216" max="2216" width="3.28515625" style="1692" customWidth="1"/>
    <col min="2217" max="2217" width="4.85546875" style="1692" customWidth="1"/>
    <col min="2218" max="2218" width="6.140625" style="1692" customWidth="1"/>
    <col min="2219" max="2219" width="5.28515625" style="1692" customWidth="1"/>
    <col min="2220" max="2220" width="26.140625" style="1692" customWidth="1"/>
    <col min="2221" max="2225" width="15.7109375" style="1692" customWidth="1"/>
    <col min="2226" max="2226" width="14.85546875" style="1692" customWidth="1"/>
    <col min="2227" max="2227" width="15.42578125" style="1692" customWidth="1"/>
    <col min="2228" max="2407" width="9.140625" style="1692"/>
    <col min="2408" max="2408" width="3.28515625" style="1692" customWidth="1"/>
    <col min="2409" max="2409" width="4.85546875" style="1692" customWidth="1"/>
    <col min="2410" max="2410" width="6.140625" style="1692" customWidth="1"/>
    <col min="2411" max="2411" width="5.28515625" style="1692" customWidth="1"/>
    <col min="2412" max="2412" width="26.140625" style="1692" customWidth="1"/>
    <col min="2413" max="2413" width="11" style="1692" customWidth="1"/>
    <col min="2414" max="2414" width="10.7109375" style="1692" customWidth="1"/>
    <col min="2415" max="2415" width="10.28515625" style="1692" customWidth="1"/>
    <col min="2416" max="2416" width="11.140625" style="1692" customWidth="1"/>
    <col min="2417" max="2417" width="11.28515625" style="1692" customWidth="1"/>
    <col min="2418" max="2418" width="10" style="1692" customWidth="1"/>
    <col min="2419" max="2419" width="12.42578125" style="1692" customWidth="1"/>
    <col min="2420" max="2471" width="9.140625" style="1692"/>
    <col min="2472" max="2472" width="3.28515625" style="1692" customWidth="1"/>
    <col min="2473" max="2473" width="4.85546875" style="1692" customWidth="1"/>
    <col min="2474" max="2474" width="6.140625" style="1692" customWidth="1"/>
    <col min="2475" max="2475" width="5.28515625" style="1692" customWidth="1"/>
    <col min="2476" max="2476" width="26.140625" style="1692" customWidth="1"/>
    <col min="2477" max="2481" width="15.7109375" style="1692" customWidth="1"/>
    <col min="2482" max="2482" width="14.85546875" style="1692" customWidth="1"/>
    <col min="2483" max="2483" width="15.42578125" style="1692" customWidth="1"/>
    <col min="2484" max="2663" width="9.140625" style="1692"/>
    <col min="2664" max="2664" width="3.28515625" style="1692" customWidth="1"/>
    <col min="2665" max="2665" width="4.85546875" style="1692" customWidth="1"/>
    <col min="2666" max="2666" width="6.140625" style="1692" customWidth="1"/>
    <col min="2667" max="2667" width="5.28515625" style="1692" customWidth="1"/>
    <col min="2668" max="2668" width="26.140625" style="1692" customWidth="1"/>
    <col min="2669" max="2669" width="11" style="1692" customWidth="1"/>
    <col min="2670" max="2670" width="10.7109375" style="1692" customWidth="1"/>
    <col min="2671" max="2671" width="10.28515625" style="1692" customWidth="1"/>
    <col min="2672" max="2672" width="11.140625" style="1692" customWidth="1"/>
    <col min="2673" max="2673" width="11.28515625" style="1692" customWidth="1"/>
    <col min="2674" max="2674" width="10" style="1692" customWidth="1"/>
    <col min="2675" max="2675" width="12.42578125" style="1692" customWidth="1"/>
    <col min="2676" max="2727" width="9.140625" style="1692"/>
    <col min="2728" max="2728" width="3.28515625" style="1692" customWidth="1"/>
    <col min="2729" max="2729" width="4.85546875" style="1692" customWidth="1"/>
    <col min="2730" max="2730" width="6.140625" style="1692" customWidth="1"/>
    <col min="2731" max="2731" width="5.28515625" style="1692" customWidth="1"/>
    <col min="2732" max="2732" width="26.140625" style="1692" customWidth="1"/>
    <col min="2733" max="2737" width="15.7109375" style="1692" customWidth="1"/>
    <col min="2738" max="2738" width="14.85546875" style="1692" customWidth="1"/>
    <col min="2739" max="2739" width="15.42578125" style="1692" customWidth="1"/>
    <col min="2740" max="2919" width="9.140625" style="1692"/>
    <col min="2920" max="2920" width="3.28515625" style="1692" customWidth="1"/>
    <col min="2921" max="2921" width="4.85546875" style="1692" customWidth="1"/>
    <col min="2922" max="2922" width="6.140625" style="1692" customWidth="1"/>
    <col min="2923" max="2923" width="5.28515625" style="1692" customWidth="1"/>
    <col min="2924" max="2924" width="26.140625" style="1692" customWidth="1"/>
    <col min="2925" max="2925" width="11" style="1692" customWidth="1"/>
    <col min="2926" max="2926" width="10.7109375" style="1692" customWidth="1"/>
    <col min="2927" max="2927" width="10.28515625" style="1692" customWidth="1"/>
    <col min="2928" max="2928" width="11.140625" style="1692" customWidth="1"/>
    <col min="2929" max="2929" width="11.28515625" style="1692" customWidth="1"/>
    <col min="2930" max="2930" width="10" style="1692" customWidth="1"/>
    <col min="2931" max="2931" width="12.42578125" style="1692" customWidth="1"/>
    <col min="2932" max="2983" width="9.140625" style="1692"/>
    <col min="2984" max="2984" width="3.28515625" style="1692" customWidth="1"/>
    <col min="2985" max="2985" width="4.85546875" style="1692" customWidth="1"/>
    <col min="2986" max="2986" width="6.140625" style="1692" customWidth="1"/>
    <col min="2987" max="2987" width="5.28515625" style="1692" customWidth="1"/>
    <col min="2988" max="2988" width="26.140625" style="1692" customWidth="1"/>
    <col min="2989" max="2993" width="15.7109375" style="1692" customWidth="1"/>
    <col min="2994" max="2994" width="14.85546875" style="1692" customWidth="1"/>
    <col min="2995" max="2995" width="15.42578125" style="1692" customWidth="1"/>
    <col min="2996" max="3175" width="9.140625" style="1692"/>
    <col min="3176" max="3176" width="3.28515625" style="1692" customWidth="1"/>
    <col min="3177" max="3177" width="4.85546875" style="1692" customWidth="1"/>
    <col min="3178" max="3178" width="6.140625" style="1692" customWidth="1"/>
    <col min="3179" max="3179" width="5.28515625" style="1692" customWidth="1"/>
    <col min="3180" max="3180" width="26.140625" style="1692" customWidth="1"/>
    <col min="3181" max="3181" width="11" style="1692" customWidth="1"/>
    <col min="3182" max="3182" width="10.7109375" style="1692" customWidth="1"/>
    <col min="3183" max="3183" width="10.28515625" style="1692" customWidth="1"/>
    <col min="3184" max="3184" width="11.140625" style="1692" customWidth="1"/>
    <col min="3185" max="3185" width="11.28515625" style="1692" customWidth="1"/>
    <col min="3186" max="3186" width="10" style="1692" customWidth="1"/>
    <col min="3187" max="3187" width="12.42578125" style="1692" customWidth="1"/>
    <col min="3188" max="3239" width="9.140625" style="1692"/>
    <col min="3240" max="3240" width="3.28515625" style="1692" customWidth="1"/>
    <col min="3241" max="3241" width="4.85546875" style="1692" customWidth="1"/>
    <col min="3242" max="3242" width="6.140625" style="1692" customWidth="1"/>
    <col min="3243" max="3243" width="5.28515625" style="1692" customWidth="1"/>
    <col min="3244" max="3244" width="26.140625" style="1692" customWidth="1"/>
    <col min="3245" max="3249" width="15.7109375" style="1692" customWidth="1"/>
    <col min="3250" max="3250" width="14.85546875" style="1692" customWidth="1"/>
    <col min="3251" max="3251" width="15.42578125" style="1692" customWidth="1"/>
    <col min="3252" max="3431" width="9.140625" style="1692"/>
    <col min="3432" max="3432" width="3.28515625" style="1692" customWidth="1"/>
    <col min="3433" max="3433" width="4.85546875" style="1692" customWidth="1"/>
    <col min="3434" max="3434" width="6.140625" style="1692" customWidth="1"/>
    <col min="3435" max="3435" width="5.28515625" style="1692" customWidth="1"/>
    <col min="3436" max="3436" width="26.140625" style="1692" customWidth="1"/>
    <col min="3437" max="3437" width="11" style="1692" customWidth="1"/>
    <col min="3438" max="3438" width="10.7109375" style="1692" customWidth="1"/>
    <col min="3439" max="3439" width="10.28515625" style="1692" customWidth="1"/>
    <col min="3440" max="3440" width="11.140625" style="1692" customWidth="1"/>
    <col min="3441" max="3441" width="11.28515625" style="1692" customWidth="1"/>
    <col min="3442" max="3442" width="10" style="1692" customWidth="1"/>
    <col min="3443" max="3443" width="12.42578125" style="1692" customWidth="1"/>
    <col min="3444" max="3495" width="9.140625" style="1692"/>
    <col min="3496" max="3496" width="3.28515625" style="1692" customWidth="1"/>
    <col min="3497" max="3497" width="4.85546875" style="1692" customWidth="1"/>
    <col min="3498" max="3498" width="6.140625" style="1692" customWidth="1"/>
    <col min="3499" max="3499" width="5.28515625" style="1692" customWidth="1"/>
    <col min="3500" max="3500" width="26.140625" style="1692" customWidth="1"/>
    <col min="3501" max="3505" width="15.7109375" style="1692" customWidth="1"/>
    <col min="3506" max="3506" width="14.85546875" style="1692" customWidth="1"/>
    <col min="3507" max="3507" width="15.42578125" style="1692" customWidth="1"/>
    <col min="3508" max="3687" width="9.140625" style="1692"/>
    <col min="3688" max="3688" width="3.28515625" style="1692" customWidth="1"/>
    <col min="3689" max="3689" width="4.85546875" style="1692" customWidth="1"/>
    <col min="3690" max="3690" width="6.140625" style="1692" customWidth="1"/>
    <col min="3691" max="3691" width="5.28515625" style="1692" customWidth="1"/>
    <col min="3692" max="3692" width="26.140625" style="1692" customWidth="1"/>
    <col min="3693" max="3693" width="11" style="1692" customWidth="1"/>
    <col min="3694" max="3694" width="10.7109375" style="1692" customWidth="1"/>
    <col min="3695" max="3695" width="10.28515625" style="1692" customWidth="1"/>
    <col min="3696" max="3696" width="11.140625" style="1692" customWidth="1"/>
    <col min="3697" max="3697" width="11.28515625" style="1692" customWidth="1"/>
    <col min="3698" max="3698" width="10" style="1692" customWidth="1"/>
    <col min="3699" max="3699" width="12.42578125" style="1692" customWidth="1"/>
    <col min="3700" max="3751" width="9.140625" style="1692"/>
    <col min="3752" max="3752" width="3.28515625" style="1692" customWidth="1"/>
    <col min="3753" max="3753" width="4.85546875" style="1692" customWidth="1"/>
    <col min="3754" max="3754" width="6.140625" style="1692" customWidth="1"/>
    <col min="3755" max="3755" width="5.28515625" style="1692" customWidth="1"/>
    <col min="3756" max="3756" width="26.140625" style="1692" customWidth="1"/>
    <col min="3757" max="3761" width="15.7109375" style="1692" customWidth="1"/>
    <col min="3762" max="3762" width="14.85546875" style="1692" customWidth="1"/>
    <col min="3763" max="3763" width="15.42578125" style="1692" customWidth="1"/>
    <col min="3764" max="3943" width="9.140625" style="1692"/>
    <col min="3944" max="3944" width="3.28515625" style="1692" customWidth="1"/>
    <col min="3945" max="3945" width="4.85546875" style="1692" customWidth="1"/>
    <col min="3946" max="3946" width="6.140625" style="1692" customWidth="1"/>
    <col min="3947" max="3947" width="5.28515625" style="1692" customWidth="1"/>
    <col min="3948" max="3948" width="26.140625" style="1692" customWidth="1"/>
    <col min="3949" max="3949" width="11" style="1692" customWidth="1"/>
    <col min="3950" max="3950" width="10.7109375" style="1692" customWidth="1"/>
    <col min="3951" max="3951" width="10.28515625" style="1692" customWidth="1"/>
    <col min="3952" max="3952" width="11.140625" style="1692" customWidth="1"/>
    <col min="3953" max="3953" width="11.28515625" style="1692" customWidth="1"/>
    <col min="3954" max="3954" width="10" style="1692" customWidth="1"/>
    <col min="3955" max="3955" width="12.42578125" style="1692" customWidth="1"/>
    <col min="3956" max="4007" width="9.140625" style="1692"/>
    <col min="4008" max="4008" width="3.28515625" style="1692" customWidth="1"/>
    <col min="4009" max="4009" width="4.85546875" style="1692" customWidth="1"/>
    <col min="4010" max="4010" width="6.140625" style="1692" customWidth="1"/>
    <col min="4011" max="4011" width="5.28515625" style="1692" customWidth="1"/>
    <col min="4012" max="4012" width="26.140625" style="1692" customWidth="1"/>
    <col min="4013" max="4017" width="15.7109375" style="1692" customWidth="1"/>
    <col min="4018" max="4018" width="14.85546875" style="1692" customWidth="1"/>
    <col min="4019" max="4019" width="15.42578125" style="1692" customWidth="1"/>
    <col min="4020" max="4199" width="9.140625" style="1692"/>
    <col min="4200" max="4200" width="3.28515625" style="1692" customWidth="1"/>
    <col min="4201" max="4201" width="4.85546875" style="1692" customWidth="1"/>
    <col min="4202" max="4202" width="6.140625" style="1692" customWidth="1"/>
    <col min="4203" max="4203" width="5.28515625" style="1692" customWidth="1"/>
    <col min="4204" max="4204" width="26.140625" style="1692" customWidth="1"/>
    <col min="4205" max="4205" width="11" style="1692" customWidth="1"/>
    <col min="4206" max="4206" width="10.7109375" style="1692" customWidth="1"/>
    <col min="4207" max="4207" width="10.28515625" style="1692" customWidth="1"/>
    <col min="4208" max="4208" width="11.140625" style="1692" customWidth="1"/>
    <col min="4209" max="4209" width="11.28515625" style="1692" customWidth="1"/>
    <col min="4210" max="4210" width="10" style="1692" customWidth="1"/>
    <col min="4211" max="4211" width="12.42578125" style="1692" customWidth="1"/>
    <col min="4212" max="4263" width="9.140625" style="1692"/>
    <col min="4264" max="4264" width="3.28515625" style="1692" customWidth="1"/>
    <col min="4265" max="4265" width="4.85546875" style="1692" customWidth="1"/>
    <col min="4266" max="4266" width="6.140625" style="1692" customWidth="1"/>
    <col min="4267" max="4267" width="5.28515625" style="1692" customWidth="1"/>
    <col min="4268" max="4268" width="26.140625" style="1692" customWidth="1"/>
    <col min="4269" max="4273" width="15.7109375" style="1692" customWidth="1"/>
    <col min="4274" max="4274" width="14.85546875" style="1692" customWidth="1"/>
    <col min="4275" max="4275" width="15.42578125" style="1692" customWidth="1"/>
    <col min="4276" max="4455" width="9.140625" style="1692"/>
    <col min="4456" max="4456" width="3.28515625" style="1692" customWidth="1"/>
    <col min="4457" max="4457" width="4.85546875" style="1692" customWidth="1"/>
    <col min="4458" max="4458" width="6.140625" style="1692" customWidth="1"/>
    <col min="4459" max="4459" width="5.28515625" style="1692" customWidth="1"/>
    <col min="4460" max="4460" width="26.140625" style="1692" customWidth="1"/>
    <col min="4461" max="4461" width="11" style="1692" customWidth="1"/>
    <col min="4462" max="4462" width="10.7109375" style="1692" customWidth="1"/>
    <col min="4463" max="4463" width="10.28515625" style="1692" customWidth="1"/>
    <col min="4464" max="4464" width="11.140625" style="1692" customWidth="1"/>
    <col min="4465" max="4465" width="11.28515625" style="1692" customWidth="1"/>
    <col min="4466" max="4466" width="10" style="1692" customWidth="1"/>
    <col min="4467" max="4467" width="12.42578125" style="1692" customWidth="1"/>
    <col min="4468" max="4519" width="9.140625" style="1692"/>
    <col min="4520" max="4520" width="3.28515625" style="1692" customWidth="1"/>
    <col min="4521" max="4521" width="4.85546875" style="1692" customWidth="1"/>
    <col min="4522" max="4522" width="6.140625" style="1692" customWidth="1"/>
    <col min="4523" max="4523" width="5.28515625" style="1692" customWidth="1"/>
    <col min="4524" max="4524" width="26.140625" style="1692" customWidth="1"/>
    <col min="4525" max="4529" width="15.7109375" style="1692" customWidth="1"/>
    <col min="4530" max="4530" width="14.85546875" style="1692" customWidth="1"/>
    <col min="4531" max="4531" width="15.42578125" style="1692" customWidth="1"/>
    <col min="4532" max="4711" width="9.140625" style="1692"/>
    <col min="4712" max="4712" width="3.28515625" style="1692" customWidth="1"/>
    <col min="4713" max="4713" width="4.85546875" style="1692" customWidth="1"/>
    <col min="4714" max="4714" width="6.140625" style="1692" customWidth="1"/>
    <col min="4715" max="4715" width="5.28515625" style="1692" customWidth="1"/>
    <col min="4716" max="4716" width="26.140625" style="1692" customWidth="1"/>
    <col min="4717" max="4717" width="11" style="1692" customWidth="1"/>
    <col min="4718" max="4718" width="10.7109375" style="1692" customWidth="1"/>
    <col min="4719" max="4719" width="10.28515625" style="1692" customWidth="1"/>
    <col min="4720" max="4720" width="11.140625" style="1692" customWidth="1"/>
    <col min="4721" max="4721" width="11.28515625" style="1692" customWidth="1"/>
    <col min="4722" max="4722" width="10" style="1692" customWidth="1"/>
    <col min="4723" max="4723" width="12.42578125" style="1692" customWidth="1"/>
    <col min="4724" max="4775" width="9.140625" style="1692"/>
    <col min="4776" max="4776" width="3.28515625" style="1692" customWidth="1"/>
    <col min="4777" max="4777" width="4.85546875" style="1692" customWidth="1"/>
    <col min="4778" max="4778" width="6.140625" style="1692" customWidth="1"/>
    <col min="4779" max="4779" width="5.28515625" style="1692" customWidth="1"/>
    <col min="4780" max="4780" width="26.140625" style="1692" customWidth="1"/>
    <col min="4781" max="4785" width="15.7109375" style="1692" customWidth="1"/>
    <col min="4786" max="4786" width="14.85546875" style="1692" customWidth="1"/>
    <col min="4787" max="4787" width="15.42578125" style="1692" customWidth="1"/>
    <col min="4788" max="4967" width="9.140625" style="1692"/>
    <col min="4968" max="4968" width="3.28515625" style="1692" customWidth="1"/>
    <col min="4969" max="4969" width="4.85546875" style="1692" customWidth="1"/>
    <col min="4970" max="4970" width="6.140625" style="1692" customWidth="1"/>
    <col min="4971" max="4971" width="5.28515625" style="1692" customWidth="1"/>
    <col min="4972" max="4972" width="26.140625" style="1692" customWidth="1"/>
    <col min="4973" max="4973" width="11" style="1692" customWidth="1"/>
    <col min="4974" max="4974" width="10.7109375" style="1692" customWidth="1"/>
    <col min="4975" max="4975" width="10.28515625" style="1692" customWidth="1"/>
    <col min="4976" max="4976" width="11.140625" style="1692" customWidth="1"/>
    <col min="4977" max="4977" width="11.28515625" style="1692" customWidth="1"/>
    <col min="4978" max="4978" width="10" style="1692" customWidth="1"/>
    <col min="4979" max="4979" width="12.42578125" style="1692" customWidth="1"/>
    <col min="4980" max="5031" width="9.140625" style="1692"/>
    <col min="5032" max="5032" width="3.28515625" style="1692" customWidth="1"/>
    <col min="5033" max="5033" width="4.85546875" style="1692" customWidth="1"/>
    <col min="5034" max="5034" width="6.140625" style="1692" customWidth="1"/>
    <col min="5035" max="5035" width="5.28515625" style="1692" customWidth="1"/>
    <col min="5036" max="5036" width="26.140625" style="1692" customWidth="1"/>
    <col min="5037" max="5041" width="15.7109375" style="1692" customWidth="1"/>
    <col min="5042" max="5042" width="14.85546875" style="1692" customWidth="1"/>
    <col min="5043" max="5043" width="15.42578125" style="1692" customWidth="1"/>
    <col min="5044" max="5223" width="9.140625" style="1692"/>
    <col min="5224" max="5224" width="3.28515625" style="1692" customWidth="1"/>
    <col min="5225" max="5225" width="4.85546875" style="1692" customWidth="1"/>
    <col min="5226" max="5226" width="6.140625" style="1692" customWidth="1"/>
    <col min="5227" max="5227" width="5.28515625" style="1692" customWidth="1"/>
    <col min="5228" max="5228" width="26.140625" style="1692" customWidth="1"/>
    <col min="5229" max="5229" width="11" style="1692" customWidth="1"/>
    <col min="5230" max="5230" width="10.7109375" style="1692" customWidth="1"/>
    <col min="5231" max="5231" width="10.28515625" style="1692" customWidth="1"/>
    <col min="5232" max="5232" width="11.140625" style="1692" customWidth="1"/>
    <col min="5233" max="5233" width="11.28515625" style="1692" customWidth="1"/>
    <col min="5234" max="5234" width="10" style="1692" customWidth="1"/>
    <col min="5235" max="5235" width="12.42578125" style="1692" customWidth="1"/>
    <col min="5236" max="5287" width="9.140625" style="1692"/>
    <col min="5288" max="5288" width="3.28515625" style="1692" customWidth="1"/>
    <col min="5289" max="5289" width="4.85546875" style="1692" customWidth="1"/>
    <col min="5290" max="5290" width="6.140625" style="1692" customWidth="1"/>
    <col min="5291" max="5291" width="5.28515625" style="1692" customWidth="1"/>
    <col min="5292" max="5292" width="26.140625" style="1692" customWidth="1"/>
    <col min="5293" max="5297" width="15.7109375" style="1692" customWidth="1"/>
    <col min="5298" max="5298" width="14.85546875" style="1692" customWidth="1"/>
    <col min="5299" max="5299" width="15.42578125" style="1692" customWidth="1"/>
    <col min="5300" max="5479" width="9.140625" style="1692"/>
    <col min="5480" max="5480" width="3.28515625" style="1692" customWidth="1"/>
    <col min="5481" max="5481" width="4.85546875" style="1692" customWidth="1"/>
    <col min="5482" max="5482" width="6.140625" style="1692" customWidth="1"/>
    <col min="5483" max="5483" width="5.28515625" style="1692" customWidth="1"/>
    <col min="5484" max="5484" width="26.140625" style="1692" customWidth="1"/>
    <col min="5485" max="5485" width="11" style="1692" customWidth="1"/>
    <col min="5486" max="5486" width="10.7109375" style="1692" customWidth="1"/>
    <col min="5487" max="5487" width="10.28515625" style="1692" customWidth="1"/>
    <col min="5488" max="5488" width="11.140625" style="1692" customWidth="1"/>
    <col min="5489" max="5489" width="11.28515625" style="1692" customWidth="1"/>
    <col min="5490" max="5490" width="10" style="1692" customWidth="1"/>
    <col min="5491" max="5491" width="12.42578125" style="1692" customWidth="1"/>
    <col min="5492" max="5543" width="9.140625" style="1692"/>
    <col min="5544" max="5544" width="3.28515625" style="1692" customWidth="1"/>
    <col min="5545" max="5545" width="4.85546875" style="1692" customWidth="1"/>
    <col min="5546" max="5546" width="6.140625" style="1692" customWidth="1"/>
    <col min="5547" max="5547" width="5.28515625" style="1692" customWidth="1"/>
    <col min="5548" max="5548" width="26.140625" style="1692" customWidth="1"/>
    <col min="5549" max="5553" width="15.7109375" style="1692" customWidth="1"/>
    <col min="5554" max="5554" width="14.85546875" style="1692" customWidth="1"/>
    <col min="5555" max="5555" width="15.42578125" style="1692" customWidth="1"/>
    <col min="5556" max="5735" width="9.140625" style="1692"/>
    <col min="5736" max="5736" width="3.28515625" style="1692" customWidth="1"/>
    <col min="5737" max="5737" width="4.85546875" style="1692" customWidth="1"/>
    <col min="5738" max="5738" width="6.140625" style="1692" customWidth="1"/>
    <col min="5739" max="5739" width="5.28515625" style="1692" customWidth="1"/>
    <col min="5740" max="5740" width="26.140625" style="1692" customWidth="1"/>
    <col min="5741" max="5741" width="11" style="1692" customWidth="1"/>
    <col min="5742" max="5742" width="10.7109375" style="1692" customWidth="1"/>
    <col min="5743" max="5743" width="10.28515625" style="1692" customWidth="1"/>
    <col min="5744" max="5744" width="11.140625" style="1692" customWidth="1"/>
    <col min="5745" max="5745" width="11.28515625" style="1692" customWidth="1"/>
    <col min="5746" max="5746" width="10" style="1692" customWidth="1"/>
    <col min="5747" max="5747" width="12.42578125" style="1692" customWidth="1"/>
    <col min="5748" max="5799" width="9.140625" style="1692"/>
    <col min="5800" max="5800" width="3.28515625" style="1692" customWidth="1"/>
    <col min="5801" max="5801" width="4.85546875" style="1692" customWidth="1"/>
    <col min="5802" max="5802" width="6.140625" style="1692" customWidth="1"/>
    <col min="5803" max="5803" width="5.28515625" style="1692" customWidth="1"/>
    <col min="5804" max="5804" width="26.140625" style="1692" customWidth="1"/>
    <col min="5805" max="5809" width="15.7109375" style="1692" customWidth="1"/>
    <col min="5810" max="5810" width="14.85546875" style="1692" customWidth="1"/>
    <col min="5811" max="5811" width="15.42578125" style="1692" customWidth="1"/>
    <col min="5812" max="5991" width="9.140625" style="1692"/>
    <col min="5992" max="5992" width="3.28515625" style="1692" customWidth="1"/>
    <col min="5993" max="5993" width="4.85546875" style="1692" customWidth="1"/>
    <col min="5994" max="5994" width="6.140625" style="1692" customWidth="1"/>
    <col min="5995" max="5995" width="5.28515625" style="1692" customWidth="1"/>
    <col min="5996" max="5996" width="26.140625" style="1692" customWidth="1"/>
    <col min="5997" max="5997" width="11" style="1692" customWidth="1"/>
    <col min="5998" max="5998" width="10.7109375" style="1692" customWidth="1"/>
    <col min="5999" max="5999" width="10.28515625" style="1692" customWidth="1"/>
    <col min="6000" max="6000" width="11.140625" style="1692" customWidth="1"/>
    <col min="6001" max="6001" width="11.28515625" style="1692" customWidth="1"/>
    <col min="6002" max="6002" width="10" style="1692" customWidth="1"/>
    <col min="6003" max="6003" width="12.42578125" style="1692" customWidth="1"/>
    <col min="6004" max="6055" width="9.140625" style="1692"/>
    <col min="6056" max="6056" width="3.28515625" style="1692" customWidth="1"/>
    <col min="6057" max="6057" width="4.85546875" style="1692" customWidth="1"/>
    <col min="6058" max="6058" width="6.140625" style="1692" customWidth="1"/>
    <col min="6059" max="6059" width="5.28515625" style="1692" customWidth="1"/>
    <col min="6060" max="6060" width="26.140625" style="1692" customWidth="1"/>
    <col min="6061" max="6065" width="15.7109375" style="1692" customWidth="1"/>
    <col min="6066" max="6066" width="14.85546875" style="1692" customWidth="1"/>
    <col min="6067" max="6067" width="15.42578125" style="1692" customWidth="1"/>
    <col min="6068" max="6247" width="9.140625" style="1692"/>
    <col min="6248" max="6248" width="3.28515625" style="1692" customWidth="1"/>
    <col min="6249" max="6249" width="4.85546875" style="1692" customWidth="1"/>
    <col min="6250" max="6250" width="6.140625" style="1692" customWidth="1"/>
    <col min="6251" max="6251" width="5.28515625" style="1692" customWidth="1"/>
    <col min="6252" max="6252" width="26.140625" style="1692" customWidth="1"/>
    <col min="6253" max="6253" width="11" style="1692" customWidth="1"/>
    <col min="6254" max="6254" width="10.7109375" style="1692" customWidth="1"/>
    <col min="6255" max="6255" width="10.28515625" style="1692" customWidth="1"/>
    <col min="6256" max="6256" width="11.140625" style="1692" customWidth="1"/>
    <col min="6257" max="6257" width="11.28515625" style="1692" customWidth="1"/>
    <col min="6258" max="6258" width="10" style="1692" customWidth="1"/>
    <col min="6259" max="6259" width="12.42578125" style="1692" customWidth="1"/>
    <col min="6260" max="6311" width="9.140625" style="1692"/>
    <col min="6312" max="6312" width="3.28515625" style="1692" customWidth="1"/>
    <col min="6313" max="6313" width="4.85546875" style="1692" customWidth="1"/>
    <col min="6314" max="6314" width="6.140625" style="1692" customWidth="1"/>
    <col min="6315" max="6315" width="5.28515625" style="1692" customWidth="1"/>
    <col min="6316" max="6316" width="26.140625" style="1692" customWidth="1"/>
    <col min="6317" max="6321" width="15.7109375" style="1692" customWidth="1"/>
    <col min="6322" max="6322" width="14.85546875" style="1692" customWidth="1"/>
    <col min="6323" max="6323" width="15.42578125" style="1692" customWidth="1"/>
    <col min="6324" max="6503" width="9.140625" style="1692"/>
    <col min="6504" max="6504" width="3.28515625" style="1692" customWidth="1"/>
    <col min="6505" max="6505" width="4.85546875" style="1692" customWidth="1"/>
    <col min="6506" max="6506" width="6.140625" style="1692" customWidth="1"/>
    <col min="6507" max="6507" width="5.28515625" style="1692" customWidth="1"/>
    <col min="6508" max="6508" width="26.140625" style="1692" customWidth="1"/>
    <col min="6509" max="6509" width="11" style="1692" customWidth="1"/>
    <col min="6510" max="6510" width="10.7109375" style="1692" customWidth="1"/>
    <col min="6511" max="6511" width="10.28515625" style="1692" customWidth="1"/>
    <col min="6512" max="6512" width="11.140625" style="1692" customWidth="1"/>
    <col min="6513" max="6513" width="11.28515625" style="1692" customWidth="1"/>
    <col min="6514" max="6514" width="10" style="1692" customWidth="1"/>
    <col min="6515" max="6515" width="12.42578125" style="1692" customWidth="1"/>
    <col min="6516" max="6567" width="9.140625" style="1692"/>
    <col min="6568" max="6568" width="3.28515625" style="1692" customWidth="1"/>
    <col min="6569" max="6569" width="4.85546875" style="1692" customWidth="1"/>
    <col min="6570" max="6570" width="6.140625" style="1692" customWidth="1"/>
    <col min="6571" max="6571" width="5.28515625" style="1692" customWidth="1"/>
    <col min="6572" max="6572" width="26.140625" style="1692" customWidth="1"/>
    <col min="6573" max="6577" width="15.7109375" style="1692" customWidth="1"/>
    <col min="6578" max="6578" width="14.85546875" style="1692" customWidth="1"/>
    <col min="6579" max="6579" width="15.42578125" style="1692" customWidth="1"/>
    <col min="6580" max="6759" width="9.140625" style="1692"/>
    <col min="6760" max="6760" width="3.28515625" style="1692" customWidth="1"/>
    <col min="6761" max="6761" width="4.85546875" style="1692" customWidth="1"/>
    <col min="6762" max="6762" width="6.140625" style="1692" customWidth="1"/>
    <col min="6763" max="6763" width="5.28515625" style="1692" customWidth="1"/>
    <col min="6764" max="6764" width="26.140625" style="1692" customWidth="1"/>
    <col min="6765" max="6765" width="11" style="1692" customWidth="1"/>
    <col min="6766" max="6766" width="10.7109375" style="1692" customWidth="1"/>
    <col min="6767" max="6767" width="10.28515625" style="1692" customWidth="1"/>
    <col min="6768" max="6768" width="11.140625" style="1692" customWidth="1"/>
    <col min="6769" max="6769" width="11.28515625" style="1692" customWidth="1"/>
    <col min="6770" max="6770" width="10" style="1692" customWidth="1"/>
    <col min="6771" max="6771" width="12.42578125" style="1692" customWidth="1"/>
    <col min="6772" max="6823" width="9.140625" style="1692"/>
    <col min="6824" max="6824" width="3.28515625" style="1692" customWidth="1"/>
    <col min="6825" max="6825" width="4.85546875" style="1692" customWidth="1"/>
    <col min="6826" max="6826" width="6.140625" style="1692" customWidth="1"/>
    <col min="6827" max="6827" width="5.28515625" style="1692" customWidth="1"/>
    <col min="6828" max="6828" width="26.140625" style="1692" customWidth="1"/>
    <col min="6829" max="6833" width="15.7109375" style="1692" customWidth="1"/>
    <col min="6834" max="6834" width="14.85546875" style="1692" customWidth="1"/>
    <col min="6835" max="6835" width="15.42578125" style="1692" customWidth="1"/>
    <col min="6836" max="7015" width="9.140625" style="1692"/>
    <col min="7016" max="7016" width="3.28515625" style="1692" customWidth="1"/>
    <col min="7017" max="7017" width="4.85546875" style="1692" customWidth="1"/>
    <col min="7018" max="7018" width="6.140625" style="1692" customWidth="1"/>
    <col min="7019" max="7019" width="5.28515625" style="1692" customWidth="1"/>
    <col min="7020" max="7020" width="26.140625" style="1692" customWidth="1"/>
    <col min="7021" max="7021" width="11" style="1692" customWidth="1"/>
    <col min="7022" max="7022" width="10.7109375" style="1692" customWidth="1"/>
    <col min="7023" max="7023" width="10.28515625" style="1692" customWidth="1"/>
    <col min="7024" max="7024" width="11.140625" style="1692" customWidth="1"/>
    <col min="7025" max="7025" width="11.28515625" style="1692" customWidth="1"/>
    <col min="7026" max="7026" width="10" style="1692" customWidth="1"/>
    <col min="7027" max="7027" width="12.42578125" style="1692" customWidth="1"/>
    <col min="7028" max="7079" width="9.140625" style="1692"/>
    <col min="7080" max="7080" width="3.28515625" style="1692" customWidth="1"/>
    <col min="7081" max="7081" width="4.85546875" style="1692" customWidth="1"/>
    <col min="7082" max="7082" width="6.140625" style="1692" customWidth="1"/>
    <col min="7083" max="7083" width="5.28515625" style="1692" customWidth="1"/>
    <col min="7084" max="7084" width="26.140625" style="1692" customWidth="1"/>
    <col min="7085" max="7089" width="15.7109375" style="1692" customWidth="1"/>
    <col min="7090" max="7090" width="14.85546875" style="1692" customWidth="1"/>
    <col min="7091" max="7091" width="15.42578125" style="1692" customWidth="1"/>
    <col min="7092" max="7271" width="9.140625" style="1692"/>
    <col min="7272" max="7272" width="3.28515625" style="1692" customWidth="1"/>
    <col min="7273" max="7273" width="4.85546875" style="1692" customWidth="1"/>
    <col min="7274" max="7274" width="6.140625" style="1692" customWidth="1"/>
    <col min="7275" max="7275" width="5.28515625" style="1692" customWidth="1"/>
    <col min="7276" max="7276" width="26.140625" style="1692" customWidth="1"/>
    <col min="7277" max="7277" width="11" style="1692" customWidth="1"/>
    <col min="7278" max="7278" width="10.7109375" style="1692" customWidth="1"/>
    <col min="7279" max="7279" width="10.28515625" style="1692" customWidth="1"/>
    <col min="7280" max="7280" width="11.140625" style="1692" customWidth="1"/>
    <col min="7281" max="7281" width="11.28515625" style="1692" customWidth="1"/>
    <col min="7282" max="7282" width="10" style="1692" customWidth="1"/>
    <col min="7283" max="7283" width="12.42578125" style="1692" customWidth="1"/>
    <col min="7284" max="7335" width="9.140625" style="1692"/>
    <col min="7336" max="7336" width="3.28515625" style="1692" customWidth="1"/>
    <col min="7337" max="7337" width="4.85546875" style="1692" customWidth="1"/>
    <col min="7338" max="7338" width="6.140625" style="1692" customWidth="1"/>
    <col min="7339" max="7339" width="5.28515625" style="1692" customWidth="1"/>
    <col min="7340" max="7340" width="26.140625" style="1692" customWidth="1"/>
    <col min="7341" max="7345" width="15.7109375" style="1692" customWidth="1"/>
    <col min="7346" max="7346" width="14.85546875" style="1692" customWidth="1"/>
    <col min="7347" max="7347" width="15.42578125" style="1692" customWidth="1"/>
    <col min="7348" max="7527" width="9.140625" style="1692"/>
    <col min="7528" max="7528" width="3.28515625" style="1692" customWidth="1"/>
    <col min="7529" max="7529" width="4.85546875" style="1692" customWidth="1"/>
    <col min="7530" max="7530" width="6.140625" style="1692" customWidth="1"/>
    <col min="7531" max="7531" width="5.28515625" style="1692" customWidth="1"/>
    <col min="7532" max="7532" width="26.140625" style="1692" customWidth="1"/>
    <col min="7533" max="7533" width="11" style="1692" customWidth="1"/>
    <col min="7534" max="7534" width="10.7109375" style="1692" customWidth="1"/>
    <col min="7535" max="7535" width="10.28515625" style="1692" customWidth="1"/>
    <col min="7536" max="7536" width="11.140625" style="1692" customWidth="1"/>
    <col min="7537" max="7537" width="11.28515625" style="1692" customWidth="1"/>
    <col min="7538" max="7538" width="10" style="1692" customWidth="1"/>
    <col min="7539" max="7539" width="12.42578125" style="1692" customWidth="1"/>
    <col min="7540" max="7591" width="9.140625" style="1692"/>
    <col min="7592" max="7592" width="3.28515625" style="1692" customWidth="1"/>
    <col min="7593" max="7593" width="4.85546875" style="1692" customWidth="1"/>
    <col min="7594" max="7594" width="6.140625" style="1692" customWidth="1"/>
    <col min="7595" max="7595" width="5.28515625" style="1692" customWidth="1"/>
    <col min="7596" max="7596" width="26.140625" style="1692" customWidth="1"/>
    <col min="7597" max="7601" width="15.7109375" style="1692" customWidth="1"/>
    <col min="7602" max="7602" width="14.85546875" style="1692" customWidth="1"/>
    <col min="7603" max="7603" width="15.42578125" style="1692" customWidth="1"/>
    <col min="7604" max="7783" width="9.140625" style="1692"/>
    <col min="7784" max="7784" width="3.28515625" style="1692" customWidth="1"/>
    <col min="7785" max="7785" width="4.85546875" style="1692" customWidth="1"/>
    <col min="7786" max="7786" width="6.140625" style="1692" customWidth="1"/>
    <col min="7787" max="7787" width="5.28515625" style="1692" customWidth="1"/>
    <col min="7788" max="7788" width="26.140625" style="1692" customWidth="1"/>
    <col min="7789" max="7789" width="11" style="1692" customWidth="1"/>
    <col min="7790" max="7790" width="10.7109375" style="1692" customWidth="1"/>
    <col min="7791" max="7791" width="10.28515625" style="1692" customWidth="1"/>
    <col min="7792" max="7792" width="11.140625" style="1692" customWidth="1"/>
    <col min="7793" max="7793" width="11.28515625" style="1692" customWidth="1"/>
    <col min="7794" max="7794" width="10" style="1692" customWidth="1"/>
    <col min="7795" max="7795" width="12.42578125" style="1692" customWidth="1"/>
    <col min="7796" max="7847" width="9.140625" style="1692"/>
    <col min="7848" max="7848" width="3.28515625" style="1692" customWidth="1"/>
    <col min="7849" max="7849" width="4.85546875" style="1692" customWidth="1"/>
    <col min="7850" max="7850" width="6.140625" style="1692" customWidth="1"/>
    <col min="7851" max="7851" width="5.28515625" style="1692" customWidth="1"/>
    <col min="7852" max="7852" width="26.140625" style="1692" customWidth="1"/>
    <col min="7853" max="7857" width="15.7109375" style="1692" customWidth="1"/>
    <col min="7858" max="7858" width="14.85546875" style="1692" customWidth="1"/>
    <col min="7859" max="7859" width="15.42578125" style="1692" customWidth="1"/>
    <col min="7860" max="8039" width="9.140625" style="1692"/>
    <col min="8040" max="8040" width="3.28515625" style="1692" customWidth="1"/>
    <col min="8041" max="8041" width="4.85546875" style="1692" customWidth="1"/>
    <col min="8042" max="8042" width="6.140625" style="1692" customWidth="1"/>
    <col min="8043" max="8043" width="5.28515625" style="1692" customWidth="1"/>
    <col min="8044" max="8044" width="26.140625" style="1692" customWidth="1"/>
    <col min="8045" max="8045" width="11" style="1692" customWidth="1"/>
    <col min="8046" max="8046" width="10.7109375" style="1692" customWidth="1"/>
    <col min="8047" max="8047" width="10.28515625" style="1692" customWidth="1"/>
    <col min="8048" max="8048" width="11.140625" style="1692" customWidth="1"/>
    <col min="8049" max="8049" width="11.28515625" style="1692" customWidth="1"/>
    <col min="8050" max="8050" width="10" style="1692" customWidth="1"/>
    <col min="8051" max="8051" width="12.42578125" style="1692" customWidth="1"/>
    <col min="8052" max="8103" width="9.140625" style="1692"/>
    <col min="8104" max="8104" width="3.28515625" style="1692" customWidth="1"/>
    <col min="8105" max="8105" width="4.85546875" style="1692" customWidth="1"/>
    <col min="8106" max="8106" width="6.140625" style="1692" customWidth="1"/>
    <col min="8107" max="8107" width="5.28515625" style="1692" customWidth="1"/>
    <col min="8108" max="8108" width="26.140625" style="1692" customWidth="1"/>
    <col min="8109" max="8113" width="15.7109375" style="1692" customWidth="1"/>
    <col min="8114" max="8114" width="14.85546875" style="1692" customWidth="1"/>
    <col min="8115" max="8115" width="15.42578125" style="1692" customWidth="1"/>
    <col min="8116" max="8295" width="9.140625" style="1692"/>
    <col min="8296" max="8296" width="3.28515625" style="1692" customWidth="1"/>
    <col min="8297" max="8297" width="4.85546875" style="1692" customWidth="1"/>
    <col min="8298" max="8298" width="6.140625" style="1692" customWidth="1"/>
    <col min="8299" max="8299" width="5.28515625" style="1692" customWidth="1"/>
    <col min="8300" max="8300" width="26.140625" style="1692" customWidth="1"/>
    <col min="8301" max="8301" width="11" style="1692" customWidth="1"/>
    <col min="8302" max="8302" width="10.7109375" style="1692" customWidth="1"/>
    <col min="8303" max="8303" width="10.28515625" style="1692" customWidth="1"/>
    <col min="8304" max="8304" width="11.140625" style="1692" customWidth="1"/>
    <col min="8305" max="8305" width="11.28515625" style="1692" customWidth="1"/>
    <col min="8306" max="8306" width="10" style="1692" customWidth="1"/>
    <col min="8307" max="8307" width="12.42578125" style="1692" customWidth="1"/>
    <col min="8308" max="8359" width="9.140625" style="1692"/>
    <col min="8360" max="8360" width="3.28515625" style="1692" customWidth="1"/>
    <col min="8361" max="8361" width="4.85546875" style="1692" customWidth="1"/>
    <col min="8362" max="8362" width="6.140625" style="1692" customWidth="1"/>
    <col min="8363" max="8363" width="5.28515625" style="1692" customWidth="1"/>
    <col min="8364" max="8364" width="26.140625" style="1692" customWidth="1"/>
    <col min="8365" max="8369" width="15.7109375" style="1692" customWidth="1"/>
    <col min="8370" max="8370" width="14.85546875" style="1692" customWidth="1"/>
    <col min="8371" max="8371" width="15.42578125" style="1692" customWidth="1"/>
    <col min="8372" max="8551" width="9.140625" style="1692"/>
    <col min="8552" max="8552" width="3.28515625" style="1692" customWidth="1"/>
    <col min="8553" max="8553" width="4.85546875" style="1692" customWidth="1"/>
    <col min="8554" max="8554" width="6.140625" style="1692" customWidth="1"/>
    <col min="8555" max="8555" width="5.28515625" style="1692" customWidth="1"/>
    <col min="8556" max="8556" width="26.140625" style="1692" customWidth="1"/>
    <col min="8557" max="8557" width="11" style="1692" customWidth="1"/>
    <col min="8558" max="8558" width="10.7109375" style="1692" customWidth="1"/>
    <col min="8559" max="8559" width="10.28515625" style="1692" customWidth="1"/>
    <col min="8560" max="8560" width="11.140625" style="1692" customWidth="1"/>
    <col min="8561" max="8561" width="11.28515625" style="1692" customWidth="1"/>
    <col min="8562" max="8562" width="10" style="1692" customWidth="1"/>
    <col min="8563" max="8563" width="12.42578125" style="1692" customWidth="1"/>
    <col min="8564" max="8615" width="9.140625" style="1692"/>
    <col min="8616" max="8616" width="3.28515625" style="1692" customWidth="1"/>
    <col min="8617" max="8617" width="4.85546875" style="1692" customWidth="1"/>
    <col min="8618" max="8618" width="6.140625" style="1692" customWidth="1"/>
    <col min="8619" max="8619" width="5.28515625" style="1692" customWidth="1"/>
    <col min="8620" max="8620" width="26.140625" style="1692" customWidth="1"/>
    <col min="8621" max="8625" width="15.7109375" style="1692" customWidth="1"/>
    <col min="8626" max="8626" width="14.85546875" style="1692" customWidth="1"/>
    <col min="8627" max="8627" width="15.42578125" style="1692" customWidth="1"/>
    <col min="8628" max="8807" width="9.140625" style="1692"/>
    <col min="8808" max="8808" width="3.28515625" style="1692" customWidth="1"/>
    <col min="8809" max="8809" width="4.85546875" style="1692" customWidth="1"/>
    <col min="8810" max="8810" width="6.140625" style="1692" customWidth="1"/>
    <col min="8811" max="8811" width="5.28515625" style="1692" customWidth="1"/>
    <col min="8812" max="8812" width="26.140625" style="1692" customWidth="1"/>
    <col min="8813" max="8813" width="11" style="1692" customWidth="1"/>
    <col min="8814" max="8814" width="10.7109375" style="1692" customWidth="1"/>
    <col min="8815" max="8815" width="10.28515625" style="1692" customWidth="1"/>
    <col min="8816" max="8816" width="11.140625" style="1692" customWidth="1"/>
    <col min="8817" max="8817" width="11.28515625" style="1692" customWidth="1"/>
    <col min="8818" max="8818" width="10" style="1692" customWidth="1"/>
    <col min="8819" max="8819" width="12.42578125" style="1692" customWidth="1"/>
    <col min="8820" max="8871" width="9.140625" style="1692"/>
    <col min="8872" max="8872" width="3.28515625" style="1692" customWidth="1"/>
    <col min="8873" max="8873" width="4.85546875" style="1692" customWidth="1"/>
    <col min="8874" max="8874" width="6.140625" style="1692" customWidth="1"/>
    <col min="8875" max="8875" width="5.28515625" style="1692" customWidth="1"/>
    <col min="8876" max="8876" width="26.140625" style="1692" customWidth="1"/>
    <col min="8877" max="8881" width="15.7109375" style="1692" customWidth="1"/>
    <col min="8882" max="8882" width="14.85546875" style="1692" customWidth="1"/>
    <col min="8883" max="8883" width="15.42578125" style="1692" customWidth="1"/>
    <col min="8884" max="9063" width="9.140625" style="1692"/>
    <col min="9064" max="9064" width="3.28515625" style="1692" customWidth="1"/>
    <col min="9065" max="9065" width="4.85546875" style="1692" customWidth="1"/>
    <col min="9066" max="9066" width="6.140625" style="1692" customWidth="1"/>
    <col min="9067" max="9067" width="5.28515625" style="1692" customWidth="1"/>
    <col min="9068" max="9068" width="26.140625" style="1692" customWidth="1"/>
    <col min="9069" max="9069" width="11" style="1692" customWidth="1"/>
    <col min="9070" max="9070" width="10.7109375" style="1692" customWidth="1"/>
    <col min="9071" max="9071" width="10.28515625" style="1692" customWidth="1"/>
    <col min="9072" max="9072" width="11.140625" style="1692" customWidth="1"/>
    <col min="9073" max="9073" width="11.28515625" style="1692" customWidth="1"/>
    <col min="9074" max="9074" width="10" style="1692" customWidth="1"/>
    <col min="9075" max="9075" width="12.42578125" style="1692" customWidth="1"/>
    <col min="9076" max="9127" width="9.140625" style="1692"/>
    <col min="9128" max="9128" width="3.28515625" style="1692" customWidth="1"/>
    <col min="9129" max="9129" width="4.85546875" style="1692" customWidth="1"/>
    <col min="9130" max="9130" width="6.140625" style="1692" customWidth="1"/>
    <col min="9131" max="9131" width="5.28515625" style="1692" customWidth="1"/>
    <col min="9132" max="9132" width="26.140625" style="1692" customWidth="1"/>
    <col min="9133" max="9137" width="15.7109375" style="1692" customWidth="1"/>
    <col min="9138" max="9138" width="14.85546875" style="1692" customWidth="1"/>
    <col min="9139" max="9139" width="15.42578125" style="1692" customWidth="1"/>
    <col min="9140" max="9319" width="9.140625" style="1692"/>
    <col min="9320" max="9320" width="3.28515625" style="1692" customWidth="1"/>
    <col min="9321" max="9321" width="4.85546875" style="1692" customWidth="1"/>
    <col min="9322" max="9322" width="6.140625" style="1692" customWidth="1"/>
    <col min="9323" max="9323" width="5.28515625" style="1692" customWidth="1"/>
    <col min="9324" max="9324" width="26.140625" style="1692" customWidth="1"/>
    <col min="9325" max="9325" width="11" style="1692" customWidth="1"/>
    <col min="9326" max="9326" width="10.7109375" style="1692" customWidth="1"/>
    <col min="9327" max="9327" width="10.28515625" style="1692" customWidth="1"/>
    <col min="9328" max="9328" width="11.140625" style="1692" customWidth="1"/>
    <col min="9329" max="9329" width="11.28515625" style="1692" customWidth="1"/>
    <col min="9330" max="9330" width="10" style="1692" customWidth="1"/>
    <col min="9331" max="9331" width="12.42578125" style="1692" customWidth="1"/>
    <col min="9332" max="9383" width="9.140625" style="1692"/>
    <col min="9384" max="9384" width="3.28515625" style="1692" customWidth="1"/>
    <col min="9385" max="9385" width="4.85546875" style="1692" customWidth="1"/>
    <col min="9386" max="9386" width="6.140625" style="1692" customWidth="1"/>
    <col min="9387" max="9387" width="5.28515625" style="1692" customWidth="1"/>
    <col min="9388" max="9388" width="26.140625" style="1692" customWidth="1"/>
    <col min="9389" max="9393" width="15.7109375" style="1692" customWidth="1"/>
    <col min="9394" max="9394" width="14.85546875" style="1692" customWidth="1"/>
    <col min="9395" max="9395" width="15.42578125" style="1692" customWidth="1"/>
    <col min="9396" max="9575" width="9.140625" style="1692"/>
    <col min="9576" max="9576" width="3.28515625" style="1692" customWidth="1"/>
    <col min="9577" max="9577" width="4.85546875" style="1692" customWidth="1"/>
    <col min="9578" max="9578" width="6.140625" style="1692" customWidth="1"/>
    <col min="9579" max="9579" width="5.28515625" style="1692" customWidth="1"/>
    <col min="9580" max="9580" width="26.140625" style="1692" customWidth="1"/>
    <col min="9581" max="9581" width="11" style="1692" customWidth="1"/>
    <col min="9582" max="9582" width="10.7109375" style="1692" customWidth="1"/>
    <col min="9583" max="9583" width="10.28515625" style="1692" customWidth="1"/>
    <col min="9584" max="9584" width="11.140625" style="1692" customWidth="1"/>
    <col min="9585" max="9585" width="11.28515625" style="1692" customWidth="1"/>
    <col min="9586" max="9586" width="10" style="1692" customWidth="1"/>
    <col min="9587" max="9587" width="12.42578125" style="1692" customWidth="1"/>
    <col min="9588" max="9639" width="9.140625" style="1692"/>
    <col min="9640" max="9640" width="3.28515625" style="1692" customWidth="1"/>
    <col min="9641" max="9641" width="4.85546875" style="1692" customWidth="1"/>
    <col min="9642" max="9642" width="6.140625" style="1692" customWidth="1"/>
    <col min="9643" max="9643" width="5.28515625" style="1692" customWidth="1"/>
    <col min="9644" max="9644" width="26.140625" style="1692" customWidth="1"/>
    <col min="9645" max="9649" width="15.7109375" style="1692" customWidth="1"/>
    <col min="9650" max="9650" width="14.85546875" style="1692" customWidth="1"/>
    <col min="9651" max="9651" width="15.42578125" style="1692" customWidth="1"/>
    <col min="9652" max="9831" width="9.140625" style="1692"/>
    <col min="9832" max="9832" width="3.28515625" style="1692" customWidth="1"/>
    <col min="9833" max="9833" width="4.85546875" style="1692" customWidth="1"/>
    <col min="9834" max="9834" width="6.140625" style="1692" customWidth="1"/>
    <col min="9835" max="9835" width="5.28515625" style="1692" customWidth="1"/>
    <col min="9836" max="9836" width="26.140625" style="1692" customWidth="1"/>
    <col min="9837" max="9837" width="11" style="1692" customWidth="1"/>
    <col min="9838" max="9838" width="10.7109375" style="1692" customWidth="1"/>
    <col min="9839" max="9839" width="10.28515625" style="1692" customWidth="1"/>
    <col min="9840" max="9840" width="11.140625" style="1692" customWidth="1"/>
    <col min="9841" max="9841" width="11.28515625" style="1692" customWidth="1"/>
    <col min="9842" max="9842" width="10" style="1692" customWidth="1"/>
    <col min="9843" max="9843" width="12.42578125" style="1692" customWidth="1"/>
    <col min="9844" max="9895" width="9.140625" style="1692"/>
    <col min="9896" max="9896" width="3.28515625" style="1692" customWidth="1"/>
    <col min="9897" max="9897" width="4.85546875" style="1692" customWidth="1"/>
    <col min="9898" max="9898" width="6.140625" style="1692" customWidth="1"/>
    <col min="9899" max="9899" width="5.28515625" style="1692" customWidth="1"/>
    <col min="9900" max="9900" width="26.140625" style="1692" customWidth="1"/>
    <col min="9901" max="9905" width="15.7109375" style="1692" customWidth="1"/>
    <col min="9906" max="9906" width="14.85546875" style="1692" customWidth="1"/>
    <col min="9907" max="9907" width="15.42578125" style="1692" customWidth="1"/>
    <col min="9908" max="10087" width="9.140625" style="1692"/>
    <col min="10088" max="10088" width="3.28515625" style="1692" customWidth="1"/>
    <col min="10089" max="10089" width="4.85546875" style="1692" customWidth="1"/>
    <col min="10090" max="10090" width="6.140625" style="1692" customWidth="1"/>
    <col min="10091" max="10091" width="5.28515625" style="1692" customWidth="1"/>
    <col min="10092" max="10092" width="26.140625" style="1692" customWidth="1"/>
    <col min="10093" max="10093" width="11" style="1692" customWidth="1"/>
    <col min="10094" max="10094" width="10.7109375" style="1692" customWidth="1"/>
    <col min="10095" max="10095" width="10.28515625" style="1692" customWidth="1"/>
    <col min="10096" max="10096" width="11.140625" style="1692" customWidth="1"/>
    <col min="10097" max="10097" width="11.28515625" style="1692" customWidth="1"/>
    <col min="10098" max="10098" width="10" style="1692" customWidth="1"/>
    <col min="10099" max="10099" width="12.42578125" style="1692" customWidth="1"/>
    <col min="10100" max="10151" width="9.140625" style="1692"/>
    <col min="10152" max="10152" width="3.28515625" style="1692" customWidth="1"/>
    <col min="10153" max="10153" width="4.85546875" style="1692" customWidth="1"/>
    <col min="10154" max="10154" width="6.140625" style="1692" customWidth="1"/>
    <col min="10155" max="10155" width="5.28515625" style="1692" customWidth="1"/>
    <col min="10156" max="10156" width="26.140625" style="1692" customWidth="1"/>
    <col min="10157" max="10161" width="15.7109375" style="1692" customWidth="1"/>
    <col min="10162" max="10162" width="14.85546875" style="1692" customWidth="1"/>
    <col min="10163" max="10163" width="15.42578125" style="1692" customWidth="1"/>
    <col min="10164" max="10343" width="9.140625" style="1692"/>
    <col min="10344" max="10344" width="3.28515625" style="1692" customWidth="1"/>
    <col min="10345" max="10345" width="4.85546875" style="1692" customWidth="1"/>
    <col min="10346" max="10346" width="6.140625" style="1692" customWidth="1"/>
    <col min="10347" max="10347" width="5.28515625" style="1692" customWidth="1"/>
    <col min="10348" max="10348" width="26.140625" style="1692" customWidth="1"/>
    <col min="10349" max="10349" width="11" style="1692" customWidth="1"/>
    <col min="10350" max="10350" width="10.7109375" style="1692" customWidth="1"/>
    <col min="10351" max="10351" width="10.28515625" style="1692" customWidth="1"/>
    <col min="10352" max="10352" width="11.140625" style="1692" customWidth="1"/>
    <col min="10353" max="10353" width="11.28515625" style="1692" customWidth="1"/>
    <col min="10354" max="10354" width="10" style="1692" customWidth="1"/>
    <col min="10355" max="10355" width="12.42578125" style="1692" customWidth="1"/>
    <col min="10356" max="10407" width="9.140625" style="1692"/>
    <col min="10408" max="10408" width="3.28515625" style="1692" customWidth="1"/>
    <col min="10409" max="10409" width="4.85546875" style="1692" customWidth="1"/>
    <col min="10410" max="10410" width="6.140625" style="1692" customWidth="1"/>
    <col min="10411" max="10411" width="5.28515625" style="1692" customWidth="1"/>
    <col min="10412" max="10412" width="26.140625" style="1692" customWidth="1"/>
    <col min="10413" max="10417" width="15.7109375" style="1692" customWidth="1"/>
    <col min="10418" max="10418" width="14.85546875" style="1692" customWidth="1"/>
    <col min="10419" max="10419" width="15.42578125" style="1692" customWidth="1"/>
    <col min="10420" max="10599" width="9.140625" style="1692"/>
    <col min="10600" max="10600" width="3.28515625" style="1692" customWidth="1"/>
    <col min="10601" max="10601" width="4.85546875" style="1692" customWidth="1"/>
    <col min="10602" max="10602" width="6.140625" style="1692" customWidth="1"/>
    <col min="10603" max="10603" width="5.28515625" style="1692" customWidth="1"/>
    <col min="10604" max="10604" width="26.140625" style="1692" customWidth="1"/>
    <col min="10605" max="10605" width="11" style="1692" customWidth="1"/>
    <col min="10606" max="10606" width="10.7109375" style="1692" customWidth="1"/>
    <col min="10607" max="10607" width="10.28515625" style="1692" customWidth="1"/>
    <col min="10608" max="10608" width="11.140625" style="1692" customWidth="1"/>
    <col min="10609" max="10609" width="11.28515625" style="1692" customWidth="1"/>
    <col min="10610" max="10610" width="10" style="1692" customWidth="1"/>
    <col min="10611" max="10611" width="12.42578125" style="1692" customWidth="1"/>
    <col min="10612" max="10663" width="9.140625" style="1692"/>
    <col min="10664" max="10664" width="3.28515625" style="1692" customWidth="1"/>
    <col min="10665" max="10665" width="4.85546875" style="1692" customWidth="1"/>
    <col min="10666" max="10666" width="6.140625" style="1692" customWidth="1"/>
    <col min="10667" max="10667" width="5.28515625" style="1692" customWidth="1"/>
    <col min="10668" max="10668" width="26.140625" style="1692" customWidth="1"/>
    <col min="10669" max="10673" width="15.7109375" style="1692" customWidth="1"/>
    <col min="10674" max="10674" width="14.85546875" style="1692" customWidth="1"/>
    <col min="10675" max="10675" width="15.42578125" style="1692" customWidth="1"/>
    <col min="10676" max="10855" width="9.140625" style="1692"/>
    <col min="10856" max="10856" width="3.28515625" style="1692" customWidth="1"/>
    <col min="10857" max="10857" width="4.85546875" style="1692" customWidth="1"/>
    <col min="10858" max="10858" width="6.140625" style="1692" customWidth="1"/>
    <col min="10859" max="10859" width="5.28515625" style="1692" customWidth="1"/>
    <col min="10860" max="10860" width="26.140625" style="1692" customWidth="1"/>
    <col min="10861" max="10861" width="11" style="1692" customWidth="1"/>
    <col min="10862" max="10862" width="10.7109375" style="1692" customWidth="1"/>
    <col min="10863" max="10863" width="10.28515625" style="1692" customWidth="1"/>
    <col min="10864" max="10864" width="11.140625" style="1692" customWidth="1"/>
    <col min="10865" max="10865" width="11.28515625" style="1692" customWidth="1"/>
    <col min="10866" max="10866" width="10" style="1692" customWidth="1"/>
    <col min="10867" max="10867" width="12.42578125" style="1692" customWidth="1"/>
    <col min="10868" max="10919" width="9.140625" style="1692"/>
    <col min="10920" max="10920" width="3.28515625" style="1692" customWidth="1"/>
    <col min="10921" max="10921" width="4.85546875" style="1692" customWidth="1"/>
    <col min="10922" max="10922" width="6.140625" style="1692" customWidth="1"/>
    <col min="10923" max="10923" width="5.28515625" style="1692" customWidth="1"/>
    <col min="10924" max="10924" width="26.140625" style="1692" customWidth="1"/>
    <col min="10925" max="10929" width="15.7109375" style="1692" customWidth="1"/>
    <col min="10930" max="10930" width="14.85546875" style="1692" customWidth="1"/>
    <col min="10931" max="10931" width="15.42578125" style="1692" customWidth="1"/>
    <col min="10932" max="11111" width="9.140625" style="1692"/>
    <col min="11112" max="11112" width="3.28515625" style="1692" customWidth="1"/>
    <col min="11113" max="11113" width="4.85546875" style="1692" customWidth="1"/>
    <col min="11114" max="11114" width="6.140625" style="1692" customWidth="1"/>
    <col min="11115" max="11115" width="5.28515625" style="1692" customWidth="1"/>
    <col min="11116" max="11116" width="26.140625" style="1692" customWidth="1"/>
    <col min="11117" max="11117" width="11" style="1692" customWidth="1"/>
    <col min="11118" max="11118" width="10.7109375" style="1692" customWidth="1"/>
    <col min="11119" max="11119" width="10.28515625" style="1692" customWidth="1"/>
    <col min="11120" max="11120" width="11.140625" style="1692" customWidth="1"/>
    <col min="11121" max="11121" width="11.28515625" style="1692" customWidth="1"/>
    <col min="11122" max="11122" width="10" style="1692" customWidth="1"/>
    <col min="11123" max="11123" width="12.42578125" style="1692" customWidth="1"/>
    <col min="11124" max="11175" width="9.140625" style="1692"/>
    <col min="11176" max="11176" width="3.28515625" style="1692" customWidth="1"/>
    <col min="11177" max="11177" width="4.85546875" style="1692" customWidth="1"/>
    <col min="11178" max="11178" width="6.140625" style="1692" customWidth="1"/>
    <col min="11179" max="11179" width="5.28515625" style="1692" customWidth="1"/>
    <col min="11180" max="11180" width="26.140625" style="1692" customWidth="1"/>
    <col min="11181" max="11185" width="15.7109375" style="1692" customWidth="1"/>
    <col min="11186" max="11186" width="14.85546875" style="1692" customWidth="1"/>
    <col min="11187" max="11187" width="15.42578125" style="1692" customWidth="1"/>
    <col min="11188" max="11367" width="9.140625" style="1692"/>
    <col min="11368" max="11368" width="3.28515625" style="1692" customWidth="1"/>
    <col min="11369" max="11369" width="4.85546875" style="1692" customWidth="1"/>
    <col min="11370" max="11370" width="6.140625" style="1692" customWidth="1"/>
    <col min="11371" max="11371" width="5.28515625" style="1692" customWidth="1"/>
    <col min="11372" max="11372" width="26.140625" style="1692" customWidth="1"/>
    <col min="11373" max="11373" width="11" style="1692" customWidth="1"/>
    <col min="11374" max="11374" width="10.7109375" style="1692" customWidth="1"/>
    <col min="11375" max="11375" width="10.28515625" style="1692" customWidth="1"/>
    <col min="11376" max="11376" width="11.140625" style="1692" customWidth="1"/>
    <col min="11377" max="11377" width="11.28515625" style="1692" customWidth="1"/>
    <col min="11378" max="11378" width="10" style="1692" customWidth="1"/>
    <col min="11379" max="11379" width="12.42578125" style="1692" customWidth="1"/>
    <col min="11380" max="11431" width="9.140625" style="1692"/>
    <col min="11432" max="11432" width="3.28515625" style="1692" customWidth="1"/>
    <col min="11433" max="11433" width="4.85546875" style="1692" customWidth="1"/>
    <col min="11434" max="11434" width="6.140625" style="1692" customWidth="1"/>
    <col min="11435" max="11435" width="5.28515625" style="1692" customWidth="1"/>
    <col min="11436" max="11436" width="26.140625" style="1692" customWidth="1"/>
    <col min="11437" max="11441" width="15.7109375" style="1692" customWidth="1"/>
    <col min="11442" max="11442" width="14.85546875" style="1692" customWidth="1"/>
    <col min="11443" max="11443" width="15.42578125" style="1692" customWidth="1"/>
    <col min="11444" max="11623" width="9.140625" style="1692"/>
    <col min="11624" max="11624" width="3.28515625" style="1692" customWidth="1"/>
    <col min="11625" max="11625" width="4.85546875" style="1692" customWidth="1"/>
    <col min="11626" max="11626" width="6.140625" style="1692" customWidth="1"/>
    <col min="11627" max="11627" width="5.28515625" style="1692" customWidth="1"/>
    <col min="11628" max="11628" width="26.140625" style="1692" customWidth="1"/>
    <col min="11629" max="11629" width="11" style="1692" customWidth="1"/>
    <col min="11630" max="11630" width="10.7109375" style="1692" customWidth="1"/>
    <col min="11631" max="11631" width="10.28515625" style="1692" customWidth="1"/>
    <col min="11632" max="11632" width="11.140625" style="1692" customWidth="1"/>
    <col min="11633" max="11633" width="11.28515625" style="1692" customWidth="1"/>
    <col min="11634" max="11634" width="10" style="1692" customWidth="1"/>
    <col min="11635" max="11635" width="12.42578125" style="1692" customWidth="1"/>
    <col min="11636" max="11687" width="9.140625" style="1692"/>
    <col min="11688" max="11688" width="3.28515625" style="1692" customWidth="1"/>
    <col min="11689" max="11689" width="4.85546875" style="1692" customWidth="1"/>
    <col min="11690" max="11690" width="6.140625" style="1692" customWidth="1"/>
    <col min="11691" max="11691" width="5.28515625" style="1692" customWidth="1"/>
    <col min="11692" max="11692" width="26.140625" style="1692" customWidth="1"/>
    <col min="11693" max="11697" width="15.7109375" style="1692" customWidth="1"/>
    <col min="11698" max="11698" width="14.85546875" style="1692" customWidth="1"/>
    <col min="11699" max="11699" width="15.42578125" style="1692" customWidth="1"/>
    <col min="11700" max="11879" width="9.140625" style="1692"/>
    <col min="11880" max="11880" width="3.28515625" style="1692" customWidth="1"/>
    <col min="11881" max="11881" width="4.85546875" style="1692" customWidth="1"/>
    <col min="11882" max="11882" width="6.140625" style="1692" customWidth="1"/>
    <col min="11883" max="11883" width="5.28515625" style="1692" customWidth="1"/>
    <col min="11884" max="11884" width="26.140625" style="1692" customWidth="1"/>
    <col min="11885" max="11885" width="11" style="1692" customWidth="1"/>
    <col min="11886" max="11886" width="10.7109375" style="1692" customWidth="1"/>
    <col min="11887" max="11887" width="10.28515625" style="1692" customWidth="1"/>
    <col min="11888" max="11888" width="11.140625" style="1692" customWidth="1"/>
    <col min="11889" max="11889" width="11.28515625" style="1692" customWidth="1"/>
    <col min="11890" max="11890" width="10" style="1692" customWidth="1"/>
    <col min="11891" max="11891" width="12.42578125" style="1692" customWidth="1"/>
    <col min="11892" max="11943" width="9.140625" style="1692"/>
    <col min="11944" max="11944" width="3.28515625" style="1692" customWidth="1"/>
    <col min="11945" max="11945" width="4.85546875" style="1692" customWidth="1"/>
    <col min="11946" max="11946" width="6.140625" style="1692" customWidth="1"/>
    <col min="11947" max="11947" width="5.28515625" style="1692" customWidth="1"/>
    <col min="11948" max="11948" width="26.140625" style="1692" customWidth="1"/>
    <col min="11949" max="11953" width="15.7109375" style="1692" customWidth="1"/>
    <col min="11954" max="11954" width="14.85546875" style="1692" customWidth="1"/>
    <col min="11955" max="11955" width="15.42578125" style="1692" customWidth="1"/>
    <col min="11956" max="12135" width="9.140625" style="1692"/>
    <col min="12136" max="12136" width="3.28515625" style="1692" customWidth="1"/>
    <col min="12137" max="12137" width="4.85546875" style="1692" customWidth="1"/>
    <col min="12138" max="12138" width="6.140625" style="1692" customWidth="1"/>
    <col min="12139" max="12139" width="5.28515625" style="1692" customWidth="1"/>
    <col min="12140" max="12140" width="26.140625" style="1692" customWidth="1"/>
    <col min="12141" max="12141" width="11" style="1692" customWidth="1"/>
    <col min="12142" max="12142" width="10.7109375" style="1692" customWidth="1"/>
    <col min="12143" max="12143" width="10.28515625" style="1692" customWidth="1"/>
    <col min="12144" max="12144" width="11.140625" style="1692" customWidth="1"/>
    <col min="12145" max="12145" width="11.28515625" style="1692" customWidth="1"/>
    <col min="12146" max="12146" width="10" style="1692" customWidth="1"/>
    <col min="12147" max="12147" width="12.42578125" style="1692" customWidth="1"/>
    <col min="12148" max="12199" width="9.140625" style="1692"/>
    <col min="12200" max="12200" width="3.28515625" style="1692" customWidth="1"/>
    <col min="12201" max="12201" width="4.85546875" style="1692" customWidth="1"/>
    <col min="12202" max="12202" width="6.140625" style="1692" customWidth="1"/>
    <col min="12203" max="12203" width="5.28515625" style="1692" customWidth="1"/>
    <col min="12204" max="12204" width="26.140625" style="1692" customWidth="1"/>
    <col min="12205" max="12209" width="15.7109375" style="1692" customWidth="1"/>
    <col min="12210" max="12210" width="14.85546875" style="1692" customWidth="1"/>
    <col min="12211" max="12211" width="15.42578125" style="1692" customWidth="1"/>
    <col min="12212" max="12391" width="9.140625" style="1692"/>
    <col min="12392" max="12392" width="3.28515625" style="1692" customWidth="1"/>
    <col min="12393" max="12393" width="4.85546875" style="1692" customWidth="1"/>
    <col min="12394" max="12394" width="6.140625" style="1692" customWidth="1"/>
    <col min="12395" max="12395" width="5.28515625" style="1692" customWidth="1"/>
    <col min="12396" max="12396" width="26.140625" style="1692" customWidth="1"/>
    <col min="12397" max="12397" width="11" style="1692" customWidth="1"/>
    <col min="12398" max="12398" width="10.7109375" style="1692" customWidth="1"/>
    <col min="12399" max="12399" width="10.28515625" style="1692" customWidth="1"/>
    <col min="12400" max="12400" width="11.140625" style="1692" customWidth="1"/>
    <col min="12401" max="12401" width="11.28515625" style="1692" customWidth="1"/>
    <col min="12402" max="12402" width="10" style="1692" customWidth="1"/>
    <col min="12403" max="12403" width="12.42578125" style="1692" customWidth="1"/>
    <col min="12404" max="12455" width="9.140625" style="1692"/>
    <col min="12456" max="12456" width="3.28515625" style="1692" customWidth="1"/>
    <col min="12457" max="12457" width="4.85546875" style="1692" customWidth="1"/>
    <col min="12458" max="12458" width="6.140625" style="1692" customWidth="1"/>
    <col min="12459" max="12459" width="5.28515625" style="1692" customWidth="1"/>
    <col min="12460" max="12460" width="26.140625" style="1692" customWidth="1"/>
    <col min="12461" max="12465" width="15.7109375" style="1692" customWidth="1"/>
    <col min="12466" max="12466" width="14.85546875" style="1692" customWidth="1"/>
    <col min="12467" max="12467" width="15.42578125" style="1692" customWidth="1"/>
    <col min="12468" max="12647" width="9.140625" style="1692"/>
    <col min="12648" max="12648" width="3.28515625" style="1692" customWidth="1"/>
    <col min="12649" max="12649" width="4.85546875" style="1692" customWidth="1"/>
    <col min="12650" max="12650" width="6.140625" style="1692" customWidth="1"/>
    <col min="12651" max="12651" width="5.28515625" style="1692" customWidth="1"/>
    <col min="12652" max="12652" width="26.140625" style="1692" customWidth="1"/>
    <col min="12653" max="12653" width="11" style="1692" customWidth="1"/>
    <col min="12654" max="12654" width="10.7109375" style="1692" customWidth="1"/>
    <col min="12655" max="12655" width="10.28515625" style="1692" customWidth="1"/>
    <col min="12656" max="12656" width="11.140625" style="1692" customWidth="1"/>
    <col min="12657" max="12657" width="11.28515625" style="1692" customWidth="1"/>
    <col min="12658" max="12658" width="10" style="1692" customWidth="1"/>
    <col min="12659" max="12659" width="12.42578125" style="1692" customWidth="1"/>
    <col min="12660" max="12711" width="9.140625" style="1692"/>
    <col min="12712" max="12712" width="3.28515625" style="1692" customWidth="1"/>
    <col min="12713" max="12713" width="4.85546875" style="1692" customWidth="1"/>
    <col min="12714" max="12714" width="6.140625" style="1692" customWidth="1"/>
    <col min="12715" max="12715" width="5.28515625" style="1692" customWidth="1"/>
    <col min="12716" max="12716" width="26.140625" style="1692" customWidth="1"/>
    <col min="12717" max="12721" width="15.7109375" style="1692" customWidth="1"/>
    <col min="12722" max="12722" width="14.85546875" style="1692" customWidth="1"/>
    <col min="12723" max="12723" width="15.42578125" style="1692" customWidth="1"/>
    <col min="12724" max="12903" width="9.140625" style="1692"/>
    <col min="12904" max="12904" width="3.28515625" style="1692" customWidth="1"/>
    <col min="12905" max="12905" width="4.85546875" style="1692" customWidth="1"/>
    <col min="12906" max="12906" width="6.140625" style="1692" customWidth="1"/>
    <col min="12907" max="12907" width="5.28515625" style="1692" customWidth="1"/>
    <col min="12908" max="12908" width="26.140625" style="1692" customWidth="1"/>
    <col min="12909" max="12909" width="11" style="1692" customWidth="1"/>
    <col min="12910" max="12910" width="10.7109375" style="1692" customWidth="1"/>
    <col min="12911" max="12911" width="10.28515625" style="1692" customWidth="1"/>
    <col min="12912" max="12912" width="11.140625" style="1692" customWidth="1"/>
    <col min="12913" max="12913" width="11.28515625" style="1692" customWidth="1"/>
    <col min="12914" max="12914" width="10" style="1692" customWidth="1"/>
    <col min="12915" max="12915" width="12.42578125" style="1692" customWidth="1"/>
    <col min="12916" max="12967" width="9.140625" style="1692"/>
    <col min="12968" max="12968" width="3.28515625" style="1692" customWidth="1"/>
    <col min="12969" max="12969" width="4.85546875" style="1692" customWidth="1"/>
    <col min="12970" max="12970" width="6.140625" style="1692" customWidth="1"/>
    <col min="12971" max="12971" width="5.28515625" style="1692" customWidth="1"/>
    <col min="12972" max="12972" width="26.140625" style="1692" customWidth="1"/>
    <col min="12973" max="12977" width="15.7109375" style="1692" customWidth="1"/>
    <col min="12978" max="12978" width="14.85546875" style="1692" customWidth="1"/>
    <col min="12979" max="12979" width="15.42578125" style="1692" customWidth="1"/>
    <col min="12980" max="13159" width="9.140625" style="1692"/>
    <col min="13160" max="13160" width="3.28515625" style="1692" customWidth="1"/>
    <col min="13161" max="13161" width="4.85546875" style="1692" customWidth="1"/>
    <col min="13162" max="13162" width="6.140625" style="1692" customWidth="1"/>
    <col min="13163" max="13163" width="5.28515625" style="1692" customWidth="1"/>
    <col min="13164" max="13164" width="26.140625" style="1692" customWidth="1"/>
    <col min="13165" max="13165" width="11" style="1692" customWidth="1"/>
    <col min="13166" max="13166" width="10.7109375" style="1692" customWidth="1"/>
    <col min="13167" max="13167" width="10.28515625" style="1692" customWidth="1"/>
    <col min="13168" max="13168" width="11.140625" style="1692" customWidth="1"/>
    <col min="13169" max="13169" width="11.28515625" style="1692" customWidth="1"/>
    <col min="13170" max="13170" width="10" style="1692" customWidth="1"/>
    <col min="13171" max="13171" width="12.42578125" style="1692" customWidth="1"/>
    <col min="13172" max="13223" width="9.140625" style="1692"/>
    <col min="13224" max="13224" width="3.28515625" style="1692" customWidth="1"/>
    <col min="13225" max="13225" width="4.85546875" style="1692" customWidth="1"/>
    <col min="13226" max="13226" width="6.140625" style="1692" customWidth="1"/>
    <col min="13227" max="13227" width="5.28515625" style="1692" customWidth="1"/>
    <col min="13228" max="13228" width="26.140625" style="1692" customWidth="1"/>
    <col min="13229" max="13233" width="15.7109375" style="1692" customWidth="1"/>
    <col min="13234" max="13234" width="14.85546875" style="1692" customWidth="1"/>
    <col min="13235" max="13235" width="15.42578125" style="1692" customWidth="1"/>
    <col min="13236" max="13415" width="9.140625" style="1692"/>
    <col min="13416" max="13416" width="3.28515625" style="1692" customWidth="1"/>
    <col min="13417" max="13417" width="4.85546875" style="1692" customWidth="1"/>
    <col min="13418" max="13418" width="6.140625" style="1692" customWidth="1"/>
    <col min="13419" max="13419" width="5.28515625" style="1692" customWidth="1"/>
    <col min="13420" max="13420" width="26.140625" style="1692" customWidth="1"/>
    <col min="13421" max="13421" width="11" style="1692" customWidth="1"/>
    <col min="13422" max="13422" width="10.7109375" style="1692" customWidth="1"/>
    <col min="13423" max="13423" width="10.28515625" style="1692" customWidth="1"/>
    <col min="13424" max="13424" width="11.140625" style="1692" customWidth="1"/>
    <col min="13425" max="13425" width="11.28515625" style="1692" customWidth="1"/>
    <col min="13426" max="13426" width="10" style="1692" customWidth="1"/>
    <col min="13427" max="13427" width="12.42578125" style="1692" customWidth="1"/>
    <col min="13428" max="13479" width="9.140625" style="1692"/>
    <col min="13480" max="13480" width="3.28515625" style="1692" customWidth="1"/>
    <col min="13481" max="13481" width="4.85546875" style="1692" customWidth="1"/>
    <col min="13482" max="13482" width="6.140625" style="1692" customWidth="1"/>
    <col min="13483" max="13483" width="5.28515625" style="1692" customWidth="1"/>
    <col min="13484" max="13484" width="26.140625" style="1692" customWidth="1"/>
    <col min="13485" max="13489" width="15.7109375" style="1692" customWidth="1"/>
    <col min="13490" max="13490" width="14.85546875" style="1692" customWidth="1"/>
    <col min="13491" max="13491" width="15.42578125" style="1692" customWidth="1"/>
    <col min="13492" max="13671" width="9.140625" style="1692"/>
    <col min="13672" max="13672" width="3.28515625" style="1692" customWidth="1"/>
    <col min="13673" max="13673" width="4.85546875" style="1692" customWidth="1"/>
    <col min="13674" max="13674" width="6.140625" style="1692" customWidth="1"/>
    <col min="13675" max="13675" width="5.28515625" style="1692" customWidth="1"/>
    <col min="13676" max="13676" width="26.140625" style="1692" customWidth="1"/>
    <col min="13677" max="13677" width="11" style="1692" customWidth="1"/>
    <col min="13678" max="13678" width="10.7109375" style="1692" customWidth="1"/>
    <col min="13679" max="13679" width="10.28515625" style="1692" customWidth="1"/>
    <col min="13680" max="13680" width="11.140625" style="1692" customWidth="1"/>
    <col min="13681" max="13681" width="11.28515625" style="1692" customWidth="1"/>
    <col min="13682" max="13682" width="10" style="1692" customWidth="1"/>
    <col min="13683" max="13683" width="12.42578125" style="1692" customWidth="1"/>
    <col min="13684" max="13735" width="9.140625" style="1692"/>
    <col min="13736" max="13736" width="3.28515625" style="1692" customWidth="1"/>
    <col min="13737" max="13737" width="4.85546875" style="1692" customWidth="1"/>
    <col min="13738" max="13738" width="6.140625" style="1692" customWidth="1"/>
    <col min="13739" max="13739" width="5.28515625" style="1692" customWidth="1"/>
    <col min="13740" max="13740" width="26.140625" style="1692" customWidth="1"/>
    <col min="13741" max="13745" width="15.7109375" style="1692" customWidth="1"/>
    <col min="13746" max="13746" width="14.85546875" style="1692" customWidth="1"/>
    <col min="13747" max="13747" width="15.42578125" style="1692" customWidth="1"/>
    <col min="13748" max="13927" width="9.140625" style="1692"/>
    <col min="13928" max="13928" width="3.28515625" style="1692" customWidth="1"/>
    <col min="13929" max="13929" width="4.85546875" style="1692" customWidth="1"/>
    <col min="13930" max="13930" width="6.140625" style="1692" customWidth="1"/>
    <col min="13931" max="13931" width="5.28515625" style="1692" customWidth="1"/>
    <col min="13932" max="13932" width="26.140625" style="1692" customWidth="1"/>
    <col min="13933" max="13933" width="11" style="1692" customWidth="1"/>
    <col min="13934" max="13934" width="10.7109375" style="1692" customWidth="1"/>
    <col min="13935" max="13935" width="10.28515625" style="1692" customWidth="1"/>
    <col min="13936" max="13936" width="11.140625" style="1692" customWidth="1"/>
    <col min="13937" max="13937" width="11.28515625" style="1692" customWidth="1"/>
    <col min="13938" max="13938" width="10" style="1692" customWidth="1"/>
    <col min="13939" max="13939" width="12.42578125" style="1692" customWidth="1"/>
    <col min="13940" max="13991" width="9.140625" style="1692"/>
    <col min="13992" max="13992" width="3.28515625" style="1692" customWidth="1"/>
    <col min="13993" max="13993" width="4.85546875" style="1692" customWidth="1"/>
    <col min="13994" max="13994" width="6.140625" style="1692" customWidth="1"/>
    <col min="13995" max="13995" width="5.28515625" style="1692" customWidth="1"/>
    <col min="13996" max="13996" width="26.140625" style="1692" customWidth="1"/>
    <col min="13997" max="14001" width="15.7109375" style="1692" customWidth="1"/>
    <col min="14002" max="14002" width="14.85546875" style="1692" customWidth="1"/>
    <col min="14003" max="14003" width="15.42578125" style="1692" customWidth="1"/>
    <col min="14004" max="14183" width="9.140625" style="1692"/>
    <col min="14184" max="14184" width="3.28515625" style="1692" customWidth="1"/>
    <col min="14185" max="14185" width="4.85546875" style="1692" customWidth="1"/>
    <col min="14186" max="14186" width="6.140625" style="1692" customWidth="1"/>
    <col min="14187" max="14187" width="5.28515625" style="1692" customWidth="1"/>
    <col min="14188" max="14188" width="26.140625" style="1692" customWidth="1"/>
    <col min="14189" max="14189" width="11" style="1692" customWidth="1"/>
    <col min="14190" max="14190" width="10.7109375" style="1692" customWidth="1"/>
    <col min="14191" max="14191" width="10.28515625" style="1692" customWidth="1"/>
    <col min="14192" max="14192" width="11.140625" style="1692" customWidth="1"/>
    <col min="14193" max="14193" width="11.28515625" style="1692" customWidth="1"/>
    <col min="14194" max="14194" width="10" style="1692" customWidth="1"/>
    <col min="14195" max="14195" width="12.42578125" style="1692" customWidth="1"/>
    <col min="14196" max="14247" width="9.140625" style="1692"/>
    <col min="14248" max="14248" width="3.28515625" style="1692" customWidth="1"/>
    <col min="14249" max="14249" width="4.85546875" style="1692" customWidth="1"/>
    <col min="14250" max="14250" width="6.140625" style="1692" customWidth="1"/>
    <col min="14251" max="14251" width="5.28515625" style="1692" customWidth="1"/>
    <col min="14252" max="14252" width="26.140625" style="1692" customWidth="1"/>
    <col min="14253" max="14257" width="15.7109375" style="1692" customWidth="1"/>
    <col min="14258" max="14258" width="14.85546875" style="1692" customWidth="1"/>
    <col min="14259" max="14259" width="15.42578125" style="1692" customWidth="1"/>
    <col min="14260" max="14439" width="9.140625" style="1692"/>
    <col min="14440" max="14440" width="3.28515625" style="1692" customWidth="1"/>
    <col min="14441" max="14441" width="4.85546875" style="1692" customWidth="1"/>
    <col min="14442" max="14442" width="6.140625" style="1692" customWidth="1"/>
    <col min="14443" max="14443" width="5.28515625" style="1692" customWidth="1"/>
    <col min="14444" max="14444" width="26.140625" style="1692" customWidth="1"/>
    <col min="14445" max="14445" width="11" style="1692" customWidth="1"/>
    <col min="14446" max="14446" width="10.7109375" style="1692" customWidth="1"/>
    <col min="14447" max="14447" width="10.28515625" style="1692" customWidth="1"/>
    <col min="14448" max="14448" width="11.140625" style="1692" customWidth="1"/>
    <col min="14449" max="14449" width="11.28515625" style="1692" customWidth="1"/>
    <col min="14450" max="14450" width="10" style="1692" customWidth="1"/>
    <col min="14451" max="14451" width="12.42578125" style="1692" customWidth="1"/>
    <col min="14452" max="14503" width="9.140625" style="1692"/>
    <col min="14504" max="14504" width="3.28515625" style="1692" customWidth="1"/>
    <col min="14505" max="14505" width="4.85546875" style="1692" customWidth="1"/>
    <col min="14506" max="14506" width="6.140625" style="1692" customWidth="1"/>
    <col min="14507" max="14507" width="5.28515625" style="1692" customWidth="1"/>
    <col min="14508" max="14508" width="26.140625" style="1692" customWidth="1"/>
    <col min="14509" max="14513" width="15.7109375" style="1692" customWidth="1"/>
    <col min="14514" max="14514" width="14.85546875" style="1692" customWidth="1"/>
    <col min="14515" max="14515" width="15.42578125" style="1692" customWidth="1"/>
    <col min="14516" max="14695" width="9.140625" style="1692"/>
    <col min="14696" max="14696" width="3.28515625" style="1692" customWidth="1"/>
    <col min="14697" max="14697" width="4.85546875" style="1692" customWidth="1"/>
    <col min="14698" max="14698" width="6.140625" style="1692" customWidth="1"/>
    <col min="14699" max="14699" width="5.28515625" style="1692" customWidth="1"/>
    <col min="14700" max="14700" width="26.140625" style="1692" customWidth="1"/>
    <col min="14701" max="14701" width="11" style="1692" customWidth="1"/>
    <col min="14702" max="14702" width="10.7109375" style="1692" customWidth="1"/>
    <col min="14703" max="14703" width="10.28515625" style="1692" customWidth="1"/>
    <col min="14704" max="14704" width="11.140625" style="1692" customWidth="1"/>
    <col min="14705" max="14705" width="11.28515625" style="1692" customWidth="1"/>
    <col min="14706" max="14706" width="10" style="1692" customWidth="1"/>
    <col min="14707" max="14707" width="12.42578125" style="1692" customWidth="1"/>
    <col min="14708" max="14759" width="9.140625" style="1692"/>
    <col min="14760" max="14760" width="3.28515625" style="1692" customWidth="1"/>
    <col min="14761" max="14761" width="4.85546875" style="1692" customWidth="1"/>
    <col min="14762" max="14762" width="6.140625" style="1692" customWidth="1"/>
    <col min="14763" max="14763" width="5.28515625" style="1692" customWidth="1"/>
    <col min="14764" max="14764" width="26.140625" style="1692" customWidth="1"/>
    <col min="14765" max="14769" width="15.7109375" style="1692" customWidth="1"/>
    <col min="14770" max="14770" width="14.85546875" style="1692" customWidth="1"/>
    <col min="14771" max="14771" width="15.42578125" style="1692" customWidth="1"/>
    <col min="14772" max="14951" width="9.140625" style="1692"/>
    <col min="14952" max="14952" width="3.28515625" style="1692" customWidth="1"/>
    <col min="14953" max="14953" width="4.85546875" style="1692" customWidth="1"/>
    <col min="14954" max="14954" width="6.140625" style="1692" customWidth="1"/>
    <col min="14955" max="14955" width="5.28515625" style="1692" customWidth="1"/>
    <col min="14956" max="14956" width="26.140625" style="1692" customWidth="1"/>
    <col min="14957" max="14957" width="11" style="1692" customWidth="1"/>
    <col min="14958" max="14958" width="10.7109375" style="1692" customWidth="1"/>
    <col min="14959" max="14959" width="10.28515625" style="1692" customWidth="1"/>
    <col min="14960" max="14960" width="11.140625" style="1692" customWidth="1"/>
    <col min="14961" max="14961" width="11.28515625" style="1692" customWidth="1"/>
    <col min="14962" max="14962" width="10" style="1692" customWidth="1"/>
    <col min="14963" max="14963" width="12.42578125" style="1692" customWidth="1"/>
    <col min="14964" max="15015" width="9.140625" style="1692"/>
    <col min="15016" max="15016" width="3.28515625" style="1692" customWidth="1"/>
    <col min="15017" max="15017" width="4.85546875" style="1692" customWidth="1"/>
    <col min="15018" max="15018" width="6.140625" style="1692" customWidth="1"/>
    <col min="15019" max="15019" width="5.28515625" style="1692" customWidth="1"/>
    <col min="15020" max="15020" width="26.140625" style="1692" customWidth="1"/>
    <col min="15021" max="15025" width="15.7109375" style="1692" customWidth="1"/>
    <col min="15026" max="15026" width="14.85546875" style="1692" customWidth="1"/>
    <col min="15027" max="15027" width="15.42578125" style="1692" customWidth="1"/>
    <col min="15028" max="15207" width="9.140625" style="1692"/>
    <col min="15208" max="15208" width="3.28515625" style="1692" customWidth="1"/>
    <col min="15209" max="15209" width="4.85546875" style="1692" customWidth="1"/>
    <col min="15210" max="15210" width="6.140625" style="1692" customWidth="1"/>
    <col min="15211" max="15211" width="5.28515625" style="1692" customWidth="1"/>
    <col min="15212" max="15212" width="26.140625" style="1692" customWidth="1"/>
    <col min="15213" max="15213" width="11" style="1692" customWidth="1"/>
    <col min="15214" max="15214" width="10.7109375" style="1692" customWidth="1"/>
    <col min="15215" max="15215" width="10.28515625" style="1692" customWidth="1"/>
    <col min="15216" max="15216" width="11.140625" style="1692" customWidth="1"/>
    <col min="15217" max="15217" width="11.28515625" style="1692" customWidth="1"/>
    <col min="15218" max="15218" width="10" style="1692" customWidth="1"/>
    <col min="15219" max="15219" width="12.42578125" style="1692" customWidth="1"/>
    <col min="15220" max="15271" width="9.140625" style="1692"/>
    <col min="15272" max="15272" width="3.28515625" style="1692" customWidth="1"/>
    <col min="15273" max="15273" width="4.85546875" style="1692" customWidth="1"/>
    <col min="15274" max="15274" width="6.140625" style="1692" customWidth="1"/>
    <col min="15275" max="15275" width="5.28515625" style="1692" customWidth="1"/>
    <col min="15276" max="15276" width="26.140625" style="1692" customWidth="1"/>
    <col min="15277" max="15281" width="15.7109375" style="1692" customWidth="1"/>
    <col min="15282" max="15282" width="14.85546875" style="1692" customWidth="1"/>
    <col min="15283" max="15283" width="15.42578125" style="1692" customWidth="1"/>
    <col min="15284" max="15463" width="9.140625" style="1692"/>
    <col min="15464" max="15464" width="3.28515625" style="1692" customWidth="1"/>
    <col min="15465" max="15465" width="4.85546875" style="1692" customWidth="1"/>
    <col min="15466" max="15466" width="6.140625" style="1692" customWidth="1"/>
    <col min="15467" max="15467" width="5.28515625" style="1692" customWidth="1"/>
    <col min="15468" max="15468" width="26.140625" style="1692" customWidth="1"/>
    <col min="15469" max="15469" width="11" style="1692" customWidth="1"/>
    <col min="15470" max="15470" width="10.7109375" style="1692" customWidth="1"/>
    <col min="15471" max="15471" width="10.28515625" style="1692" customWidth="1"/>
    <col min="15472" max="15472" width="11.140625" style="1692" customWidth="1"/>
    <col min="15473" max="15473" width="11.28515625" style="1692" customWidth="1"/>
    <col min="15474" max="15474" width="10" style="1692" customWidth="1"/>
    <col min="15475" max="15475" width="12.42578125" style="1692" customWidth="1"/>
    <col min="15476" max="15527" width="9.140625" style="1692"/>
    <col min="15528" max="15528" width="3.28515625" style="1692" customWidth="1"/>
    <col min="15529" max="15529" width="4.85546875" style="1692" customWidth="1"/>
    <col min="15530" max="15530" width="6.140625" style="1692" customWidth="1"/>
    <col min="15531" max="15531" width="5.28515625" style="1692" customWidth="1"/>
    <col min="15532" max="15532" width="26.140625" style="1692" customWidth="1"/>
    <col min="15533" max="15537" width="15.7109375" style="1692" customWidth="1"/>
    <col min="15538" max="15538" width="14.85546875" style="1692" customWidth="1"/>
    <col min="15539" max="15539" width="15.42578125" style="1692" customWidth="1"/>
    <col min="15540" max="15719" width="9.140625" style="1692"/>
    <col min="15720" max="15720" width="3.28515625" style="1692" customWidth="1"/>
    <col min="15721" max="15721" width="4.85546875" style="1692" customWidth="1"/>
    <col min="15722" max="15722" width="6.140625" style="1692" customWidth="1"/>
    <col min="15723" max="15723" width="5.28515625" style="1692" customWidth="1"/>
    <col min="15724" max="15724" width="26.140625" style="1692" customWidth="1"/>
    <col min="15725" max="15725" width="11" style="1692" customWidth="1"/>
    <col min="15726" max="15726" width="10.7109375" style="1692" customWidth="1"/>
    <col min="15727" max="15727" width="10.28515625" style="1692" customWidth="1"/>
    <col min="15728" max="15728" width="11.140625" style="1692" customWidth="1"/>
    <col min="15729" max="15729" width="11.28515625" style="1692" customWidth="1"/>
    <col min="15730" max="15730" width="10" style="1692" customWidth="1"/>
    <col min="15731" max="15731" width="12.42578125" style="1692" customWidth="1"/>
    <col min="15732" max="15783" width="9.140625" style="1692"/>
    <col min="15784" max="15784" width="3.28515625" style="1692" customWidth="1"/>
    <col min="15785" max="15785" width="4.85546875" style="1692" customWidth="1"/>
    <col min="15786" max="15786" width="6.140625" style="1692" customWidth="1"/>
    <col min="15787" max="15787" width="5.28515625" style="1692" customWidth="1"/>
    <col min="15788" max="15788" width="26.140625" style="1692" customWidth="1"/>
    <col min="15789" max="15793" width="15.7109375" style="1692" customWidth="1"/>
    <col min="15794" max="15794" width="14.85546875" style="1692" customWidth="1"/>
    <col min="15795" max="15795" width="15.42578125" style="1692" customWidth="1"/>
    <col min="15796" max="15975" width="9.140625" style="1692"/>
    <col min="15976" max="15976" width="3.28515625" style="1692" customWidth="1"/>
    <col min="15977" max="15977" width="4.85546875" style="1692" customWidth="1"/>
    <col min="15978" max="15978" width="6.140625" style="1692" customWidth="1"/>
    <col min="15979" max="15979" width="5.28515625" style="1692" customWidth="1"/>
    <col min="15980" max="15980" width="26.140625" style="1692" customWidth="1"/>
    <col min="15981" max="15981" width="11" style="1692" customWidth="1"/>
    <col min="15982" max="15982" width="10.7109375" style="1692" customWidth="1"/>
    <col min="15983" max="15983" width="10.28515625" style="1692" customWidth="1"/>
    <col min="15984" max="15984" width="11.140625" style="1692" customWidth="1"/>
    <col min="15985" max="15985" width="11.28515625" style="1692" customWidth="1"/>
    <col min="15986" max="15986" width="10" style="1692" customWidth="1"/>
    <col min="15987" max="15987" width="12.42578125" style="1692" customWidth="1"/>
    <col min="15988" max="16039" width="9.140625" style="1692"/>
    <col min="16040" max="16040" width="3.28515625" style="1692" customWidth="1"/>
    <col min="16041" max="16041" width="4.85546875" style="1692" customWidth="1"/>
    <col min="16042" max="16042" width="6.140625" style="1692" customWidth="1"/>
    <col min="16043" max="16043" width="5.28515625" style="1692" customWidth="1"/>
    <col min="16044" max="16044" width="26.140625" style="1692" customWidth="1"/>
    <col min="16045" max="16049" width="15.7109375" style="1692" customWidth="1"/>
    <col min="16050" max="16050" width="14.85546875" style="1692" customWidth="1"/>
    <col min="16051" max="16051" width="15.42578125" style="1692" customWidth="1"/>
    <col min="16052" max="16231" width="9.140625" style="1692"/>
    <col min="16232" max="16232" width="3.28515625" style="1692" customWidth="1"/>
    <col min="16233" max="16233" width="4.85546875" style="1692" customWidth="1"/>
    <col min="16234" max="16234" width="6.140625" style="1692" customWidth="1"/>
    <col min="16235" max="16235" width="5.28515625" style="1692" customWidth="1"/>
    <col min="16236" max="16236" width="26.140625" style="1692" customWidth="1"/>
    <col min="16237" max="16237" width="11" style="1692" customWidth="1"/>
    <col min="16238" max="16238" width="10.7109375" style="1692" customWidth="1"/>
    <col min="16239" max="16239" width="10.28515625" style="1692" customWidth="1"/>
    <col min="16240" max="16240" width="11.140625" style="1692" customWidth="1"/>
    <col min="16241" max="16241" width="11.28515625" style="1692" customWidth="1"/>
    <col min="16242" max="16242" width="10" style="1692" customWidth="1"/>
    <col min="16243" max="16243" width="12.42578125" style="1692" customWidth="1"/>
    <col min="16244" max="16295" width="9.140625" style="1692"/>
    <col min="16296" max="16356" width="9.140625" style="1692" customWidth="1"/>
    <col min="16357" max="16384" width="9.140625" style="1692"/>
  </cols>
  <sheetData>
    <row r="1" spans="3:14">
      <c r="C1" s="2420" t="s">
        <v>1412</v>
      </c>
      <c r="D1" s="2420"/>
      <c r="E1" s="2420"/>
      <c r="F1" s="2420"/>
      <c r="G1" s="2420"/>
      <c r="H1" s="2420"/>
      <c r="I1" s="2420"/>
      <c r="J1" s="2420"/>
      <c r="K1" s="2420"/>
      <c r="L1" s="2420"/>
      <c r="M1" s="2420"/>
      <c r="N1" s="2420"/>
    </row>
    <row r="2" spans="3:14">
      <c r="C2" s="2420" t="s">
        <v>1411</v>
      </c>
      <c r="D2" s="2420"/>
      <c r="E2" s="2420"/>
      <c r="F2" s="2420"/>
      <c r="G2" s="2420"/>
      <c r="H2" s="2420"/>
      <c r="I2" s="2420"/>
      <c r="J2" s="2420"/>
      <c r="K2" s="2420"/>
      <c r="L2" s="2420"/>
      <c r="M2" s="2420"/>
      <c r="N2" s="2420"/>
    </row>
    <row r="3" spans="3:14" ht="16.5" thickBot="1">
      <c r="C3" s="2430" t="s">
        <v>1410</v>
      </c>
      <c r="D3" s="2430"/>
      <c r="E3" s="2430"/>
      <c r="F3" s="2430"/>
      <c r="G3" s="2430"/>
      <c r="H3" s="2430"/>
      <c r="I3" s="2430"/>
      <c r="J3" s="2430"/>
      <c r="K3" s="2430"/>
      <c r="L3" s="2430"/>
      <c r="M3" s="2430"/>
      <c r="N3" s="2430"/>
    </row>
    <row r="4" spans="3:14" ht="16.5" thickTop="1">
      <c r="C4" s="2431" t="s">
        <v>1409</v>
      </c>
      <c r="D4" s="2407"/>
      <c r="E4" s="2407"/>
      <c r="F4" s="2407"/>
      <c r="G4" s="2408"/>
      <c r="H4" s="2407" t="s">
        <v>45</v>
      </c>
      <c r="I4" s="2408"/>
      <c r="J4" s="2407" t="s">
        <v>1035</v>
      </c>
      <c r="K4" s="2408"/>
      <c r="L4" s="2411" t="s">
        <v>1034</v>
      </c>
      <c r="M4" s="2438" t="s">
        <v>1408</v>
      </c>
      <c r="N4" s="2439"/>
    </row>
    <row r="5" spans="3:14" ht="18.75" customHeight="1">
      <c r="C5" s="2432"/>
      <c r="D5" s="2433"/>
      <c r="E5" s="2433"/>
      <c r="F5" s="2433"/>
      <c r="G5" s="2434"/>
      <c r="H5" s="2409"/>
      <c r="I5" s="2410"/>
      <c r="J5" s="2409"/>
      <c r="K5" s="2410"/>
      <c r="L5" s="2412"/>
      <c r="M5" s="1730" t="s">
        <v>1407</v>
      </c>
      <c r="N5" s="1729" t="s">
        <v>333</v>
      </c>
    </row>
    <row r="6" spans="3:14" ht="21" customHeight="1">
      <c r="C6" s="2435"/>
      <c r="D6" s="2436"/>
      <c r="E6" s="2436"/>
      <c r="F6" s="2436"/>
      <c r="G6" s="2437"/>
      <c r="H6" s="1350" t="s">
        <v>333</v>
      </c>
      <c r="I6" s="1728" t="s">
        <v>47</v>
      </c>
      <c r="J6" s="1350" t="s">
        <v>333</v>
      </c>
      <c r="K6" s="1728" t="s">
        <v>47</v>
      </c>
      <c r="L6" s="1350" t="s">
        <v>333</v>
      </c>
      <c r="M6" s="1727" t="s">
        <v>44</v>
      </c>
      <c r="N6" s="1726" t="s">
        <v>55</v>
      </c>
    </row>
    <row r="7" spans="3:14">
      <c r="C7" s="1712" t="s">
        <v>1406</v>
      </c>
      <c r="D7" s="1711"/>
      <c r="E7" s="1711"/>
      <c r="F7" s="1711"/>
      <c r="G7" s="1711"/>
      <c r="H7" s="1710">
        <v>-98225.157488555909</v>
      </c>
      <c r="I7" s="1710">
        <v>-247565.29563576559</v>
      </c>
      <c r="J7" s="1710">
        <v>-152155.5539218075</v>
      </c>
      <c r="K7" s="1710">
        <v>-265365.88605619274</v>
      </c>
      <c r="L7" s="1719">
        <v>-84708.201762037352</v>
      </c>
      <c r="M7" s="1709">
        <v>54.904871432285518</v>
      </c>
      <c r="N7" s="1708">
        <v>-44.32789367283381</v>
      </c>
    </row>
    <row r="8" spans="3:14">
      <c r="C8" s="1706"/>
      <c r="D8" s="1705" t="s">
        <v>1405</v>
      </c>
      <c r="E8" s="1705"/>
      <c r="F8" s="1705"/>
      <c r="G8" s="1705"/>
      <c r="H8" s="1704">
        <v>45732.316975681621</v>
      </c>
      <c r="I8" s="1704">
        <v>93744.069556849994</v>
      </c>
      <c r="J8" s="1704">
        <v>53190.360828889112</v>
      </c>
      <c r="K8" s="1704">
        <v>113012.52300612596</v>
      </c>
      <c r="L8" s="1722">
        <v>64849.153931409317</v>
      </c>
      <c r="M8" s="1703">
        <v>16.308038486598747</v>
      </c>
      <c r="N8" s="1702">
        <v>21.91899607529642</v>
      </c>
    </row>
    <row r="9" spans="3:14">
      <c r="C9" s="1706"/>
      <c r="D9" s="1705"/>
      <c r="E9" s="1705" t="s">
        <v>1403</v>
      </c>
      <c r="F9" s="1705"/>
      <c r="G9" s="1705"/>
      <c r="H9" s="1704">
        <v>5034.9000000000005</v>
      </c>
      <c r="I9" s="1704">
        <v>12134.1</v>
      </c>
      <c r="J9" s="1704">
        <v>7774.5212093099008</v>
      </c>
      <c r="K9" s="1704">
        <v>15520.626076676601</v>
      </c>
      <c r="L9" s="1722">
        <v>6859.6265187080007</v>
      </c>
      <c r="M9" s="1703">
        <v>54.412624070188087</v>
      </c>
      <c r="N9" s="1702">
        <v>-11.767858958392509</v>
      </c>
    </row>
    <row r="10" spans="3:14">
      <c r="C10" s="1706"/>
      <c r="D10" s="1705"/>
      <c r="E10" s="1705" t="s">
        <v>466</v>
      </c>
      <c r="F10" s="1705"/>
      <c r="G10" s="1705"/>
      <c r="H10" s="1704">
        <v>40697.416975681619</v>
      </c>
      <c r="I10" s="1704">
        <v>81609.969556850003</v>
      </c>
      <c r="J10" s="1704">
        <v>45415.839619579216</v>
      </c>
      <c r="K10" s="1704">
        <v>97491.896929449358</v>
      </c>
      <c r="L10" s="1722">
        <v>57989.527412701311</v>
      </c>
      <c r="M10" s="1703">
        <v>11.593911836510529</v>
      </c>
      <c r="N10" s="1702">
        <v>27.685688293873255</v>
      </c>
    </row>
    <row r="11" spans="3:14">
      <c r="C11" s="1706"/>
      <c r="D11" s="1705" t="s">
        <v>1404</v>
      </c>
      <c r="E11" s="1705"/>
      <c r="F11" s="1705"/>
      <c r="G11" s="1705"/>
      <c r="H11" s="1704">
        <v>-544980.59242363425</v>
      </c>
      <c r="I11" s="1704">
        <v>-1230870.0168082693</v>
      </c>
      <c r="J11" s="1704">
        <v>-711886.19535001984</v>
      </c>
      <c r="K11" s="1704">
        <v>-1396633.3416284299</v>
      </c>
      <c r="L11" s="1722">
        <v>-685537.53021060978</v>
      </c>
      <c r="M11" s="1703">
        <v>30.625971868855743</v>
      </c>
      <c r="N11" s="1702">
        <v>-3.7012468160665719</v>
      </c>
    </row>
    <row r="12" spans="3:14">
      <c r="C12" s="1706"/>
      <c r="D12" s="1705"/>
      <c r="E12" s="1705" t="s">
        <v>1403</v>
      </c>
      <c r="F12" s="1705"/>
      <c r="G12" s="1705"/>
      <c r="H12" s="1704">
        <v>-69533.400000000009</v>
      </c>
      <c r="I12" s="1704">
        <v>-172243.20000000001</v>
      </c>
      <c r="J12" s="1704">
        <v>-103711.4</v>
      </c>
      <c r="K12" s="1704">
        <v>-213835.4</v>
      </c>
      <c r="L12" s="1722">
        <v>-96114.146986599997</v>
      </c>
      <c r="M12" s="1703">
        <v>49.153356516436673</v>
      </c>
      <c r="N12" s="1702">
        <v>-7.3253789008730053</v>
      </c>
    </row>
    <row r="13" spans="3:14">
      <c r="C13" s="1706"/>
      <c r="D13" s="1705"/>
      <c r="E13" s="1705" t="s">
        <v>466</v>
      </c>
      <c r="F13" s="1705"/>
      <c r="G13" s="1705"/>
      <c r="H13" s="1704">
        <v>-475447.19242363429</v>
      </c>
      <c r="I13" s="1704">
        <v>-1058626.8168082694</v>
      </c>
      <c r="J13" s="1704">
        <v>-608174.79535001982</v>
      </c>
      <c r="K13" s="1704">
        <v>-1182797.94162843</v>
      </c>
      <c r="L13" s="1722">
        <v>-589423.38322400977</v>
      </c>
      <c r="M13" s="1703">
        <v>27.916371164123362</v>
      </c>
      <c r="N13" s="1702">
        <v>-3.0832274322085595</v>
      </c>
    </row>
    <row r="14" spans="3:14">
      <c r="C14" s="1718"/>
      <c r="D14" s="1717" t="s">
        <v>257</v>
      </c>
      <c r="E14" s="1717"/>
      <c r="F14" s="1717"/>
      <c r="G14" s="1717"/>
      <c r="H14" s="1716">
        <v>-499248.27544795268</v>
      </c>
      <c r="I14" s="1716">
        <v>-1137125.9472514195</v>
      </c>
      <c r="J14" s="1716">
        <v>-658695.83452113066</v>
      </c>
      <c r="K14" s="1716">
        <v>-1283620.8186223039</v>
      </c>
      <c r="L14" s="1715">
        <v>-620688.37627920054</v>
      </c>
      <c r="M14" s="1714">
        <v>31.93752826288943</v>
      </c>
      <c r="N14" s="1713">
        <v>-5.7701075746989403</v>
      </c>
    </row>
    <row r="15" spans="3:14">
      <c r="C15" s="1718"/>
      <c r="D15" s="1717" t="s">
        <v>1402</v>
      </c>
      <c r="E15" s="1717"/>
      <c r="F15" s="1717"/>
      <c r="G15" s="1717"/>
      <c r="H15" s="1716">
        <v>-1417.7405290758679</v>
      </c>
      <c r="I15" s="1716">
        <v>2274.7634002975255</v>
      </c>
      <c r="J15" s="1716">
        <v>-9446.8924086634579</v>
      </c>
      <c r="K15" s="1716">
        <v>-16515.996202047339</v>
      </c>
      <c r="L15" s="1715">
        <v>-4455.0857491234674</v>
      </c>
      <c r="M15" s="1714">
        <v>566.33436901329662</v>
      </c>
      <c r="N15" s="1713">
        <v>-52.840727337617984</v>
      </c>
    </row>
    <row r="16" spans="3:14">
      <c r="C16" s="1706"/>
      <c r="D16" s="1705"/>
      <c r="E16" s="1705" t="s">
        <v>1401</v>
      </c>
      <c r="F16" s="1705"/>
      <c r="G16" s="1705"/>
      <c r="H16" s="1704">
        <v>81915.159408481297</v>
      </c>
      <c r="I16" s="1704">
        <v>177472.98129687354</v>
      </c>
      <c r="J16" s="1704">
        <v>94976.95420333615</v>
      </c>
      <c r="K16" s="1704">
        <v>186806.00378802978</v>
      </c>
      <c r="L16" s="1722">
        <v>90742.373659839723</v>
      </c>
      <c r="M16" s="1703">
        <v>15.945515932796283</v>
      </c>
      <c r="N16" s="1702">
        <v>-4.4585347877450516</v>
      </c>
    </row>
    <row r="17" spans="3:14">
      <c r="C17" s="1706"/>
      <c r="D17" s="1705"/>
      <c r="E17" s="1705"/>
      <c r="F17" s="1705" t="s">
        <v>1398</v>
      </c>
      <c r="G17" s="1705"/>
      <c r="H17" s="1704">
        <v>34711.048862169773</v>
      </c>
      <c r="I17" s="1704">
        <v>68796.025498442003</v>
      </c>
      <c r="J17" s="1704">
        <v>37419.704642371114</v>
      </c>
      <c r="K17" s="1704">
        <v>75808.564329510104</v>
      </c>
      <c r="L17" s="1722">
        <v>42736.908499784666</v>
      </c>
      <c r="M17" s="1703">
        <v>7.8034397374646858</v>
      </c>
      <c r="N17" s="1702">
        <v>14.209636094756263</v>
      </c>
    </row>
    <row r="18" spans="3:14">
      <c r="C18" s="1706"/>
      <c r="D18" s="1705"/>
      <c r="E18" s="1705"/>
      <c r="F18" s="1705" t="s">
        <v>1400</v>
      </c>
      <c r="G18" s="1705"/>
      <c r="H18" s="1704">
        <v>8678.9929999999986</v>
      </c>
      <c r="I18" s="1704">
        <v>22461.491999999998</v>
      </c>
      <c r="J18" s="1704">
        <v>16043.663039999999</v>
      </c>
      <c r="K18" s="1704">
        <v>21842.024090000003</v>
      </c>
      <c r="L18" s="1722">
        <v>6525.3249199999991</v>
      </c>
      <c r="M18" s="1703">
        <v>84.856273533116138</v>
      </c>
      <c r="N18" s="1702">
        <v>-59.327711485020068</v>
      </c>
    </row>
    <row r="19" spans="3:14">
      <c r="C19" s="1706"/>
      <c r="D19" s="1705"/>
      <c r="E19" s="1705"/>
      <c r="F19" s="1705" t="s">
        <v>466</v>
      </c>
      <c r="G19" s="1705"/>
      <c r="H19" s="1704">
        <v>38525.117546311521</v>
      </c>
      <c r="I19" s="1704">
        <v>86215.46379843149</v>
      </c>
      <c r="J19" s="1704">
        <v>41513.586520965036</v>
      </c>
      <c r="K19" s="1704">
        <v>89155.415368519694</v>
      </c>
      <c r="L19" s="1722">
        <v>41480.140240055058</v>
      </c>
      <c r="M19" s="1703">
        <v>7.7571962527071889</v>
      </c>
      <c r="N19" s="1702">
        <v>-8.0567071440782456E-2</v>
      </c>
    </row>
    <row r="20" spans="3:14">
      <c r="C20" s="1706"/>
      <c r="D20" s="1705"/>
      <c r="E20" s="1705" t="s">
        <v>1399</v>
      </c>
      <c r="F20" s="1705"/>
      <c r="G20" s="1705"/>
      <c r="H20" s="1704">
        <v>-83332.899937557158</v>
      </c>
      <c r="I20" s="1704">
        <v>-175198.21789657604</v>
      </c>
      <c r="J20" s="1704">
        <v>-104423.84661199962</v>
      </c>
      <c r="K20" s="1704">
        <v>-203321.99999007711</v>
      </c>
      <c r="L20" s="1722">
        <v>-95197.459408963186</v>
      </c>
      <c r="M20" s="1703">
        <v>25.309267636487249</v>
      </c>
      <c r="N20" s="1702">
        <v>-8.8355174630927706</v>
      </c>
    </row>
    <row r="21" spans="3:14">
      <c r="C21" s="1706"/>
      <c r="D21" s="1705"/>
      <c r="E21" s="1705"/>
      <c r="F21" s="1705" t="s">
        <v>349</v>
      </c>
      <c r="G21" s="1705"/>
      <c r="H21" s="1704">
        <v>-29994.646755967246</v>
      </c>
      <c r="I21" s="1704">
        <v>-63062.304743761924</v>
      </c>
      <c r="J21" s="1704">
        <v>-34936.161829084704</v>
      </c>
      <c r="K21" s="1704">
        <v>-67685.421912676378</v>
      </c>
      <c r="L21" s="1722">
        <v>-38433.214063031359</v>
      </c>
      <c r="M21" s="1703">
        <v>16.474656672308953</v>
      </c>
      <c r="N21" s="1702">
        <v>10.009835227621721</v>
      </c>
    </row>
    <row r="22" spans="3:14">
      <c r="C22" s="1706"/>
      <c r="D22" s="1705"/>
      <c r="E22" s="1705"/>
      <c r="F22" s="1705" t="s">
        <v>1398</v>
      </c>
      <c r="G22" s="1705"/>
      <c r="H22" s="1704">
        <v>-36700.333984537909</v>
      </c>
      <c r="I22" s="1704">
        <v>-79596.535341102019</v>
      </c>
      <c r="J22" s="1704">
        <v>-47991.930589436655</v>
      </c>
      <c r="K22" s="1704">
        <v>-89579.93029085701</v>
      </c>
      <c r="L22" s="1722">
        <v>-37587.556086553348</v>
      </c>
      <c r="M22" s="1703">
        <v>30.767013209351092</v>
      </c>
      <c r="N22" s="1702">
        <v>-21.679424801413134</v>
      </c>
    </row>
    <row r="23" spans="3:14">
      <c r="C23" s="1706"/>
      <c r="D23" s="1705"/>
      <c r="E23" s="1705"/>
      <c r="F23" s="1705"/>
      <c r="G23" s="1725" t="s">
        <v>1397</v>
      </c>
      <c r="H23" s="1704">
        <v>-17337.623836510582</v>
      </c>
      <c r="I23" s="1704">
        <v>-38089.452034555383</v>
      </c>
      <c r="J23" s="1704">
        <v>-25588.366639991858</v>
      </c>
      <c r="K23" s="1704">
        <v>-46321.103427025329</v>
      </c>
      <c r="L23" s="1722">
        <v>-17948.824483204655</v>
      </c>
      <c r="M23" s="1703">
        <v>47.588659676110751</v>
      </c>
      <c r="N23" s="1702">
        <v>-29.855528741906582</v>
      </c>
    </row>
    <row r="24" spans="3:14">
      <c r="C24" s="1706"/>
      <c r="D24" s="1705"/>
      <c r="E24" s="1705"/>
      <c r="F24" s="1705" t="s">
        <v>1396</v>
      </c>
      <c r="G24" s="1705"/>
      <c r="H24" s="1704">
        <v>-1889.9389999999999</v>
      </c>
      <c r="I24" s="1704">
        <v>-2483.498</v>
      </c>
      <c r="J24" s="1704">
        <v>-2722.4030000000002</v>
      </c>
      <c r="K24" s="1704">
        <v>-4703.598</v>
      </c>
      <c r="L24" s="1722">
        <v>-1451.26</v>
      </c>
      <c r="M24" s="1703">
        <v>44.047135912852241</v>
      </c>
      <c r="N24" s="1702">
        <v>-46.691948253069079</v>
      </c>
    </row>
    <row r="25" spans="3:14">
      <c r="C25" s="1706"/>
      <c r="D25" s="1705"/>
      <c r="E25" s="1705"/>
      <c r="F25" s="1705" t="s">
        <v>466</v>
      </c>
      <c r="G25" s="1705"/>
      <c r="H25" s="1704">
        <v>-14747.980197052013</v>
      </c>
      <c r="I25" s="1704">
        <v>-30055.87981171209</v>
      </c>
      <c r="J25" s="1704">
        <v>-18773.351193478255</v>
      </c>
      <c r="K25" s="1704">
        <v>-41353.049786543692</v>
      </c>
      <c r="L25" s="1722">
        <v>-17725.42925937847</v>
      </c>
      <c r="M25" s="1703">
        <v>27.294388401951323</v>
      </c>
      <c r="N25" s="1702">
        <v>-5.581965219208314</v>
      </c>
    </row>
    <row r="26" spans="3:14">
      <c r="C26" s="1718"/>
      <c r="D26" s="1717" t="s">
        <v>1395</v>
      </c>
      <c r="E26" s="1717"/>
      <c r="F26" s="1717"/>
      <c r="G26" s="1717"/>
      <c r="H26" s="1716">
        <v>-500666.01597702858</v>
      </c>
      <c r="I26" s="1716">
        <v>-1134851.1838511219</v>
      </c>
      <c r="J26" s="1716">
        <v>-668142.72692979418</v>
      </c>
      <c r="K26" s="1716">
        <v>-1300136.8148243511</v>
      </c>
      <c r="L26" s="1715">
        <v>-625143.46202832402</v>
      </c>
      <c r="M26" s="1714">
        <v>33.450784676475763</v>
      </c>
      <c r="N26" s="1713">
        <v>-6.4356406450845611</v>
      </c>
    </row>
    <row r="27" spans="3:14">
      <c r="C27" s="1718"/>
      <c r="D27" s="1717" t="s">
        <v>1394</v>
      </c>
      <c r="E27" s="1717"/>
      <c r="F27" s="1717"/>
      <c r="G27" s="1717"/>
      <c r="H27" s="1716">
        <v>9821.5613304845883</v>
      </c>
      <c r="I27" s="1716">
        <v>22614.940647786825</v>
      </c>
      <c r="J27" s="1716">
        <v>10560.618951887172</v>
      </c>
      <c r="K27" s="1716">
        <v>39985.886801712812</v>
      </c>
      <c r="L27" s="1715">
        <v>34388.593654269447</v>
      </c>
      <c r="M27" s="1714">
        <v>7.5248486114795696</v>
      </c>
      <c r="N27" s="1713">
        <v>225.63047498389511</v>
      </c>
    </row>
    <row r="28" spans="3:14">
      <c r="C28" s="1706"/>
      <c r="D28" s="1705"/>
      <c r="E28" s="1705" t="s">
        <v>1393</v>
      </c>
      <c r="F28" s="1705"/>
      <c r="G28" s="1705"/>
      <c r="H28" s="1704">
        <v>31138.552330484588</v>
      </c>
      <c r="I28" s="1704">
        <v>69142.832647786825</v>
      </c>
      <c r="J28" s="1704">
        <v>38033.485951887174</v>
      </c>
      <c r="K28" s="1704">
        <v>79916.698801712817</v>
      </c>
      <c r="L28" s="1722">
        <v>42081.678795639447</v>
      </c>
      <c r="M28" s="1703">
        <v>22.142755861686155</v>
      </c>
      <c r="N28" s="1702">
        <v>10.643759682910186</v>
      </c>
    </row>
    <row r="29" spans="3:14">
      <c r="C29" s="1706"/>
      <c r="D29" s="1705"/>
      <c r="E29" s="1705" t="s">
        <v>1392</v>
      </c>
      <c r="F29" s="1705"/>
      <c r="G29" s="1705"/>
      <c r="H29" s="1704">
        <v>-21316.991000000002</v>
      </c>
      <c r="I29" s="1704">
        <v>-46527.892</v>
      </c>
      <c r="J29" s="1704">
        <v>-27472.866999999998</v>
      </c>
      <c r="K29" s="1704">
        <v>-39930.811999999998</v>
      </c>
      <c r="L29" s="1722">
        <v>-7693.0851413700002</v>
      </c>
      <c r="M29" s="1703">
        <v>28.877790491162642</v>
      </c>
      <c r="N29" s="1702">
        <v>-71.99751616251045</v>
      </c>
    </row>
    <row r="30" spans="3:14">
      <c r="C30" s="1718"/>
      <c r="D30" s="1717" t="s">
        <v>1391</v>
      </c>
      <c r="E30" s="1717"/>
      <c r="F30" s="1717"/>
      <c r="G30" s="1717"/>
      <c r="H30" s="1716">
        <v>-490844.45464654407</v>
      </c>
      <c r="I30" s="1716">
        <v>-1112236.243203335</v>
      </c>
      <c r="J30" s="1716">
        <v>-657582.10797790694</v>
      </c>
      <c r="K30" s="1716">
        <v>-1260150.9280226384</v>
      </c>
      <c r="L30" s="1715">
        <v>-590754.86837405455</v>
      </c>
      <c r="M30" s="1714">
        <v>33.969550180908186</v>
      </c>
      <c r="N30" s="1713">
        <v>-10.162569630939174</v>
      </c>
    </row>
    <row r="31" spans="3:14">
      <c r="C31" s="1718"/>
      <c r="D31" s="1717" t="s">
        <v>1390</v>
      </c>
      <c r="E31" s="1717"/>
      <c r="F31" s="1717"/>
      <c r="G31" s="1717"/>
      <c r="H31" s="1716">
        <v>392619.29715798813</v>
      </c>
      <c r="I31" s="1716">
        <v>864670.94756756944</v>
      </c>
      <c r="J31" s="1716">
        <v>505426.5540560995</v>
      </c>
      <c r="K31" s="1716">
        <v>994785.04196644563</v>
      </c>
      <c r="L31" s="1715">
        <v>506046.6666120172</v>
      </c>
      <c r="M31" s="1714">
        <v>28.731969547772451</v>
      </c>
      <c r="N31" s="1713">
        <v>0.12269093322090896</v>
      </c>
    </row>
    <row r="32" spans="3:14">
      <c r="C32" s="1706"/>
      <c r="D32" s="1705"/>
      <c r="E32" s="1705" t="s">
        <v>1389</v>
      </c>
      <c r="F32" s="1705"/>
      <c r="G32" s="1705"/>
      <c r="H32" s="1704">
        <v>395392.47841175873</v>
      </c>
      <c r="I32" s="1704">
        <v>870475.70609414612</v>
      </c>
      <c r="J32" s="1704">
        <v>509399.69398761779</v>
      </c>
      <c r="K32" s="1704">
        <v>1005588.0178438658</v>
      </c>
      <c r="L32" s="1722">
        <v>509129.92777713772</v>
      </c>
      <c r="M32" s="1703">
        <v>28.833936354533478</v>
      </c>
      <c r="N32" s="1702">
        <v>-5.2957670305673332E-2</v>
      </c>
    </row>
    <row r="33" spans="3:14">
      <c r="C33" s="1706"/>
      <c r="D33" s="1705"/>
      <c r="E33" s="1705"/>
      <c r="F33" s="1705" t="s">
        <v>1388</v>
      </c>
      <c r="G33" s="1705"/>
      <c r="H33" s="1704">
        <v>31092.476999999999</v>
      </c>
      <c r="I33" s="1704">
        <v>60994.685000000005</v>
      </c>
      <c r="J33" s="1704">
        <v>32314.703437612501</v>
      </c>
      <c r="K33" s="1704">
        <v>64621.114437612494</v>
      </c>
      <c r="L33" s="1722">
        <v>29342.198</v>
      </c>
      <c r="M33" s="1703">
        <v>3.9309394282498147</v>
      </c>
      <c r="N33" s="1702">
        <v>-9.1986158664624185</v>
      </c>
    </row>
    <row r="34" spans="3:14">
      <c r="C34" s="1706"/>
      <c r="D34" s="1705"/>
      <c r="E34" s="1705"/>
      <c r="F34" s="1705" t="s">
        <v>256</v>
      </c>
      <c r="G34" s="1705"/>
      <c r="H34" s="1704">
        <v>340543.4731385489</v>
      </c>
      <c r="I34" s="1704">
        <v>755058.58393590862</v>
      </c>
      <c r="J34" s="1704">
        <v>443364.3301471161</v>
      </c>
      <c r="K34" s="1704">
        <v>879271.32214567892</v>
      </c>
      <c r="L34" s="1722">
        <v>447258.50644986046</v>
      </c>
      <c r="M34" s="1703">
        <v>30.193166253030739</v>
      </c>
      <c r="N34" s="1702">
        <v>0.87832422185434211</v>
      </c>
    </row>
    <row r="35" spans="3:14">
      <c r="C35" s="1706"/>
      <c r="D35" s="1705"/>
      <c r="E35" s="1705"/>
      <c r="F35" s="1705" t="s">
        <v>1387</v>
      </c>
      <c r="G35" s="1705"/>
      <c r="H35" s="1704">
        <v>23609.628273209808</v>
      </c>
      <c r="I35" s="1704">
        <v>54154.739158237586</v>
      </c>
      <c r="J35" s="1704">
        <v>33655.360402889157</v>
      </c>
      <c r="K35" s="1704">
        <v>61528.118260574425</v>
      </c>
      <c r="L35" s="1722">
        <v>32433.216327277285</v>
      </c>
      <c r="M35" s="1703">
        <v>42.549302400827685</v>
      </c>
      <c r="N35" s="1702">
        <v>-3.6313504326845845</v>
      </c>
    </row>
    <row r="36" spans="3:14">
      <c r="C36" s="1706"/>
      <c r="D36" s="1705"/>
      <c r="E36" s="1705"/>
      <c r="F36" s="1705" t="s">
        <v>1386</v>
      </c>
      <c r="G36" s="1705"/>
      <c r="H36" s="1704">
        <v>146.9</v>
      </c>
      <c r="I36" s="1704">
        <v>267.69799999999998</v>
      </c>
      <c r="J36" s="1704">
        <v>65.3</v>
      </c>
      <c r="K36" s="1704">
        <v>167.46300000000002</v>
      </c>
      <c r="L36" s="1722">
        <v>96.007000000000005</v>
      </c>
      <c r="M36" s="1703">
        <v>-55.547991831177676</v>
      </c>
      <c r="N36" s="1702">
        <v>47.024502297090351</v>
      </c>
    </row>
    <row r="37" spans="3:14">
      <c r="C37" s="1706"/>
      <c r="D37" s="1705"/>
      <c r="E37" s="1705" t="s">
        <v>1385</v>
      </c>
      <c r="F37" s="1705"/>
      <c r="G37" s="1705"/>
      <c r="H37" s="1704">
        <v>-2773.18125377059</v>
      </c>
      <c r="I37" s="1704">
        <v>-5804.7585265767011</v>
      </c>
      <c r="J37" s="1704">
        <v>-3973.1399315182971</v>
      </c>
      <c r="K37" s="1704">
        <v>-10802.975877420213</v>
      </c>
      <c r="L37" s="1722">
        <v>-3083.2611651204897</v>
      </c>
      <c r="M37" s="1703">
        <v>43.270113560596457</v>
      </c>
      <c r="N37" s="1702">
        <v>-22.397367868635541</v>
      </c>
    </row>
    <row r="38" spans="3:14">
      <c r="C38" s="1712" t="s">
        <v>155</v>
      </c>
      <c r="D38" s="1711" t="s">
        <v>1384</v>
      </c>
      <c r="E38" s="1711"/>
      <c r="F38" s="1711"/>
      <c r="G38" s="1711"/>
      <c r="H38" s="1710">
        <v>10066.003000000001</v>
      </c>
      <c r="I38" s="1710">
        <v>17721.816999999999</v>
      </c>
      <c r="J38" s="1710">
        <v>6889.7002356374978</v>
      </c>
      <c r="K38" s="1710">
        <v>15458.672035637495</v>
      </c>
      <c r="L38" s="1719">
        <v>7455.3887300000006</v>
      </c>
      <c r="M38" s="1709">
        <v>-31.554756782433927</v>
      </c>
      <c r="N38" s="1708">
        <v>8.2106401587174389</v>
      </c>
    </row>
    <row r="39" spans="3:14">
      <c r="C39" s="1718" t="s">
        <v>1383</v>
      </c>
      <c r="D39" s="1718"/>
      <c r="E39" s="1717"/>
      <c r="F39" s="1717"/>
      <c r="G39" s="1717"/>
      <c r="H39" s="1716">
        <v>-88159.154488555912</v>
      </c>
      <c r="I39" s="1716">
        <v>-229843.47863576561</v>
      </c>
      <c r="J39" s="1716">
        <v>-145265.85368617001</v>
      </c>
      <c r="K39" s="1716">
        <v>-249907.21402055526</v>
      </c>
      <c r="L39" s="1715">
        <v>-77252.813032037346</v>
      </c>
      <c r="M39" s="1724">
        <v>64.776822700842956</v>
      </c>
      <c r="N39" s="1713">
        <v>-46.819702585486425</v>
      </c>
    </row>
    <row r="40" spans="3:14">
      <c r="C40" s="1712" t="s">
        <v>164</v>
      </c>
      <c r="D40" s="1711" t="s">
        <v>1382</v>
      </c>
      <c r="E40" s="1711"/>
      <c r="F40" s="1711"/>
      <c r="G40" s="1711"/>
      <c r="H40" s="1710">
        <v>30494.077120687471</v>
      </c>
      <c r="I40" s="1710">
        <v>102842.14581615054</v>
      </c>
      <c r="J40" s="1710">
        <v>40930.053173339169</v>
      </c>
      <c r="K40" s="1710">
        <v>98595.138173113955</v>
      </c>
      <c r="L40" s="1719">
        <v>53074.669970580304</v>
      </c>
      <c r="M40" s="1723">
        <v>34.222960778084456</v>
      </c>
      <c r="N40" s="1708">
        <v>29.671636989594333</v>
      </c>
    </row>
    <row r="41" spans="3:14">
      <c r="C41" s="1706"/>
      <c r="D41" s="1705" t="s">
        <v>1381</v>
      </c>
      <c r="E41" s="1705"/>
      <c r="F41" s="1705"/>
      <c r="G41" s="1705"/>
      <c r="H41" s="1704">
        <v>14334.936999999998</v>
      </c>
      <c r="I41" s="1704">
        <v>17512.820999999996</v>
      </c>
      <c r="J41" s="1704">
        <v>4362.5099999999993</v>
      </c>
      <c r="K41" s="1704">
        <v>13068.766000000001</v>
      </c>
      <c r="L41" s="1722">
        <v>12202.864</v>
      </c>
      <c r="M41" s="1703">
        <v>-69.56728864591453</v>
      </c>
      <c r="N41" s="1702">
        <v>179.72116969359382</v>
      </c>
    </row>
    <row r="42" spans="3:14">
      <c r="C42" s="1706"/>
      <c r="D42" s="1705" t="s">
        <v>1380</v>
      </c>
      <c r="E42" s="1705"/>
      <c r="F42" s="1705"/>
      <c r="G42" s="1705"/>
      <c r="H42" s="1704">
        <v>0</v>
      </c>
      <c r="I42" s="1704">
        <v>0</v>
      </c>
      <c r="J42" s="1704">
        <v>0</v>
      </c>
      <c r="K42" s="1704">
        <v>0</v>
      </c>
      <c r="L42" s="1722">
        <v>0</v>
      </c>
      <c r="M42" s="1703" t="s">
        <v>146</v>
      </c>
      <c r="N42" s="1702" t="s">
        <v>146</v>
      </c>
    </row>
    <row r="43" spans="3:14">
      <c r="C43" s="1706"/>
      <c r="D43" s="1705" t="s">
        <v>1379</v>
      </c>
      <c r="E43" s="1705"/>
      <c r="F43" s="1705"/>
      <c r="G43" s="1705"/>
      <c r="H43" s="1704">
        <v>-23349.690517824052</v>
      </c>
      <c r="I43" s="1704">
        <v>-40289.867533183555</v>
      </c>
      <c r="J43" s="1704">
        <v>-14049.101450787157</v>
      </c>
      <c r="K43" s="1704">
        <v>-27486.504501057843</v>
      </c>
      <c r="L43" s="1722">
        <v>-3595.9869025121689</v>
      </c>
      <c r="M43" s="1703">
        <v>-39.831744493303944</v>
      </c>
      <c r="N43" s="1702">
        <v>-74.404150221929754</v>
      </c>
    </row>
    <row r="44" spans="3:14">
      <c r="C44" s="1706"/>
      <c r="D44" s="1705"/>
      <c r="E44" s="1705" t="s">
        <v>1377</v>
      </c>
      <c r="F44" s="1705"/>
      <c r="G44" s="1705"/>
      <c r="H44" s="1704">
        <v>-1051.3600000000006</v>
      </c>
      <c r="I44" s="1704">
        <v>4193.5399999999991</v>
      </c>
      <c r="J44" s="1704">
        <v>4569.539051327456</v>
      </c>
      <c r="K44" s="1704">
        <v>10570.365498942159</v>
      </c>
      <c r="L44" s="1722">
        <v>-3209.0538902801445</v>
      </c>
      <c r="M44" s="1703">
        <v>-534.63124441936668</v>
      </c>
      <c r="N44" s="1702">
        <v>-170.22708098638333</v>
      </c>
    </row>
    <row r="45" spans="3:14">
      <c r="C45" s="1706"/>
      <c r="D45" s="1705"/>
      <c r="E45" s="1705" t="s">
        <v>466</v>
      </c>
      <c r="F45" s="1705"/>
      <c r="G45" s="1705"/>
      <c r="H45" s="1704">
        <v>-22298.330517824052</v>
      </c>
      <c r="I45" s="1704">
        <v>-44483.407533183548</v>
      </c>
      <c r="J45" s="1704">
        <v>-18618.640502114613</v>
      </c>
      <c r="K45" s="1704">
        <v>-38056.870000000003</v>
      </c>
      <c r="L45" s="1722">
        <v>-386.93301223202457</v>
      </c>
      <c r="M45" s="1703">
        <v>-16.502087511744875</v>
      </c>
      <c r="N45" s="1702">
        <v>-97.921797715638377</v>
      </c>
    </row>
    <row r="46" spans="3:14">
      <c r="C46" s="1706"/>
      <c r="D46" s="1705" t="s">
        <v>1378</v>
      </c>
      <c r="E46" s="1705"/>
      <c r="F46" s="1705"/>
      <c r="G46" s="1705"/>
      <c r="H46" s="1704">
        <v>39508.830638511521</v>
      </c>
      <c r="I46" s="1704">
        <v>125619.1923493341</v>
      </c>
      <c r="J46" s="1704">
        <v>50616.644624126326</v>
      </c>
      <c r="K46" s="1704">
        <v>113012.87667417181</v>
      </c>
      <c r="L46" s="1722">
        <v>44467.792873092469</v>
      </c>
      <c r="M46" s="1703">
        <v>28.114762715319102</v>
      </c>
      <c r="N46" s="1702">
        <v>-12.147884943173452</v>
      </c>
    </row>
    <row r="47" spans="3:14">
      <c r="C47" s="1706"/>
      <c r="D47" s="1705"/>
      <c r="E47" s="1705" t="s">
        <v>1377</v>
      </c>
      <c r="F47" s="1705"/>
      <c r="G47" s="1705"/>
      <c r="H47" s="1704">
        <v>16865.150000000001</v>
      </c>
      <c r="I47" s="1704">
        <v>54534.92</v>
      </c>
      <c r="J47" s="1704">
        <v>21352.309450998473</v>
      </c>
      <c r="K47" s="1704">
        <v>37107.363317538795</v>
      </c>
      <c r="L47" s="1722">
        <v>-12278.140216160926</v>
      </c>
      <c r="M47" s="1703">
        <v>26.606104606235164</v>
      </c>
      <c r="N47" s="1702">
        <v>-157.50263335372736</v>
      </c>
    </row>
    <row r="48" spans="3:14">
      <c r="C48" s="1706"/>
      <c r="D48" s="1705"/>
      <c r="E48" s="1705" t="s">
        <v>1376</v>
      </c>
      <c r="F48" s="1705"/>
      <c r="G48" s="1705"/>
      <c r="H48" s="1704">
        <v>22152.080638511507</v>
      </c>
      <c r="I48" s="1704">
        <v>84441.392349334084</v>
      </c>
      <c r="J48" s="1704">
        <v>28908.915173127851</v>
      </c>
      <c r="K48" s="1704">
        <v>65076.423356633008</v>
      </c>
      <c r="L48" s="1722">
        <v>42143.633089253388</v>
      </c>
      <c r="M48" s="1703">
        <v>30.502031140449873</v>
      </c>
      <c r="N48" s="1702">
        <v>45.780749076422666</v>
      </c>
    </row>
    <row r="49" spans="3:14">
      <c r="C49" s="1706"/>
      <c r="D49" s="1705"/>
      <c r="E49" s="1705"/>
      <c r="F49" s="1705" t="s">
        <v>1375</v>
      </c>
      <c r="G49" s="1705"/>
      <c r="H49" s="1704">
        <v>19832</v>
      </c>
      <c r="I49" s="1704">
        <v>81178.859999999986</v>
      </c>
      <c r="J49" s="1704">
        <v>26687.629828019992</v>
      </c>
      <c r="K49" s="1704">
        <v>61438.117132179992</v>
      </c>
      <c r="L49" s="1722">
        <v>41608.636110000007</v>
      </c>
      <c r="M49" s="1703">
        <v>34.56852474798302</v>
      </c>
      <c r="N49" s="1702">
        <v>55.909821809331618</v>
      </c>
    </row>
    <row r="50" spans="3:14">
      <c r="C50" s="1706"/>
      <c r="D50" s="1705"/>
      <c r="E50" s="1705"/>
      <c r="F50" s="1705"/>
      <c r="G50" s="1705" t="s">
        <v>1373</v>
      </c>
      <c r="H50" s="1704">
        <v>29405.9</v>
      </c>
      <c r="I50" s="1704">
        <v>99768.099999999991</v>
      </c>
      <c r="J50" s="1704">
        <v>33323.821695839993</v>
      </c>
      <c r="K50" s="1704">
        <v>81477.025999999998</v>
      </c>
      <c r="L50" s="1722">
        <v>51326.16</v>
      </c>
      <c r="M50" s="1703">
        <v>13.323590489799628</v>
      </c>
      <c r="N50" s="1702">
        <v>54.022430165647364</v>
      </c>
    </row>
    <row r="51" spans="3:14">
      <c r="C51" s="1706"/>
      <c r="D51" s="1705"/>
      <c r="E51" s="1705"/>
      <c r="F51" s="1705"/>
      <c r="G51" s="1705" t="s">
        <v>1372</v>
      </c>
      <c r="H51" s="1704">
        <v>-9573.9</v>
      </c>
      <c r="I51" s="1704">
        <v>-18589.240000000002</v>
      </c>
      <c r="J51" s="1704">
        <v>-6636.19186782</v>
      </c>
      <c r="K51" s="1704">
        <v>-20038.908867820002</v>
      </c>
      <c r="L51" s="1722">
        <v>-9717.5238900000004</v>
      </c>
      <c r="M51" s="1703">
        <v>-30.684549997179829</v>
      </c>
      <c r="N51" s="1702">
        <v>46.432232273480423</v>
      </c>
    </row>
    <row r="52" spans="3:14">
      <c r="C52" s="1706"/>
      <c r="D52" s="1705"/>
      <c r="E52" s="1705"/>
      <c r="F52" s="1705" t="s">
        <v>1374</v>
      </c>
      <c r="G52" s="1705"/>
      <c r="H52" s="1704">
        <v>2320.0806385115075</v>
      </c>
      <c r="I52" s="1704">
        <v>3262.5323493341011</v>
      </c>
      <c r="J52" s="1704">
        <v>2221.2853451078599</v>
      </c>
      <c r="K52" s="1704">
        <v>3638.3062244530215</v>
      </c>
      <c r="L52" s="1722">
        <v>534.99697925338239</v>
      </c>
      <c r="M52" s="1721">
        <v>-4.258269810269681</v>
      </c>
      <c r="N52" s="1702">
        <v>-75.914981817547428</v>
      </c>
    </row>
    <row r="53" spans="3:14">
      <c r="C53" s="1706"/>
      <c r="D53" s="1705"/>
      <c r="E53" s="1705"/>
      <c r="F53" s="1705"/>
      <c r="G53" s="1705" t="s">
        <v>1373</v>
      </c>
      <c r="H53" s="1704">
        <v>2911.7083950004776</v>
      </c>
      <c r="I53" s="1704">
        <v>5317.1162640692046</v>
      </c>
      <c r="J53" s="1704">
        <v>3825.0819565526126</v>
      </c>
      <c r="K53" s="1704">
        <v>6980.3925520899375</v>
      </c>
      <c r="L53" s="1722">
        <v>1318.4859313379693</v>
      </c>
      <c r="M53" s="1721">
        <v>31.368991589969482</v>
      </c>
      <c r="N53" s="1702">
        <v>-65.530518134929963</v>
      </c>
    </row>
    <row r="54" spans="3:14">
      <c r="C54" s="1706"/>
      <c r="D54" s="1705"/>
      <c r="E54" s="1705"/>
      <c r="F54" s="1705"/>
      <c r="G54" s="1705" t="s">
        <v>1372</v>
      </c>
      <c r="H54" s="1704">
        <v>-591.62775648896991</v>
      </c>
      <c r="I54" s="1704">
        <v>-2054.5839147351044</v>
      </c>
      <c r="J54" s="1704">
        <v>-1603.7966114447527</v>
      </c>
      <c r="K54" s="1704">
        <v>-3342.0863276369168</v>
      </c>
      <c r="L54" s="1722">
        <v>-783.48895208458703</v>
      </c>
      <c r="M54" s="1721">
        <v>171.08204337175198</v>
      </c>
      <c r="N54" s="1702">
        <v>-51.14786086380402</v>
      </c>
    </row>
    <row r="55" spans="3:14">
      <c r="C55" s="1706"/>
      <c r="D55" s="1705"/>
      <c r="E55" s="1705" t="s">
        <v>1371</v>
      </c>
      <c r="F55" s="1705"/>
      <c r="G55" s="1705"/>
      <c r="H55" s="1704">
        <v>71.400000000012369</v>
      </c>
      <c r="I55" s="1704">
        <v>-13339.899999999989</v>
      </c>
      <c r="J55" s="1704">
        <v>219.59999999999673</v>
      </c>
      <c r="K55" s="1704">
        <v>10637.700000000006</v>
      </c>
      <c r="L55" s="1722">
        <v>14746.200000000008</v>
      </c>
      <c r="M55" s="1703">
        <v>207.56302521002618</v>
      </c>
      <c r="N55" s="1702">
        <v>6615.0273224044749</v>
      </c>
    </row>
    <row r="56" spans="3:14">
      <c r="C56" s="1706"/>
      <c r="D56" s="1705"/>
      <c r="E56" s="1705"/>
      <c r="F56" s="1705" t="s">
        <v>1364</v>
      </c>
      <c r="G56" s="1705"/>
      <c r="H56" s="1704">
        <v>-151.80000000000001</v>
      </c>
      <c r="I56" s="1704">
        <v>-178.6</v>
      </c>
      <c r="J56" s="1704">
        <v>13.400000000000006</v>
      </c>
      <c r="K56" s="1704">
        <v>27.099999999999994</v>
      </c>
      <c r="L56" s="1722">
        <v>2.3000000000000114</v>
      </c>
      <c r="M56" s="1703">
        <v>-108.82740447957839</v>
      </c>
      <c r="N56" s="1702">
        <v>-82.835820895522318</v>
      </c>
    </row>
    <row r="57" spans="3:14">
      <c r="C57" s="1706"/>
      <c r="D57" s="1705"/>
      <c r="E57" s="1705"/>
      <c r="F57" s="1705" t="s">
        <v>1363</v>
      </c>
      <c r="G57" s="1705"/>
      <c r="H57" s="1704">
        <v>223.20000000001164</v>
      </c>
      <c r="I57" s="1704">
        <v>-13161.299999999988</v>
      </c>
      <c r="J57" s="1704">
        <v>206.19999999999709</v>
      </c>
      <c r="K57" s="1704">
        <v>10610.600000000006</v>
      </c>
      <c r="L57" s="1722">
        <v>14743.900000000009</v>
      </c>
      <c r="M57" s="1703">
        <v>-7.6164874552032558</v>
      </c>
      <c r="N57" s="1702">
        <v>7050.2909796315307</v>
      </c>
    </row>
    <row r="58" spans="3:14">
      <c r="C58" s="1706"/>
      <c r="D58" s="1705"/>
      <c r="E58" s="1705" t="s">
        <v>1370</v>
      </c>
      <c r="F58" s="1705"/>
      <c r="G58" s="1705"/>
      <c r="H58" s="1704">
        <v>420.19999999999993</v>
      </c>
      <c r="I58" s="1704">
        <v>-17.220000000000027</v>
      </c>
      <c r="J58" s="1704">
        <v>135.82</v>
      </c>
      <c r="K58" s="1704">
        <v>191.39</v>
      </c>
      <c r="L58" s="1722">
        <v>-143.89999999999998</v>
      </c>
      <c r="M58" s="1721">
        <v>-67.677296525464058</v>
      </c>
      <c r="N58" s="1702">
        <v>-205.94905021351789</v>
      </c>
    </row>
    <row r="59" spans="3:14">
      <c r="C59" s="1718" t="s">
        <v>1369</v>
      </c>
      <c r="D59" s="1717"/>
      <c r="E59" s="1717"/>
      <c r="F59" s="1717"/>
      <c r="G59" s="1717"/>
      <c r="H59" s="1716">
        <v>-57665.077367868449</v>
      </c>
      <c r="I59" s="1716">
        <v>-127001.33281961514</v>
      </c>
      <c r="J59" s="1716">
        <v>-104335.80051283084</v>
      </c>
      <c r="K59" s="1716">
        <v>-151312.07584744133</v>
      </c>
      <c r="L59" s="1715">
        <v>-24178.143061457027</v>
      </c>
      <c r="M59" s="1714">
        <v>80.934120398783676</v>
      </c>
      <c r="N59" s="1720">
        <v>-76.826608946673403</v>
      </c>
    </row>
    <row r="60" spans="3:14">
      <c r="C60" s="1712" t="s">
        <v>1043</v>
      </c>
      <c r="D60" s="1711" t="s">
        <v>1368</v>
      </c>
      <c r="E60" s="1711"/>
      <c r="F60" s="1711"/>
      <c r="G60" s="1711"/>
      <c r="H60" s="1710">
        <v>51071.987367868482</v>
      </c>
      <c r="I60" s="1710">
        <v>114621.62281961518</v>
      </c>
      <c r="J60" s="1710">
        <v>40878.320512830804</v>
      </c>
      <c r="K60" s="1710">
        <v>94549.275847441342</v>
      </c>
      <c r="L60" s="1719">
        <v>65572.733061456995</v>
      </c>
      <c r="M60" s="1709">
        <v>-19.959409023215215</v>
      </c>
      <c r="N60" s="1708">
        <v>60.409557532763984</v>
      </c>
    </row>
    <row r="61" spans="3:14">
      <c r="C61" s="1718" t="s">
        <v>1367</v>
      </c>
      <c r="D61" s="1717"/>
      <c r="E61" s="1717"/>
      <c r="F61" s="1717"/>
      <c r="G61" s="1717"/>
      <c r="H61" s="1716">
        <v>-6593.0899999999674</v>
      </c>
      <c r="I61" s="1716">
        <v>-12379.709999999963</v>
      </c>
      <c r="J61" s="1716">
        <v>-63457.48000000004</v>
      </c>
      <c r="K61" s="1716">
        <v>-56762.799999999988</v>
      </c>
      <c r="L61" s="1715">
        <v>41394.589999999967</v>
      </c>
      <c r="M61" s="1714">
        <v>862.4846619718578</v>
      </c>
      <c r="N61" s="1713">
        <v>-165.23201047378487</v>
      </c>
    </row>
    <row r="62" spans="3:14">
      <c r="C62" s="1712" t="s">
        <v>1366</v>
      </c>
      <c r="D62" s="1711"/>
      <c r="E62" s="1711"/>
      <c r="F62" s="1711"/>
      <c r="G62" s="1711"/>
      <c r="H62" s="1710">
        <v>6593.089999999982</v>
      </c>
      <c r="I62" s="1710">
        <v>12379.709999999963</v>
      </c>
      <c r="J62" s="1710">
        <v>63457.480000000047</v>
      </c>
      <c r="K62" s="1710">
        <v>56762.800000000017</v>
      </c>
      <c r="L62" s="1710">
        <v>-41394.589999999982</v>
      </c>
      <c r="M62" s="1709">
        <v>862.48466197185564</v>
      </c>
      <c r="N62" s="1708">
        <v>-165.2320104737849</v>
      </c>
    </row>
    <row r="63" spans="3:14">
      <c r="C63" s="1706"/>
      <c r="D63" s="1705" t="s">
        <v>1365</v>
      </c>
      <c r="E63" s="1705"/>
      <c r="F63" s="1705"/>
      <c r="G63" s="1705"/>
      <c r="H63" s="1704">
        <v>7155.1199999999808</v>
      </c>
      <c r="I63" s="1704">
        <v>13350.429999999964</v>
      </c>
      <c r="J63" s="1704">
        <v>63897.300000000047</v>
      </c>
      <c r="K63" s="1704">
        <v>57644.100000000006</v>
      </c>
      <c r="L63" s="1704">
        <v>-41394.589999999982</v>
      </c>
      <c r="M63" s="1703">
        <v>793.02904773085868</v>
      </c>
      <c r="N63" s="1702">
        <v>-164.78300335068923</v>
      </c>
    </row>
    <row r="64" spans="3:14">
      <c r="C64" s="1706"/>
      <c r="D64" s="1705"/>
      <c r="E64" s="1705" t="s">
        <v>1364</v>
      </c>
      <c r="F64" s="1705"/>
      <c r="G64" s="1705"/>
      <c r="H64" s="1704">
        <v>-11603.140000000018</v>
      </c>
      <c r="I64" s="1704">
        <v>-25781.810000000019</v>
      </c>
      <c r="J64" s="1704">
        <v>89261.070000000051</v>
      </c>
      <c r="K64" s="1704">
        <v>80857.49000000002</v>
      </c>
      <c r="L64" s="1704">
        <v>-29468.259999999977</v>
      </c>
      <c r="M64" s="1703">
        <v>-869.28374560679197</v>
      </c>
      <c r="N64" s="1702">
        <v>-133.01356347173515</v>
      </c>
    </row>
    <row r="65" spans="3:14">
      <c r="C65" s="1706"/>
      <c r="D65" s="1705"/>
      <c r="E65" s="1705" t="s">
        <v>1363</v>
      </c>
      <c r="F65" s="1705"/>
      <c r="G65" s="1705"/>
      <c r="H65" s="1704">
        <v>18758.260000000002</v>
      </c>
      <c r="I65" s="1704">
        <v>39132.239999999976</v>
      </c>
      <c r="J65" s="1704">
        <v>-25363.770000000004</v>
      </c>
      <c r="K65" s="1704">
        <v>-23213.390000000014</v>
      </c>
      <c r="L65" s="1704">
        <v>-11926.330000000002</v>
      </c>
      <c r="M65" s="1703">
        <v>-235.21387378147014</v>
      </c>
      <c r="N65" s="1707">
        <v>-52.978874985855811</v>
      </c>
    </row>
    <row r="66" spans="3:14">
      <c r="C66" s="1706"/>
      <c r="D66" s="1705" t="s">
        <v>1362</v>
      </c>
      <c r="E66" s="1705"/>
      <c r="F66" s="1705"/>
      <c r="G66" s="1705"/>
      <c r="H66" s="1704">
        <v>-562.0300000000002</v>
      </c>
      <c r="I66" s="1704">
        <v>-970.71999999999991</v>
      </c>
      <c r="J66" s="1704">
        <v>-439.82000000000016</v>
      </c>
      <c r="K66" s="1704">
        <v>-881.30000000000007</v>
      </c>
      <c r="L66" s="1704">
        <v>0</v>
      </c>
      <c r="M66" s="1703" t="s">
        <v>146</v>
      </c>
      <c r="N66" s="1702" t="s">
        <v>146</v>
      </c>
    </row>
    <row r="67" spans="3:14" ht="16.5" thickBot="1">
      <c r="C67" s="1701" t="s">
        <v>1361</v>
      </c>
      <c r="D67" s="1700"/>
      <c r="E67" s="1699"/>
      <c r="F67" s="1699"/>
      <c r="G67" s="1699"/>
      <c r="H67" s="1698">
        <v>6664.4899999999907</v>
      </c>
      <c r="I67" s="1698">
        <v>-960.19000000003143</v>
      </c>
      <c r="J67" s="1698">
        <v>63677.080000000045</v>
      </c>
      <c r="K67" s="1698">
        <v>67400.500000000029</v>
      </c>
      <c r="L67" s="1698">
        <v>-26648.38999999997</v>
      </c>
      <c r="M67" s="1697">
        <v>855.46816035435768</v>
      </c>
      <c r="N67" s="1696">
        <v>-141.8492650730843</v>
      </c>
    </row>
    <row r="68" spans="3:14" ht="20.25" customHeight="1" thickTop="1">
      <c r="C68" s="2428" t="s">
        <v>1360</v>
      </c>
      <c r="D68" s="2428"/>
      <c r="E68" s="2428"/>
      <c r="F68" s="2428"/>
      <c r="G68" s="2428"/>
      <c r="H68" s="2428"/>
      <c r="I68" s="2428"/>
      <c r="J68" s="2428"/>
      <c r="K68" s="2428"/>
      <c r="L68" s="2428"/>
      <c r="M68" s="2428"/>
      <c r="N68" s="2428"/>
    </row>
    <row r="69" spans="3:14">
      <c r="C69" s="2429" t="s">
        <v>1359</v>
      </c>
      <c r="D69" s="2429"/>
      <c r="E69" s="2429"/>
      <c r="F69" s="2429"/>
      <c r="G69" s="2429"/>
      <c r="H69" s="2429"/>
      <c r="I69" s="2429"/>
      <c r="J69" s="2429"/>
      <c r="K69" s="2429"/>
      <c r="L69" s="2429"/>
      <c r="M69" s="2429"/>
      <c r="N69" s="2429"/>
    </row>
    <row r="70" spans="3:14">
      <c r="C70" s="1695" t="s">
        <v>118</v>
      </c>
    </row>
    <row r="71" spans="3:14">
      <c r="H71" s="1694"/>
      <c r="I71" s="1694"/>
      <c r="J71" s="1694"/>
      <c r="K71" s="1694"/>
      <c r="L71" s="1694"/>
      <c r="M71" s="1694"/>
      <c r="N71" s="1694"/>
    </row>
    <row r="72" spans="3:14">
      <c r="I72" s="1693"/>
      <c r="K72" s="1693"/>
    </row>
    <row r="73" spans="3:14">
      <c r="I73" s="1693"/>
      <c r="K73" s="1693"/>
    </row>
    <row r="74" spans="3:14">
      <c r="I74" s="1693"/>
      <c r="K74" s="1693"/>
    </row>
    <row r="75" spans="3:14">
      <c r="I75" s="1693"/>
      <c r="J75" s="1692" t="s">
        <v>118</v>
      </c>
      <c r="K75" s="1693"/>
    </row>
    <row r="76" spans="3:14">
      <c r="I76" s="1693"/>
      <c r="K76" s="1693"/>
      <c r="M76" s="1692" t="s">
        <v>118</v>
      </c>
    </row>
    <row r="77" spans="3:14">
      <c r="I77" s="1693"/>
      <c r="K77" s="1693"/>
    </row>
    <row r="78" spans="3:14">
      <c r="I78" s="1693"/>
      <c r="K78" s="1693"/>
    </row>
    <row r="79" spans="3:14">
      <c r="I79" s="1693"/>
      <c r="K79" s="1693"/>
    </row>
    <row r="80" spans="3:14">
      <c r="I80" s="1693"/>
      <c r="K80" s="1693"/>
    </row>
    <row r="81" spans="9:11">
      <c r="I81" s="1693"/>
      <c r="K81" s="1693"/>
    </row>
    <row r="82" spans="9:11">
      <c r="I82" s="1693"/>
      <c r="K82" s="1693"/>
    </row>
    <row r="83" spans="9:11">
      <c r="I83" s="1693"/>
      <c r="K83" s="1693"/>
    </row>
    <row r="84" spans="9:11">
      <c r="I84" s="1693"/>
      <c r="K84" s="1693"/>
    </row>
    <row r="85" spans="9:11">
      <c r="I85" s="1693"/>
      <c r="K85" s="1693"/>
    </row>
    <row r="86" spans="9:11">
      <c r="I86" s="1693"/>
      <c r="K86" s="1693"/>
    </row>
    <row r="87" spans="9:11">
      <c r="I87" s="1693"/>
      <c r="K87" s="1693"/>
    </row>
    <row r="88" spans="9:11">
      <c r="I88" s="1693"/>
      <c r="K88" s="1693"/>
    </row>
    <row r="89" spans="9:11">
      <c r="I89" s="1693"/>
      <c r="K89" s="1693"/>
    </row>
    <row r="90" spans="9:11">
      <c r="I90" s="1693"/>
      <c r="K90" s="1693"/>
    </row>
    <row r="91" spans="9:11">
      <c r="I91" s="1693"/>
      <c r="K91" s="1693"/>
    </row>
    <row r="92" spans="9:11">
      <c r="I92" s="1693"/>
      <c r="K92" s="1693"/>
    </row>
    <row r="93" spans="9:11">
      <c r="I93" s="1693"/>
      <c r="K93" s="1693"/>
    </row>
    <row r="94" spans="9:11">
      <c r="I94" s="1693"/>
      <c r="K94" s="1693"/>
    </row>
    <row r="95" spans="9:11">
      <c r="I95" s="1693"/>
      <c r="K95" s="1693"/>
    </row>
    <row r="96" spans="9:11">
      <c r="I96" s="1693"/>
      <c r="K96" s="1693"/>
    </row>
    <row r="97" spans="9:11">
      <c r="I97" s="1693"/>
      <c r="K97" s="1693"/>
    </row>
    <row r="98" spans="9:11">
      <c r="I98" s="1693"/>
      <c r="K98" s="1693"/>
    </row>
    <row r="99" spans="9:11">
      <c r="I99" s="1693"/>
      <c r="K99" s="1693"/>
    </row>
    <row r="100" spans="9:11">
      <c r="I100" s="1693"/>
      <c r="K100" s="1693"/>
    </row>
    <row r="101" spans="9:11">
      <c r="I101" s="1693"/>
      <c r="K101" s="1693"/>
    </row>
    <row r="102" spans="9:11">
      <c r="I102" s="1693"/>
      <c r="K102" s="1693"/>
    </row>
    <row r="103" spans="9:11">
      <c r="I103" s="1693"/>
      <c r="K103" s="1693"/>
    </row>
    <row r="104" spans="9:11">
      <c r="I104" s="1693"/>
      <c r="K104" s="1693"/>
    </row>
    <row r="105" spans="9:11">
      <c r="I105" s="1693"/>
      <c r="K105" s="1693"/>
    </row>
    <row r="106" spans="9:11">
      <c r="I106" s="1693"/>
      <c r="K106" s="1693"/>
    </row>
    <row r="107" spans="9:11">
      <c r="I107" s="1693"/>
      <c r="K107" s="1693"/>
    </row>
    <row r="108" spans="9:11">
      <c r="I108" s="1693"/>
      <c r="K108" s="1693"/>
    </row>
    <row r="109" spans="9:11">
      <c r="I109" s="1693"/>
      <c r="K109" s="1693"/>
    </row>
    <row r="110" spans="9:11">
      <c r="I110" s="1693"/>
      <c r="K110" s="1693"/>
    </row>
    <row r="111" spans="9:11">
      <c r="I111" s="1693"/>
      <c r="K111" s="1693"/>
    </row>
    <row r="112" spans="9:11">
      <c r="I112" s="1693"/>
      <c r="K112" s="1693"/>
    </row>
    <row r="113" spans="9:11">
      <c r="I113" s="1693"/>
      <c r="K113" s="1693"/>
    </row>
    <row r="114" spans="9:11">
      <c r="I114" s="1693"/>
      <c r="K114" s="1693"/>
    </row>
    <row r="115" spans="9:11">
      <c r="I115" s="1693"/>
      <c r="K115" s="1693"/>
    </row>
    <row r="116" spans="9:11">
      <c r="I116" s="1693"/>
      <c r="K116" s="1693"/>
    </row>
    <row r="117" spans="9:11">
      <c r="I117" s="1693"/>
      <c r="K117" s="1693"/>
    </row>
    <row r="118" spans="9:11">
      <c r="I118" s="1693"/>
      <c r="K118" s="1693"/>
    </row>
    <row r="119" spans="9:11">
      <c r="I119" s="1693"/>
      <c r="K119" s="1693"/>
    </row>
    <row r="120" spans="9:11">
      <c r="I120" s="1693"/>
      <c r="K120" s="1693"/>
    </row>
    <row r="121" spans="9:11">
      <c r="I121" s="1693"/>
      <c r="K121" s="1693"/>
    </row>
    <row r="122" spans="9:11">
      <c r="I122" s="1693"/>
      <c r="K122" s="1693"/>
    </row>
    <row r="123" spans="9:11">
      <c r="I123" s="1693"/>
      <c r="K123" s="1693"/>
    </row>
    <row r="124" spans="9:11">
      <c r="I124" s="1693"/>
      <c r="K124" s="1693"/>
    </row>
    <row r="125" spans="9:11">
      <c r="I125" s="1693"/>
      <c r="K125" s="1693"/>
    </row>
    <row r="126" spans="9:11">
      <c r="I126" s="1693"/>
      <c r="K126" s="1693"/>
    </row>
    <row r="127" spans="9:11">
      <c r="I127" s="1693"/>
      <c r="K127" s="1693"/>
    </row>
    <row r="128" spans="9:11">
      <c r="I128" s="1693"/>
      <c r="K128" s="1693"/>
    </row>
    <row r="129" spans="9:11">
      <c r="I129" s="1693"/>
      <c r="K129" s="1693"/>
    </row>
    <row r="130" spans="9:11">
      <c r="I130" s="1693"/>
      <c r="K130" s="1693"/>
    </row>
    <row r="131" spans="9:11">
      <c r="I131" s="1693"/>
      <c r="K131" s="1693"/>
    </row>
    <row r="132" spans="9:11">
      <c r="I132" s="1693"/>
      <c r="K132" s="1693"/>
    </row>
    <row r="133" spans="9:11">
      <c r="I133" s="1693"/>
      <c r="K133" s="1693"/>
    </row>
    <row r="134" spans="9:11">
      <c r="I134" s="1693"/>
      <c r="K134" s="1693"/>
    </row>
    <row r="135" spans="9:11">
      <c r="I135" s="1693"/>
      <c r="K135" s="1693"/>
    </row>
    <row r="136" spans="9:11">
      <c r="I136" s="1693"/>
      <c r="K136" s="1693"/>
    </row>
    <row r="137" spans="9:11">
      <c r="I137" s="1693"/>
      <c r="K137" s="1693"/>
    </row>
    <row r="138" spans="9:11">
      <c r="I138" s="1693"/>
      <c r="K138" s="1693"/>
    </row>
    <row r="139" spans="9:11">
      <c r="I139" s="1693"/>
      <c r="K139" s="1693"/>
    </row>
    <row r="140" spans="9:11">
      <c r="I140" s="1693"/>
      <c r="K140" s="1693"/>
    </row>
    <row r="141" spans="9:11">
      <c r="I141" s="1693"/>
      <c r="K141" s="1693"/>
    </row>
    <row r="142" spans="9:11">
      <c r="I142" s="1693"/>
      <c r="K142" s="1693"/>
    </row>
    <row r="143" spans="9:11">
      <c r="I143" s="1693"/>
      <c r="K143" s="1693"/>
    </row>
    <row r="144" spans="9:11">
      <c r="I144" s="1693"/>
      <c r="K144" s="1693"/>
    </row>
    <row r="145" spans="9:11">
      <c r="I145" s="1693"/>
      <c r="K145" s="1693"/>
    </row>
    <row r="146" spans="9:11">
      <c r="I146" s="1693"/>
      <c r="K146" s="1693"/>
    </row>
    <row r="147" spans="9:11">
      <c r="I147" s="1693"/>
      <c r="K147" s="1693"/>
    </row>
    <row r="148" spans="9:11">
      <c r="I148" s="1693"/>
      <c r="K148" s="1693"/>
    </row>
    <row r="149" spans="9:11">
      <c r="I149" s="1693"/>
      <c r="K149" s="1693"/>
    </row>
    <row r="150" spans="9:11">
      <c r="I150" s="1693"/>
      <c r="K150" s="1693"/>
    </row>
    <row r="151" spans="9:11">
      <c r="I151" s="1693"/>
      <c r="K151" s="1693"/>
    </row>
    <row r="152" spans="9:11">
      <c r="I152" s="1693"/>
      <c r="K152" s="1693"/>
    </row>
    <row r="153" spans="9:11">
      <c r="I153" s="1693"/>
      <c r="K153" s="1693"/>
    </row>
    <row r="154" spans="9:11">
      <c r="I154" s="1693"/>
      <c r="K154" s="1693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zoomScaleSheetLayoutView="100" workbookViewId="0">
      <selection activeCell="B7" sqref="B7:B9"/>
    </sheetView>
  </sheetViews>
  <sheetFormatPr defaultRowHeight="15.75"/>
  <cols>
    <col min="1" max="1" width="4.28515625" style="1731" customWidth="1"/>
    <col min="2" max="3" width="3.7109375" style="1731" customWidth="1"/>
    <col min="4" max="4" width="4.42578125" style="1731" customWidth="1"/>
    <col min="5" max="5" width="4.5703125" style="1731" customWidth="1"/>
    <col min="6" max="6" width="24.85546875" style="1731" customWidth="1"/>
    <col min="7" max="11" width="14.5703125" style="1731" customWidth="1"/>
    <col min="12" max="12" width="13.28515625" style="1731" customWidth="1"/>
    <col min="13" max="13" width="14" style="1731" customWidth="1"/>
    <col min="14" max="213" width="9.140625" style="1731"/>
    <col min="214" max="214" width="4.28515625" style="1731" customWidth="1"/>
    <col min="215" max="215" width="3.28515625" style="1731" customWidth="1"/>
    <col min="216" max="216" width="2.85546875" style="1731" customWidth="1"/>
    <col min="217" max="217" width="3.42578125" style="1731" customWidth="1"/>
    <col min="218" max="218" width="3.28515625" style="1731" customWidth="1"/>
    <col min="219" max="219" width="3.5703125" style="1731" customWidth="1"/>
    <col min="220" max="220" width="16.5703125" style="1731" customWidth="1"/>
    <col min="221" max="221" width="8.140625" style="1731" customWidth="1"/>
    <col min="222" max="222" width="8.5703125" style="1731" customWidth="1"/>
    <col min="223" max="223" width="7.7109375" style="1731" customWidth="1"/>
    <col min="224" max="224" width="8.140625" style="1731" customWidth="1"/>
    <col min="225" max="225" width="8.42578125" style="1731" customWidth="1"/>
    <col min="226" max="226" width="9" style="1731" bestFit="1" customWidth="1"/>
    <col min="227" max="227" width="8.7109375" style="1731" bestFit="1" customWidth="1"/>
    <col min="228" max="469" width="9.140625" style="1731"/>
    <col min="470" max="470" width="4.28515625" style="1731" customWidth="1"/>
    <col min="471" max="471" width="3.28515625" style="1731" customWidth="1"/>
    <col min="472" max="472" width="2.85546875" style="1731" customWidth="1"/>
    <col min="473" max="473" width="3.42578125" style="1731" customWidth="1"/>
    <col min="474" max="474" width="3.28515625" style="1731" customWidth="1"/>
    <col min="475" max="475" width="3.5703125" style="1731" customWidth="1"/>
    <col min="476" max="476" width="16.5703125" style="1731" customWidth="1"/>
    <col min="477" max="477" width="8.140625" style="1731" customWidth="1"/>
    <col min="478" max="478" width="8.5703125" style="1731" customWidth="1"/>
    <col min="479" max="479" width="7.7109375" style="1731" customWidth="1"/>
    <col min="480" max="480" width="8.140625" style="1731" customWidth="1"/>
    <col min="481" max="481" width="8.42578125" style="1731" customWidth="1"/>
    <col min="482" max="482" width="9" style="1731" bestFit="1" customWidth="1"/>
    <col min="483" max="483" width="8.7109375" style="1731" bestFit="1" customWidth="1"/>
    <col min="484" max="725" width="9.140625" style="1731"/>
    <col min="726" max="726" width="4.28515625" style="1731" customWidth="1"/>
    <col min="727" max="727" width="3.28515625" style="1731" customWidth="1"/>
    <col min="728" max="728" width="2.85546875" style="1731" customWidth="1"/>
    <col min="729" max="729" width="3.42578125" style="1731" customWidth="1"/>
    <col min="730" max="730" width="3.28515625" style="1731" customWidth="1"/>
    <col min="731" max="731" width="3.5703125" style="1731" customWidth="1"/>
    <col min="732" max="732" width="16.5703125" style="1731" customWidth="1"/>
    <col min="733" max="733" width="8.140625" style="1731" customWidth="1"/>
    <col min="734" max="734" width="8.5703125" style="1731" customWidth="1"/>
    <col min="735" max="735" width="7.7109375" style="1731" customWidth="1"/>
    <col min="736" max="736" width="8.140625" style="1731" customWidth="1"/>
    <col min="737" max="737" width="8.42578125" style="1731" customWidth="1"/>
    <col min="738" max="738" width="9" style="1731" bestFit="1" customWidth="1"/>
    <col min="739" max="739" width="8.7109375" style="1731" bestFit="1" customWidth="1"/>
    <col min="740" max="981" width="9.140625" style="1731"/>
    <col min="982" max="982" width="4.28515625" style="1731" customWidth="1"/>
    <col min="983" max="983" width="3.28515625" style="1731" customWidth="1"/>
    <col min="984" max="984" width="2.85546875" style="1731" customWidth="1"/>
    <col min="985" max="985" width="3.42578125" style="1731" customWidth="1"/>
    <col min="986" max="986" width="3.28515625" style="1731" customWidth="1"/>
    <col min="987" max="987" width="3.5703125" style="1731" customWidth="1"/>
    <col min="988" max="988" width="16.5703125" style="1731" customWidth="1"/>
    <col min="989" max="989" width="8.140625" style="1731" customWidth="1"/>
    <col min="990" max="990" width="8.5703125" style="1731" customWidth="1"/>
    <col min="991" max="991" width="7.7109375" style="1731" customWidth="1"/>
    <col min="992" max="992" width="8.140625" style="1731" customWidth="1"/>
    <col min="993" max="993" width="8.42578125" style="1731" customWidth="1"/>
    <col min="994" max="994" width="9" style="1731" bestFit="1" customWidth="1"/>
    <col min="995" max="995" width="8.7109375" style="1731" bestFit="1" customWidth="1"/>
    <col min="996" max="1237" width="9.140625" style="1731"/>
    <col min="1238" max="1238" width="4.28515625" style="1731" customWidth="1"/>
    <col min="1239" max="1239" width="3.28515625" style="1731" customWidth="1"/>
    <col min="1240" max="1240" width="2.85546875" style="1731" customWidth="1"/>
    <col min="1241" max="1241" width="3.42578125" style="1731" customWidth="1"/>
    <col min="1242" max="1242" width="3.28515625" style="1731" customWidth="1"/>
    <col min="1243" max="1243" width="3.5703125" style="1731" customWidth="1"/>
    <col min="1244" max="1244" width="16.5703125" style="1731" customWidth="1"/>
    <col min="1245" max="1245" width="8.140625" style="1731" customWidth="1"/>
    <col min="1246" max="1246" width="8.5703125" style="1731" customWidth="1"/>
    <col min="1247" max="1247" width="7.7109375" style="1731" customWidth="1"/>
    <col min="1248" max="1248" width="8.140625" style="1731" customWidth="1"/>
    <col min="1249" max="1249" width="8.42578125" style="1731" customWidth="1"/>
    <col min="1250" max="1250" width="9" style="1731" bestFit="1" customWidth="1"/>
    <col min="1251" max="1251" width="8.7109375" style="1731" bestFit="1" customWidth="1"/>
    <col min="1252" max="1493" width="9.140625" style="1731"/>
    <col min="1494" max="1494" width="4.28515625" style="1731" customWidth="1"/>
    <col min="1495" max="1495" width="3.28515625" style="1731" customWidth="1"/>
    <col min="1496" max="1496" width="2.85546875" style="1731" customWidth="1"/>
    <col min="1497" max="1497" width="3.42578125" style="1731" customWidth="1"/>
    <col min="1498" max="1498" width="3.28515625" style="1731" customWidth="1"/>
    <col min="1499" max="1499" width="3.5703125" style="1731" customWidth="1"/>
    <col min="1500" max="1500" width="16.5703125" style="1731" customWidth="1"/>
    <col min="1501" max="1501" width="8.140625" style="1731" customWidth="1"/>
    <col min="1502" max="1502" width="8.5703125" style="1731" customWidth="1"/>
    <col min="1503" max="1503" width="7.7109375" style="1731" customWidth="1"/>
    <col min="1504" max="1504" width="8.140625" style="1731" customWidth="1"/>
    <col min="1505" max="1505" width="8.42578125" style="1731" customWidth="1"/>
    <col min="1506" max="1506" width="9" style="1731" bestFit="1" customWidth="1"/>
    <col min="1507" max="1507" width="8.7109375" style="1731" bestFit="1" customWidth="1"/>
    <col min="1508" max="1749" width="9.140625" style="1731"/>
    <col min="1750" max="1750" width="4.28515625" style="1731" customWidth="1"/>
    <col min="1751" max="1751" width="3.28515625" style="1731" customWidth="1"/>
    <col min="1752" max="1752" width="2.85546875" style="1731" customWidth="1"/>
    <col min="1753" max="1753" width="3.42578125" style="1731" customWidth="1"/>
    <col min="1754" max="1754" width="3.28515625" style="1731" customWidth="1"/>
    <col min="1755" max="1755" width="3.5703125" style="1731" customWidth="1"/>
    <col min="1756" max="1756" width="16.5703125" style="1731" customWidth="1"/>
    <col min="1757" max="1757" width="8.140625" style="1731" customWidth="1"/>
    <col min="1758" max="1758" width="8.5703125" style="1731" customWidth="1"/>
    <col min="1759" max="1759" width="7.7109375" style="1731" customWidth="1"/>
    <col min="1760" max="1760" width="8.140625" style="1731" customWidth="1"/>
    <col min="1761" max="1761" width="8.42578125" style="1731" customWidth="1"/>
    <col min="1762" max="1762" width="9" style="1731" bestFit="1" customWidth="1"/>
    <col min="1763" max="1763" width="8.7109375" style="1731" bestFit="1" customWidth="1"/>
    <col min="1764" max="2005" width="9.140625" style="1731"/>
    <col min="2006" max="2006" width="4.28515625" style="1731" customWidth="1"/>
    <col min="2007" max="2007" width="3.28515625" style="1731" customWidth="1"/>
    <col min="2008" max="2008" width="2.85546875" style="1731" customWidth="1"/>
    <col min="2009" max="2009" width="3.42578125" style="1731" customWidth="1"/>
    <col min="2010" max="2010" width="3.28515625" style="1731" customWidth="1"/>
    <col min="2011" max="2011" width="3.5703125" style="1731" customWidth="1"/>
    <col min="2012" max="2012" width="16.5703125" style="1731" customWidth="1"/>
    <col min="2013" max="2013" width="8.140625" style="1731" customWidth="1"/>
    <col min="2014" max="2014" width="8.5703125" style="1731" customWidth="1"/>
    <col min="2015" max="2015" width="7.7109375" style="1731" customWidth="1"/>
    <col min="2016" max="2016" width="8.140625" style="1731" customWidth="1"/>
    <col min="2017" max="2017" width="8.42578125" style="1731" customWidth="1"/>
    <col min="2018" max="2018" width="9" style="1731" bestFit="1" customWidth="1"/>
    <col min="2019" max="2019" width="8.7109375" style="1731" bestFit="1" customWidth="1"/>
    <col min="2020" max="2261" width="9.140625" style="1731"/>
    <col min="2262" max="2262" width="4.28515625" style="1731" customWidth="1"/>
    <col min="2263" max="2263" width="3.28515625" style="1731" customWidth="1"/>
    <col min="2264" max="2264" width="2.85546875" style="1731" customWidth="1"/>
    <col min="2265" max="2265" width="3.42578125" style="1731" customWidth="1"/>
    <col min="2266" max="2266" width="3.28515625" style="1731" customWidth="1"/>
    <col min="2267" max="2267" width="3.5703125" style="1731" customWidth="1"/>
    <col min="2268" max="2268" width="16.5703125" style="1731" customWidth="1"/>
    <col min="2269" max="2269" width="8.140625" style="1731" customWidth="1"/>
    <col min="2270" max="2270" width="8.5703125" style="1731" customWidth="1"/>
    <col min="2271" max="2271" width="7.7109375" style="1731" customWidth="1"/>
    <col min="2272" max="2272" width="8.140625" style="1731" customWidth="1"/>
    <col min="2273" max="2273" width="8.42578125" style="1731" customWidth="1"/>
    <col min="2274" max="2274" width="9" style="1731" bestFit="1" customWidth="1"/>
    <col min="2275" max="2275" width="8.7109375" style="1731" bestFit="1" customWidth="1"/>
    <col min="2276" max="2517" width="9.140625" style="1731"/>
    <col min="2518" max="2518" width="4.28515625" style="1731" customWidth="1"/>
    <col min="2519" max="2519" width="3.28515625" style="1731" customWidth="1"/>
    <col min="2520" max="2520" width="2.85546875" style="1731" customWidth="1"/>
    <col min="2521" max="2521" width="3.42578125" style="1731" customWidth="1"/>
    <col min="2522" max="2522" width="3.28515625" style="1731" customWidth="1"/>
    <col min="2523" max="2523" width="3.5703125" style="1731" customWidth="1"/>
    <col min="2524" max="2524" width="16.5703125" style="1731" customWidth="1"/>
    <col min="2525" max="2525" width="8.140625" style="1731" customWidth="1"/>
    <col min="2526" max="2526" width="8.5703125" style="1731" customWidth="1"/>
    <col min="2527" max="2527" width="7.7109375" style="1731" customWidth="1"/>
    <col min="2528" max="2528" width="8.140625" style="1731" customWidth="1"/>
    <col min="2529" max="2529" width="8.42578125" style="1731" customWidth="1"/>
    <col min="2530" max="2530" width="9" style="1731" bestFit="1" customWidth="1"/>
    <col min="2531" max="2531" width="8.7109375" style="1731" bestFit="1" customWidth="1"/>
    <col min="2532" max="2773" width="9.140625" style="1731"/>
    <col min="2774" max="2774" width="4.28515625" style="1731" customWidth="1"/>
    <col min="2775" max="2775" width="3.28515625" style="1731" customWidth="1"/>
    <col min="2776" max="2776" width="2.85546875" style="1731" customWidth="1"/>
    <col min="2777" max="2777" width="3.42578125" style="1731" customWidth="1"/>
    <col min="2778" max="2778" width="3.28515625" style="1731" customWidth="1"/>
    <col min="2779" max="2779" width="3.5703125" style="1731" customWidth="1"/>
    <col min="2780" max="2780" width="16.5703125" style="1731" customWidth="1"/>
    <col min="2781" max="2781" width="8.140625" style="1731" customWidth="1"/>
    <col min="2782" max="2782" width="8.5703125" style="1731" customWidth="1"/>
    <col min="2783" max="2783" width="7.7109375" style="1731" customWidth="1"/>
    <col min="2784" max="2784" width="8.140625" style="1731" customWidth="1"/>
    <col min="2785" max="2785" width="8.42578125" style="1731" customWidth="1"/>
    <col min="2786" max="2786" width="9" style="1731" bestFit="1" customWidth="1"/>
    <col min="2787" max="2787" width="8.7109375" style="1731" bestFit="1" customWidth="1"/>
    <col min="2788" max="3029" width="9.140625" style="1731"/>
    <col min="3030" max="3030" width="4.28515625" style="1731" customWidth="1"/>
    <col min="3031" max="3031" width="3.28515625" style="1731" customWidth="1"/>
    <col min="3032" max="3032" width="2.85546875" style="1731" customWidth="1"/>
    <col min="3033" max="3033" width="3.42578125" style="1731" customWidth="1"/>
    <col min="3034" max="3034" width="3.28515625" style="1731" customWidth="1"/>
    <col min="3035" max="3035" width="3.5703125" style="1731" customWidth="1"/>
    <col min="3036" max="3036" width="16.5703125" style="1731" customWidth="1"/>
    <col min="3037" max="3037" width="8.140625" style="1731" customWidth="1"/>
    <col min="3038" max="3038" width="8.5703125" style="1731" customWidth="1"/>
    <col min="3039" max="3039" width="7.7109375" style="1731" customWidth="1"/>
    <col min="3040" max="3040" width="8.140625" style="1731" customWidth="1"/>
    <col min="3041" max="3041" width="8.42578125" style="1731" customWidth="1"/>
    <col min="3042" max="3042" width="9" style="1731" bestFit="1" customWidth="1"/>
    <col min="3043" max="3043" width="8.7109375" style="1731" bestFit="1" customWidth="1"/>
    <col min="3044" max="3285" width="9.140625" style="1731"/>
    <col min="3286" max="3286" width="4.28515625" style="1731" customWidth="1"/>
    <col min="3287" max="3287" width="3.28515625" style="1731" customWidth="1"/>
    <col min="3288" max="3288" width="2.85546875" style="1731" customWidth="1"/>
    <col min="3289" max="3289" width="3.42578125" style="1731" customWidth="1"/>
    <col min="3290" max="3290" width="3.28515625" style="1731" customWidth="1"/>
    <col min="3291" max="3291" width="3.5703125" style="1731" customWidth="1"/>
    <col min="3292" max="3292" width="16.5703125" style="1731" customWidth="1"/>
    <col min="3293" max="3293" width="8.140625" style="1731" customWidth="1"/>
    <col min="3294" max="3294" width="8.5703125" style="1731" customWidth="1"/>
    <col min="3295" max="3295" width="7.7109375" style="1731" customWidth="1"/>
    <col min="3296" max="3296" width="8.140625" style="1731" customWidth="1"/>
    <col min="3297" max="3297" width="8.42578125" style="1731" customWidth="1"/>
    <col min="3298" max="3298" width="9" style="1731" bestFit="1" customWidth="1"/>
    <col min="3299" max="3299" width="8.7109375" style="1731" bestFit="1" customWidth="1"/>
    <col min="3300" max="3541" width="9.140625" style="1731"/>
    <col min="3542" max="3542" width="4.28515625" style="1731" customWidth="1"/>
    <col min="3543" max="3543" width="3.28515625" style="1731" customWidth="1"/>
    <col min="3544" max="3544" width="2.85546875" style="1731" customWidth="1"/>
    <col min="3545" max="3545" width="3.42578125" style="1731" customWidth="1"/>
    <col min="3546" max="3546" width="3.28515625" style="1731" customWidth="1"/>
    <col min="3547" max="3547" width="3.5703125" style="1731" customWidth="1"/>
    <col min="3548" max="3548" width="16.5703125" style="1731" customWidth="1"/>
    <col min="3549" max="3549" width="8.140625" style="1731" customWidth="1"/>
    <col min="3550" max="3550" width="8.5703125" style="1731" customWidth="1"/>
    <col min="3551" max="3551" width="7.7109375" style="1731" customWidth="1"/>
    <col min="3552" max="3552" width="8.140625" style="1731" customWidth="1"/>
    <col min="3553" max="3553" width="8.42578125" style="1731" customWidth="1"/>
    <col min="3554" max="3554" width="9" style="1731" bestFit="1" customWidth="1"/>
    <col min="3555" max="3555" width="8.7109375" style="1731" bestFit="1" customWidth="1"/>
    <col min="3556" max="3797" width="9.140625" style="1731"/>
    <col min="3798" max="3798" width="4.28515625" style="1731" customWidth="1"/>
    <col min="3799" max="3799" width="3.28515625" style="1731" customWidth="1"/>
    <col min="3800" max="3800" width="2.85546875" style="1731" customWidth="1"/>
    <col min="3801" max="3801" width="3.42578125" style="1731" customWidth="1"/>
    <col min="3802" max="3802" width="3.28515625" style="1731" customWidth="1"/>
    <col min="3803" max="3803" width="3.5703125" style="1731" customWidth="1"/>
    <col min="3804" max="3804" width="16.5703125" style="1731" customWidth="1"/>
    <col min="3805" max="3805" width="8.140625" style="1731" customWidth="1"/>
    <col min="3806" max="3806" width="8.5703125" style="1731" customWidth="1"/>
    <col min="3807" max="3807" width="7.7109375" style="1731" customWidth="1"/>
    <col min="3808" max="3808" width="8.140625" style="1731" customWidth="1"/>
    <col min="3809" max="3809" width="8.42578125" style="1731" customWidth="1"/>
    <col min="3810" max="3810" width="9" style="1731" bestFit="1" customWidth="1"/>
    <col min="3811" max="3811" width="8.7109375" style="1731" bestFit="1" customWidth="1"/>
    <col min="3812" max="4053" width="9.140625" style="1731"/>
    <col min="4054" max="4054" width="4.28515625" style="1731" customWidth="1"/>
    <col min="4055" max="4055" width="3.28515625" style="1731" customWidth="1"/>
    <col min="4056" max="4056" width="2.85546875" style="1731" customWidth="1"/>
    <col min="4057" max="4057" width="3.42578125" style="1731" customWidth="1"/>
    <col min="4058" max="4058" width="3.28515625" style="1731" customWidth="1"/>
    <col min="4059" max="4059" width="3.5703125" style="1731" customWidth="1"/>
    <col min="4060" max="4060" width="16.5703125" style="1731" customWidth="1"/>
    <col min="4061" max="4061" width="8.140625" style="1731" customWidth="1"/>
    <col min="4062" max="4062" width="8.5703125" style="1731" customWidth="1"/>
    <col min="4063" max="4063" width="7.7109375" style="1731" customWidth="1"/>
    <col min="4064" max="4064" width="8.140625" style="1731" customWidth="1"/>
    <col min="4065" max="4065" width="8.42578125" style="1731" customWidth="1"/>
    <col min="4066" max="4066" width="9" style="1731" bestFit="1" customWidth="1"/>
    <col min="4067" max="4067" width="8.7109375" style="1731" bestFit="1" customWidth="1"/>
    <col min="4068" max="4309" width="9.140625" style="1731"/>
    <col min="4310" max="4310" width="4.28515625" style="1731" customWidth="1"/>
    <col min="4311" max="4311" width="3.28515625" style="1731" customWidth="1"/>
    <col min="4312" max="4312" width="2.85546875" style="1731" customWidth="1"/>
    <col min="4313" max="4313" width="3.42578125" style="1731" customWidth="1"/>
    <col min="4314" max="4314" width="3.28515625" style="1731" customWidth="1"/>
    <col min="4315" max="4315" width="3.5703125" style="1731" customWidth="1"/>
    <col min="4316" max="4316" width="16.5703125" style="1731" customWidth="1"/>
    <col min="4317" max="4317" width="8.140625" style="1731" customWidth="1"/>
    <col min="4318" max="4318" width="8.5703125" style="1731" customWidth="1"/>
    <col min="4319" max="4319" width="7.7109375" style="1731" customWidth="1"/>
    <col min="4320" max="4320" width="8.140625" style="1731" customWidth="1"/>
    <col min="4321" max="4321" width="8.42578125" style="1731" customWidth="1"/>
    <col min="4322" max="4322" width="9" style="1731" bestFit="1" customWidth="1"/>
    <col min="4323" max="4323" width="8.7109375" style="1731" bestFit="1" customWidth="1"/>
    <col min="4324" max="4565" width="9.140625" style="1731"/>
    <col min="4566" max="4566" width="4.28515625" style="1731" customWidth="1"/>
    <col min="4567" max="4567" width="3.28515625" style="1731" customWidth="1"/>
    <col min="4568" max="4568" width="2.85546875" style="1731" customWidth="1"/>
    <col min="4569" max="4569" width="3.42578125" style="1731" customWidth="1"/>
    <col min="4570" max="4570" width="3.28515625" style="1731" customWidth="1"/>
    <col min="4571" max="4571" width="3.5703125" style="1731" customWidth="1"/>
    <col min="4572" max="4572" width="16.5703125" style="1731" customWidth="1"/>
    <col min="4573" max="4573" width="8.140625" style="1731" customWidth="1"/>
    <col min="4574" max="4574" width="8.5703125" style="1731" customWidth="1"/>
    <col min="4575" max="4575" width="7.7109375" style="1731" customWidth="1"/>
    <col min="4576" max="4576" width="8.140625" style="1731" customWidth="1"/>
    <col min="4577" max="4577" width="8.42578125" style="1731" customWidth="1"/>
    <col min="4578" max="4578" width="9" style="1731" bestFit="1" customWidth="1"/>
    <col min="4579" max="4579" width="8.7109375" style="1731" bestFit="1" customWidth="1"/>
    <col min="4580" max="4821" width="9.140625" style="1731"/>
    <col min="4822" max="4822" width="4.28515625" style="1731" customWidth="1"/>
    <col min="4823" max="4823" width="3.28515625" style="1731" customWidth="1"/>
    <col min="4824" max="4824" width="2.85546875" style="1731" customWidth="1"/>
    <col min="4825" max="4825" width="3.42578125" style="1731" customWidth="1"/>
    <col min="4826" max="4826" width="3.28515625" style="1731" customWidth="1"/>
    <col min="4827" max="4827" width="3.5703125" style="1731" customWidth="1"/>
    <col min="4828" max="4828" width="16.5703125" style="1731" customWidth="1"/>
    <col min="4829" max="4829" width="8.140625" style="1731" customWidth="1"/>
    <col min="4830" max="4830" width="8.5703125" style="1731" customWidth="1"/>
    <col min="4831" max="4831" width="7.7109375" style="1731" customWidth="1"/>
    <col min="4832" max="4832" width="8.140625" style="1731" customWidth="1"/>
    <col min="4833" max="4833" width="8.42578125" style="1731" customWidth="1"/>
    <col min="4834" max="4834" width="9" style="1731" bestFit="1" customWidth="1"/>
    <col min="4835" max="4835" width="8.7109375" style="1731" bestFit="1" customWidth="1"/>
    <col min="4836" max="5077" width="9.140625" style="1731"/>
    <col min="5078" max="5078" width="4.28515625" style="1731" customWidth="1"/>
    <col min="5079" max="5079" width="3.28515625" style="1731" customWidth="1"/>
    <col min="5080" max="5080" width="2.85546875" style="1731" customWidth="1"/>
    <col min="5081" max="5081" width="3.42578125" style="1731" customWidth="1"/>
    <col min="5082" max="5082" width="3.28515625" style="1731" customWidth="1"/>
    <col min="5083" max="5083" width="3.5703125" style="1731" customWidth="1"/>
    <col min="5084" max="5084" width="16.5703125" style="1731" customWidth="1"/>
    <col min="5085" max="5085" width="8.140625" style="1731" customWidth="1"/>
    <col min="5086" max="5086" width="8.5703125" style="1731" customWidth="1"/>
    <col min="5087" max="5087" width="7.7109375" style="1731" customWidth="1"/>
    <col min="5088" max="5088" width="8.140625" style="1731" customWidth="1"/>
    <col min="5089" max="5089" width="8.42578125" style="1731" customWidth="1"/>
    <col min="5090" max="5090" width="9" style="1731" bestFit="1" customWidth="1"/>
    <col min="5091" max="5091" width="8.7109375" style="1731" bestFit="1" customWidth="1"/>
    <col min="5092" max="5333" width="9.140625" style="1731"/>
    <col min="5334" max="5334" width="4.28515625" style="1731" customWidth="1"/>
    <col min="5335" max="5335" width="3.28515625" style="1731" customWidth="1"/>
    <col min="5336" max="5336" width="2.85546875" style="1731" customWidth="1"/>
    <col min="5337" max="5337" width="3.42578125" style="1731" customWidth="1"/>
    <col min="5338" max="5338" width="3.28515625" style="1731" customWidth="1"/>
    <col min="5339" max="5339" width="3.5703125" style="1731" customWidth="1"/>
    <col min="5340" max="5340" width="16.5703125" style="1731" customWidth="1"/>
    <col min="5341" max="5341" width="8.140625" style="1731" customWidth="1"/>
    <col min="5342" max="5342" width="8.5703125" style="1731" customWidth="1"/>
    <col min="5343" max="5343" width="7.7109375" style="1731" customWidth="1"/>
    <col min="5344" max="5344" width="8.140625" style="1731" customWidth="1"/>
    <col min="5345" max="5345" width="8.42578125" style="1731" customWidth="1"/>
    <col min="5346" max="5346" width="9" style="1731" bestFit="1" customWidth="1"/>
    <col min="5347" max="5347" width="8.7109375" style="1731" bestFit="1" customWidth="1"/>
    <col min="5348" max="5589" width="9.140625" style="1731"/>
    <col min="5590" max="5590" width="4.28515625" style="1731" customWidth="1"/>
    <col min="5591" max="5591" width="3.28515625" style="1731" customWidth="1"/>
    <col min="5592" max="5592" width="2.85546875" style="1731" customWidth="1"/>
    <col min="5593" max="5593" width="3.42578125" style="1731" customWidth="1"/>
    <col min="5594" max="5594" width="3.28515625" style="1731" customWidth="1"/>
    <col min="5595" max="5595" width="3.5703125" style="1731" customWidth="1"/>
    <col min="5596" max="5596" width="16.5703125" style="1731" customWidth="1"/>
    <col min="5597" max="5597" width="8.140625" style="1731" customWidth="1"/>
    <col min="5598" max="5598" width="8.5703125" style="1731" customWidth="1"/>
    <col min="5599" max="5599" width="7.7109375" style="1731" customWidth="1"/>
    <col min="5600" max="5600" width="8.140625" style="1731" customWidth="1"/>
    <col min="5601" max="5601" width="8.42578125" style="1731" customWidth="1"/>
    <col min="5602" max="5602" width="9" style="1731" bestFit="1" customWidth="1"/>
    <col min="5603" max="5603" width="8.7109375" style="1731" bestFit="1" customWidth="1"/>
    <col min="5604" max="5845" width="9.140625" style="1731"/>
    <col min="5846" max="5846" width="4.28515625" style="1731" customWidth="1"/>
    <col min="5847" max="5847" width="3.28515625" style="1731" customWidth="1"/>
    <col min="5848" max="5848" width="2.85546875" style="1731" customWidth="1"/>
    <col min="5849" max="5849" width="3.42578125" style="1731" customWidth="1"/>
    <col min="5850" max="5850" width="3.28515625" style="1731" customWidth="1"/>
    <col min="5851" max="5851" width="3.5703125" style="1731" customWidth="1"/>
    <col min="5852" max="5852" width="16.5703125" style="1731" customWidth="1"/>
    <col min="5853" max="5853" width="8.140625" style="1731" customWidth="1"/>
    <col min="5854" max="5854" width="8.5703125" style="1731" customWidth="1"/>
    <col min="5855" max="5855" width="7.7109375" style="1731" customWidth="1"/>
    <col min="5856" max="5856" width="8.140625" style="1731" customWidth="1"/>
    <col min="5857" max="5857" width="8.42578125" style="1731" customWidth="1"/>
    <col min="5858" max="5858" width="9" style="1731" bestFit="1" customWidth="1"/>
    <col min="5859" max="5859" width="8.7109375" style="1731" bestFit="1" customWidth="1"/>
    <col min="5860" max="6101" width="9.140625" style="1731"/>
    <col min="6102" max="6102" width="4.28515625" style="1731" customWidth="1"/>
    <col min="6103" max="6103" width="3.28515625" style="1731" customWidth="1"/>
    <col min="6104" max="6104" width="2.85546875" style="1731" customWidth="1"/>
    <col min="6105" max="6105" width="3.42578125" style="1731" customWidth="1"/>
    <col min="6106" max="6106" width="3.28515625" style="1731" customWidth="1"/>
    <col min="6107" max="6107" width="3.5703125" style="1731" customWidth="1"/>
    <col min="6108" max="6108" width="16.5703125" style="1731" customWidth="1"/>
    <col min="6109" max="6109" width="8.140625" style="1731" customWidth="1"/>
    <col min="6110" max="6110" width="8.5703125" style="1731" customWidth="1"/>
    <col min="6111" max="6111" width="7.7109375" style="1731" customWidth="1"/>
    <col min="6112" max="6112" width="8.140625" style="1731" customWidth="1"/>
    <col min="6113" max="6113" width="8.42578125" style="1731" customWidth="1"/>
    <col min="6114" max="6114" width="9" style="1731" bestFit="1" customWidth="1"/>
    <col min="6115" max="6115" width="8.7109375" style="1731" bestFit="1" customWidth="1"/>
    <col min="6116" max="6357" width="9.140625" style="1731"/>
    <col min="6358" max="6358" width="4.28515625" style="1731" customWidth="1"/>
    <col min="6359" max="6359" width="3.28515625" style="1731" customWidth="1"/>
    <col min="6360" max="6360" width="2.85546875" style="1731" customWidth="1"/>
    <col min="6361" max="6361" width="3.42578125" style="1731" customWidth="1"/>
    <col min="6362" max="6362" width="3.28515625" style="1731" customWidth="1"/>
    <col min="6363" max="6363" width="3.5703125" style="1731" customWidth="1"/>
    <col min="6364" max="6364" width="16.5703125" style="1731" customWidth="1"/>
    <col min="6365" max="6365" width="8.140625" style="1731" customWidth="1"/>
    <col min="6366" max="6366" width="8.5703125" style="1731" customWidth="1"/>
    <col min="6367" max="6367" width="7.7109375" style="1731" customWidth="1"/>
    <col min="6368" max="6368" width="8.140625" style="1731" customWidth="1"/>
    <col min="6369" max="6369" width="8.42578125" style="1731" customWidth="1"/>
    <col min="6370" max="6370" width="9" style="1731" bestFit="1" customWidth="1"/>
    <col min="6371" max="6371" width="8.7109375" style="1731" bestFit="1" customWidth="1"/>
    <col min="6372" max="6613" width="9.140625" style="1731"/>
    <col min="6614" max="6614" width="4.28515625" style="1731" customWidth="1"/>
    <col min="6615" max="6615" width="3.28515625" style="1731" customWidth="1"/>
    <col min="6616" max="6616" width="2.85546875" style="1731" customWidth="1"/>
    <col min="6617" max="6617" width="3.42578125" style="1731" customWidth="1"/>
    <col min="6618" max="6618" width="3.28515625" style="1731" customWidth="1"/>
    <col min="6619" max="6619" width="3.5703125" style="1731" customWidth="1"/>
    <col min="6620" max="6620" width="16.5703125" style="1731" customWidth="1"/>
    <col min="6621" max="6621" width="8.140625" style="1731" customWidth="1"/>
    <col min="6622" max="6622" width="8.5703125" style="1731" customWidth="1"/>
    <col min="6623" max="6623" width="7.7109375" style="1731" customWidth="1"/>
    <col min="6624" max="6624" width="8.140625" style="1731" customWidth="1"/>
    <col min="6625" max="6625" width="8.42578125" style="1731" customWidth="1"/>
    <col min="6626" max="6626" width="9" style="1731" bestFit="1" customWidth="1"/>
    <col min="6627" max="6627" width="8.7109375" style="1731" bestFit="1" customWidth="1"/>
    <col min="6628" max="6869" width="9.140625" style="1731"/>
    <col min="6870" max="6870" width="4.28515625" style="1731" customWidth="1"/>
    <col min="6871" max="6871" width="3.28515625" style="1731" customWidth="1"/>
    <col min="6872" max="6872" width="2.85546875" style="1731" customWidth="1"/>
    <col min="6873" max="6873" width="3.42578125" style="1731" customWidth="1"/>
    <col min="6874" max="6874" width="3.28515625" style="1731" customWidth="1"/>
    <col min="6875" max="6875" width="3.5703125" style="1731" customWidth="1"/>
    <col min="6876" max="6876" width="16.5703125" style="1731" customWidth="1"/>
    <col min="6877" max="6877" width="8.140625" style="1731" customWidth="1"/>
    <col min="6878" max="6878" width="8.5703125" style="1731" customWidth="1"/>
    <col min="6879" max="6879" width="7.7109375" style="1731" customWidth="1"/>
    <col min="6880" max="6880" width="8.140625" style="1731" customWidth="1"/>
    <col min="6881" max="6881" width="8.42578125" style="1731" customWidth="1"/>
    <col min="6882" max="6882" width="9" style="1731" bestFit="1" customWidth="1"/>
    <col min="6883" max="6883" width="8.7109375" style="1731" bestFit="1" customWidth="1"/>
    <col min="6884" max="7125" width="9.140625" style="1731"/>
    <col min="7126" max="7126" width="4.28515625" style="1731" customWidth="1"/>
    <col min="7127" max="7127" width="3.28515625" style="1731" customWidth="1"/>
    <col min="7128" max="7128" width="2.85546875" style="1731" customWidth="1"/>
    <col min="7129" max="7129" width="3.42578125" style="1731" customWidth="1"/>
    <col min="7130" max="7130" width="3.28515625" style="1731" customWidth="1"/>
    <col min="7131" max="7131" width="3.5703125" style="1731" customWidth="1"/>
    <col min="7132" max="7132" width="16.5703125" style="1731" customWidth="1"/>
    <col min="7133" max="7133" width="8.140625" style="1731" customWidth="1"/>
    <col min="7134" max="7134" width="8.5703125" style="1731" customWidth="1"/>
    <col min="7135" max="7135" width="7.7109375" style="1731" customWidth="1"/>
    <col min="7136" max="7136" width="8.140625" style="1731" customWidth="1"/>
    <col min="7137" max="7137" width="8.42578125" style="1731" customWidth="1"/>
    <col min="7138" max="7138" width="9" style="1731" bestFit="1" customWidth="1"/>
    <col min="7139" max="7139" width="8.7109375" style="1731" bestFit="1" customWidth="1"/>
    <col min="7140" max="7381" width="9.140625" style="1731"/>
    <col min="7382" max="7382" width="4.28515625" style="1731" customWidth="1"/>
    <col min="7383" max="7383" width="3.28515625" style="1731" customWidth="1"/>
    <col min="7384" max="7384" width="2.85546875" style="1731" customWidth="1"/>
    <col min="7385" max="7385" width="3.42578125" style="1731" customWidth="1"/>
    <col min="7386" max="7386" width="3.28515625" style="1731" customWidth="1"/>
    <col min="7387" max="7387" width="3.5703125" style="1731" customWidth="1"/>
    <col min="7388" max="7388" width="16.5703125" style="1731" customWidth="1"/>
    <col min="7389" max="7389" width="8.140625" style="1731" customWidth="1"/>
    <col min="7390" max="7390" width="8.5703125" style="1731" customWidth="1"/>
    <col min="7391" max="7391" width="7.7109375" style="1731" customWidth="1"/>
    <col min="7392" max="7392" width="8.140625" style="1731" customWidth="1"/>
    <col min="7393" max="7393" width="8.42578125" style="1731" customWidth="1"/>
    <col min="7394" max="7394" width="9" style="1731" bestFit="1" customWidth="1"/>
    <col min="7395" max="7395" width="8.7109375" style="1731" bestFit="1" customWidth="1"/>
    <col min="7396" max="7637" width="9.140625" style="1731"/>
    <col min="7638" max="7638" width="4.28515625" style="1731" customWidth="1"/>
    <col min="7639" max="7639" width="3.28515625" style="1731" customWidth="1"/>
    <col min="7640" max="7640" width="2.85546875" style="1731" customWidth="1"/>
    <col min="7641" max="7641" width="3.42578125" style="1731" customWidth="1"/>
    <col min="7642" max="7642" width="3.28515625" style="1731" customWidth="1"/>
    <col min="7643" max="7643" width="3.5703125" style="1731" customWidth="1"/>
    <col min="7644" max="7644" width="16.5703125" style="1731" customWidth="1"/>
    <col min="7645" max="7645" width="8.140625" style="1731" customWidth="1"/>
    <col min="7646" max="7646" width="8.5703125" style="1731" customWidth="1"/>
    <col min="7647" max="7647" width="7.7109375" style="1731" customWidth="1"/>
    <col min="7648" max="7648" width="8.140625" style="1731" customWidth="1"/>
    <col min="7649" max="7649" width="8.42578125" style="1731" customWidth="1"/>
    <col min="7650" max="7650" width="9" style="1731" bestFit="1" customWidth="1"/>
    <col min="7651" max="7651" width="8.7109375" style="1731" bestFit="1" customWidth="1"/>
    <col min="7652" max="7893" width="9.140625" style="1731"/>
    <col min="7894" max="7894" width="4.28515625" style="1731" customWidth="1"/>
    <col min="7895" max="7895" width="3.28515625" style="1731" customWidth="1"/>
    <col min="7896" max="7896" width="2.85546875" style="1731" customWidth="1"/>
    <col min="7897" max="7897" width="3.42578125" style="1731" customWidth="1"/>
    <col min="7898" max="7898" width="3.28515625" style="1731" customWidth="1"/>
    <col min="7899" max="7899" width="3.5703125" style="1731" customWidth="1"/>
    <col min="7900" max="7900" width="16.5703125" style="1731" customWidth="1"/>
    <col min="7901" max="7901" width="8.140625" style="1731" customWidth="1"/>
    <col min="7902" max="7902" width="8.5703125" style="1731" customWidth="1"/>
    <col min="7903" max="7903" width="7.7109375" style="1731" customWidth="1"/>
    <col min="7904" max="7904" width="8.140625" style="1731" customWidth="1"/>
    <col min="7905" max="7905" width="8.42578125" style="1731" customWidth="1"/>
    <col min="7906" max="7906" width="9" style="1731" bestFit="1" customWidth="1"/>
    <col min="7907" max="7907" width="8.7109375" style="1731" bestFit="1" customWidth="1"/>
    <col min="7908" max="8149" width="9.140625" style="1731"/>
    <col min="8150" max="8150" width="4.28515625" style="1731" customWidth="1"/>
    <col min="8151" max="8151" width="3.28515625" style="1731" customWidth="1"/>
    <col min="8152" max="8152" width="2.85546875" style="1731" customWidth="1"/>
    <col min="8153" max="8153" width="3.42578125" style="1731" customWidth="1"/>
    <col min="8154" max="8154" width="3.28515625" style="1731" customWidth="1"/>
    <col min="8155" max="8155" width="3.5703125" style="1731" customWidth="1"/>
    <col min="8156" max="8156" width="16.5703125" style="1731" customWidth="1"/>
    <col min="8157" max="8157" width="8.140625" style="1731" customWidth="1"/>
    <col min="8158" max="8158" width="8.5703125" style="1731" customWidth="1"/>
    <col min="8159" max="8159" width="7.7109375" style="1731" customWidth="1"/>
    <col min="8160" max="8160" width="8.140625" style="1731" customWidth="1"/>
    <col min="8161" max="8161" width="8.42578125" style="1731" customWidth="1"/>
    <col min="8162" max="8162" width="9" style="1731" bestFit="1" customWidth="1"/>
    <col min="8163" max="8163" width="8.7109375" style="1731" bestFit="1" customWidth="1"/>
    <col min="8164" max="8405" width="9.140625" style="1731"/>
    <col min="8406" max="8406" width="4.28515625" style="1731" customWidth="1"/>
    <col min="8407" max="8407" width="3.28515625" style="1731" customWidth="1"/>
    <col min="8408" max="8408" width="2.85546875" style="1731" customWidth="1"/>
    <col min="8409" max="8409" width="3.42578125" style="1731" customWidth="1"/>
    <col min="8410" max="8410" width="3.28515625" style="1731" customWidth="1"/>
    <col min="8411" max="8411" width="3.5703125" style="1731" customWidth="1"/>
    <col min="8412" max="8412" width="16.5703125" style="1731" customWidth="1"/>
    <col min="8413" max="8413" width="8.140625" style="1731" customWidth="1"/>
    <col min="8414" max="8414" width="8.5703125" style="1731" customWidth="1"/>
    <col min="8415" max="8415" width="7.7109375" style="1731" customWidth="1"/>
    <col min="8416" max="8416" width="8.140625" style="1731" customWidth="1"/>
    <col min="8417" max="8417" width="8.42578125" style="1731" customWidth="1"/>
    <col min="8418" max="8418" width="9" style="1731" bestFit="1" customWidth="1"/>
    <col min="8419" max="8419" width="8.7109375" style="1731" bestFit="1" customWidth="1"/>
    <col min="8420" max="8661" width="9.140625" style="1731"/>
    <col min="8662" max="8662" width="4.28515625" style="1731" customWidth="1"/>
    <col min="8663" max="8663" width="3.28515625" style="1731" customWidth="1"/>
    <col min="8664" max="8664" width="2.85546875" style="1731" customWidth="1"/>
    <col min="8665" max="8665" width="3.42578125" style="1731" customWidth="1"/>
    <col min="8666" max="8666" width="3.28515625" style="1731" customWidth="1"/>
    <col min="8667" max="8667" width="3.5703125" style="1731" customWidth="1"/>
    <col min="8668" max="8668" width="16.5703125" style="1731" customWidth="1"/>
    <col min="8669" max="8669" width="8.140625" style="1731" customWidth="1"/>
    <col min="8670" max="8670" width="8.5703125" style="1731" customWidth="1"/>
    <col min="8671" max="8671" width="7.7109375" style="1731" customWidth="1"/>
    <col min="8672" max="8672" width="8.140625" style="1731" customWidth="1"/>
    <col min="8673" max="8673" width="8.42578125" style="1731" customWidth="1"/>
    <col min="8674" max="8674" width="9" style="1731" bestFit="1" customWidth="1"/>
    <col min="8675" max="8675" width="8.7109375" style="1731" bestFit="1" customWidth="1"/>
    <col min="8676" max="8917" width="9.140625" style="1731"/>
    <col min="8918" max="8918" width="4.28515625" style="1731" customWidth="1"/>
    <col min="8919" max="8919" width="3.28515625" style="1731" customWidth="1"/>
    <col min="8920" max="8920" width="2.85546875" style="1731" customWidth="1"/>
    <col min="8921" max="8921" width="3.42578125" style="1731" customWidth="1"/>
    <col min="8922" max="8922" width="3.28515625" style="1731" customWidth="1"/>
    <col min="8923" max="8923" width="3.5703125" style="1731" customWidth="1"/>
    <col min="8924" max="8924" width="16.5703125" style="1731" customWidth="1"/>
    <col min="8925" max="8925" width="8.140625" style="1731" customWidth="1"/>
    <col min="8926" max="8926" width="8.5703125" style="1731" customWidth="1"/>
    <col min="8927" max="8927" width="7.7109375" style="1731" customWidth="1"/>
    <col min="8928" max="8928" width="8.140625" style="1731" customWidth="1"/>
    <col min="8929" max="8929" width="8.42578125" style="1731" customWidth="1"/>
    <col min="8930" max="8930" width="9" style="1731" bestFit="1" customWidth="1"/>
    <col min="8931" max="8931" width="8.7109375" style="1731" bestFit="1" customWidth="1"/>
    <col min="8932" max="9173" width="9.140625" style="1731"/>
    <col min="9174" max="9174" width="4.28515625" style="1731" customWidth="1"/>
    <col min="9175" max="9175" width="3.28515625" style="1731" customWidth="1"/>
    <col min="9176" max="9176" width="2.85546875" style="1731" customWidth="1"/>
    <col min="9177" max="9177" width="3.42578125" style="1731" customWidth="1"/>
    <col min="9178" max="9178" width="3.28515625" style="1731" customWidth="1"/>
    <col min="9179" max="9179" width="3.5703125" style="1731" customWidth="1"/>
    <col min="9180" max="9180" width="16.5703125" style="1731" customWidth="1"/>
    <col min="9181" max="9181" width="8.140625" style="1731" customWidth="1"/>
    <col min="9182" max="9182" width="8.5703125" style="1731" customWidth="1"/>
    <col min="9183" max="9183" width="7.7109375" style="1731" customWidth="1"/>
    <col min="9184" max="9184" width="8.140625" style="1731" customWidth="1"/>
    <col min="9185" max="9185" width="8.42578125" style="1731" customWidth="1"/>
    <col min="9186" max="9186" width="9" style="1731" bestFit="1" customWidth="1"/>
    <col min="9187" max="9187" width="8.7109375" style="1731" bestFit="1" customWidth="1"/>
    <col min="9188" max="9429" width="9.140625" style="1731"/>
    <col min="9430" max="9430" width="4.28515625" style="1731" customWidth="1"/>
    <col min="9431" max="9431" width="3.28515625" style="1731" customWidth="1"/>
    <col min="9432" max="9432" width="2.85546875" style="1731" customWidth="1"/>
    <col min="9433" max="9433" width="3.42578125" style="1731" customWidth="1"/>
    <col min="9434" max="9434" width="3.28515625" style="1731" customWidth="1"/>
    <col min="9435" max="9435" width="3.5703125" style="1731" customWidth="1"/>
    <col min="9436" max="9436" width="16.5703125" style="1731" customWidth="1"/>
    <col min="9437" max="9437" width="8.140625" style="1731" customWidth="1"/>
    <col min="9438" max="9438" width="8.5703125" style="1731" customWidth="1"/>
    <col min="9439" max="9439" width="7.7109375" style="1731" customWidth="1"/>
    <col min="9440" max="9440" width="8.140625" style="1731" customWidth="1"/>
    <col min="9441" max="9441" width="8.42578125" style="1731" customWidth="1"/>
    <col min="9442" max="9442" width="9" style="1731" bestFit="1" customWidth="1"/>
    <col min="9443" max="9443" width="8.7109375" style="1731" bestFit="1" customWidth="1"/>
    <col min="9444" max="9685" width="9.140625" style="1731"/>
    <col min="9686" max="9686" width="4.28515625" style="1731" customWidth="1"/>
    <col min="9687" max="9687" width="3.28515625" style="1731" customWidth="1"/>
    <col min="9688" max="9688" width="2.85546875" style="1731" customWidth="1"/>
    <col min="9689" max="9689" width="3.42578125" style="1731" customWidth="1"/>
    <col min="9690" max="9690" width="3.28515625" style="1731" customWidth="1"/>
    <col min="9691" max="9691" width="3.5703125" style="1731" customWidth="1"/>
    <col min="9692" max="9692" width="16.5703125" style="1731" customWidth="1"/>
    <col min="9693" max="9693" width="8.140625" style="1731" customWidth="1"/>
    <col min="9694" max="9694" width="8.5703125" style="1731" customWidth="1"/>
    <col min="9695" max="9695" width="7.7109375" style="1731" customWidth="1"/>
    <col min="9696" max="9696" width="8.140625" style="1731" customWidth="1"/>
    <col min="9697" max="9697" width="8.42578125" style="1731" customWidth="1"/>
    <col min="9698" max="9698" width="9" style="1731" bestFit="1" customWidth="1"/>
    <col min="9699" max="9699" width="8.7109375" style="1731" bestFit="1" customWidth="1"/>
    <col min="9700" max="9941" width="9.140625" style="1731"/>
    <col min="9942" max="9942" width="4.28515625" style="1731" customWidth="1"/>
    <col min="9943" max="9943" width="3.28515625" style="1731" customWidth="1"/>
    <col min="9944" max="9944" width="2.85546875" style="1731" customWidth="1"/>
    <col min="9945" max="9945" width="3.42578125" style="1731" customWidth="1"/>
    <col min="9946" max="9946" width="3.28515625" style="1731" customWidth="1"/>
    <col min="9947" max="9947" width="3.5703125" style="1731" customWidth="1"/>
    <col min="9948" max="9948" width="16.5703125" style="1731" customWidth="1"/>
    <col min="9949" max="9949" width="8.140625" style="1731" customWidth="1"/>
    <col min="9950" max="9950" width="8.5703125" style="1731" customWidth="1"/>
    <col min="9951" max="9951" width="7.7109375" style="1731" customWidth="1"/>
    <col min="9952" max="9952" width="8.140625" style="1731" customWidth="1"/>
    <col min="9953" max="9953" width="8.42578125" style="1731" customWidth="1"/>
    <col min="9954" max="9954" width="9" style="1731" bestFit="1" customWidth="1"/>
    <col min="9955" max="9955" width="8.7109375" style="1731" bestFit="1" customWidth="1"/>
    <col min="9956" max="10197" width="9.140625" style="1731"/>
    <col min="10198" max="10198" width="4.28515625" style="1731" customWidth="1"/>
    <col min="10199" max="10199" width="3.28515625" style="1731" customWidth="1"/>
    <col min="10200" max="10200" width="2.85546875" style="1731" customWidth="1"/>
    <col min="10201" max="10201" width="3.42578125" style="1731" customWidth="1"/>
    <col min="10202" max="10202" width="3.28515625" style="1731" customWidth="1"/>
    <col min="10203" max="10203" width="3.5703125" style="1731" customWidth="1"/>
    <col min="10204" max="10204" width="16.5703125" style="1731" customWidth="1"/>
    <col min="10205" max="10205" width="8.140625" style="1731" customWidth="1"/>
    <col min="10206" max="10206" width="8.5703125" style="1731" customWidth="1"/>
    <col min="10207" max="10207" width="7.7109375" style="1731" customWidth="1"/>
    <col min="10208" max="10208" width="8.140625" style="1731" customWidth="1"/>
    <col min="10209" max="10209" width="8.42578125" style="1731" customWidth="1"/>
    <col min="10210" max="10210" width="9" style="1731" bestFit="1" customWidth="1"/>
    <col min="10211" max="10211" width="8.7109375" style="1731" bestFit="1" customWidth="1"/>
    <col min="10212" max="10453" width="9.140625" style="1731"/>
    <col min="10454" max="10454" width="4.28515625" style="1731" customWidth="1"/>
    <col min="10455" max="10455" width="3.28515625" style="1731" customWidth="1"/>
    <col min="10456" max="10456" width="2.85546875" style="1731" customWidth="1"/>
    <col min="10457" max="10457" width="3.42578125" style="1731" customWidth="1"/>
    <col min="10458" max="10458" width="3.28515625" style="1731" customWidth="1"/>
    <col min="10459" max="10459" width="3.5703125" style="1731" customWidth="1"/>
    <col min="10460" max="10460" width="16.5703125" style="1731" customWidth="1"/>
    <col min="10461" max="10461" width="8.140625" style="1731" customWidth="1"/>
    <col min="10462" max="10462" width="8.5703125" style="1731" customWidth="1"/>
    <col min="10463" max="10463" width="7.7109375" style="1731" customWidth="1"/>
    <col min="10464" max="10464" width="8.140625" style="1731" customWidth="1"/>
    <col min="10465" max="10465" width="8.42578125" style="1731" customWidth="1"/>
    <col min="10466" max="10466" width="9" style="1731" bestFit="1" customWidth="1"/>
    <col min="10467" max="10467" width="8.7109375" style="1731" bestFit="1" customWidth="1"/>
    <col min="10468" max="10709" width="9.140625" style="1731"/>
    <col min="10710" max="10710" width="4.28515625" style="1731" customWidth="1"/>
    <col min="10711" max="10711" width="3.28515625" style="1731" customWidth="1"/>
    <col min="10712" max="10712" width="2.85546875" style="1731" customWidth="1"/>
    <col min="10713" max="10713" width="3.42578125" style="1731" customWidth="1"/>
    <col min="10714" max="10714" width="3.28515625" style="1731" customWidth="1"/>
    <col min="10715" max="10715" width="3.5703125" style="1731" customWidth="1"/>
    <col min="10716" max="10716" width="16.5703125" style="1731" customWidth="1"/>
    <col min="10717" max="10717" width="8.140625" style="1731" customWidth="1"/>
    <col min="10718" max="10718" width="8.5703125" style="1731" customWidth="1"/>
    <col min="10719" max="10719" width="7.7109375" style="1731" customWidth="1"/>
    <col min="10720" max="10720" width="8.140625" style="1731" customWidth="1"/>
    <col min="10721" max="10721" width="8.42578125" style="1731" customWidth="1"/>
    <col min="10722" max="10722" width="9" style="1731" bestFit="1" customWidth="1"/>
    <col min="10723" max="10723" width="8.7109375" style="1731" bestFit="1" customWidth="1"/>
    <col min="10724" max="10965" width="9.140625" style="1731"/>
    <col min="10966" max="10966" width="4.28515625" style="1731" customWidth="1"/>
    <col min="10967" max="10967" width="3.28515625" style="1731" customWidth="1"/>
    <col min="10968" max="10968" width="2.85546875" style="1731" customWidth="1"/>
    <col min="10969" max="10969" width="3.42578125" style="1731" customWidth="1"/>
    <col min="10970" max="10970" width="3.28515625" style="1731" customWidth="1"/>
    <col min="10971" max="10971" width="3.5703125" style="1731" customWidth="1"/>
    <col min="10972" max="10972" width="16.5703125" style="1731" customWidth="1"/>
    <col min="10973" max="10973" width="8.140625" style="1731" customWidth="1"/>
    <col min="10974" max="10974" width="8.5703125" style="1731" customWidth="1"/>
    <col min="10975" max="10975" width="7.7109375" style="1731" customWidth="1"/>
    <col min="10976" max="10976" width="8.140625" style="1731" customWidth="1"/>
    <col min="10977" max="10977" width="8.42578125" style="1731" customWidth="1"/>
    <col min="10978" max="10978" width="9" style="1731" bestFit="1" customWidth="1"/>
    <col min="10979" max="10979" width="8.7109375" style="1731" bestFit="1" customWidth="1"/>
    <col min="10980" max="11221" width="9.140625" style="1731"/>
    <col min="11222" max="11222" width="4.28515625" style="1731" customWidth="1"/>
    <col min="11223" max="11223" width="3.28515625" style="1731" customWidth="1"/>
    <col min="11224" max="11224" width="2.85546875" style="1731" customWidth="1"/>
    <col min="11225" max="11225" width="3.42578125" style="1731" customWidth="1"/>
    <col min="11226" max="11226" width="3.28515625" style="1731" customWidth="1"/>
    <col min="11227" max="11227" width="3.5703125" style="1731" customWidth="1"/>
    <col min="11228" max="11228" width="16.5703125" style="1731" customWidth="1"/>
    <col min="11229" max="11229" width="8.140625" style="1731" customWidth="1"/>
    <col min="11230" max="11230" width="8.5703125" style="1731" customWidth="1"/>
    <col min="11231" max="11231" width="7.7109375" style="1731" customWidth="1"/>
    <col min="11232" max="11232" width="8.140625" style="1731" customWidth="1"/>
    <col min="11233" max="11233" width="8.42578125" style="1731" customWidth="1"/>
    <col min="11234" max="11234" width="9" style="1731" bestFit="1" customWidth="1"/>
    <col min="11235" max="11235" width="8.7109375" style="1731" bestFit="1" customWidth="1"/>
    <col min="11236" max="11477" width="9.140625" style="1731"/>
    <col min="11478" max="11478" width="4.28515625" style="1731" customWidth="1"/>
    <col min="11479" max="11479" width="3.28515625" style="1731" customWidth="1"/>
    <col min="11480" max="11480" width="2.85546875" style="1731" customWidth="1"/>
    <col min="11481" max="11481" width="3.42578125" style="1731" customWidth="1"/>
    <col min="11482" max="11482" width="3.28515625" style="1731" customWidth="1"/>
    <col min="11483" max="11483" width="3.5703125" style="1731" customWidth="1"/>
    <col min="11484" max="11484" width="16.5703125" style="1731" customWidth="1"/>
    <col min="11485" max="11485" width="8.140625" style="1731" customWidth="1"/>
    <col min="11486" max="11486" width="8.5703125" style="1731" customWidth="1"/>
    <col min="11487" max="11487" width="7.7109375" style="1731" customWidth="1"/>
    <col min="11488" max="11488" width="8.140625" style="1731" customWidth="1"/>
    <col min="11489" max="11489" width="8.42578125" style="1731" customWidth="1"/>
    <col min="11490" max="11490" width="9" style="1731" bestFit="1" customWidth="1"/>
    <col min="11491" max="11491" width="8.7109375" style="1731" bestFit="1" customWidth="1"/>
    <col min="11492" max="11733" width="9.140625" style="1731"/>
    <col min="11734" max="11734" width="4.28515625" style="1731" customWidth="1"/>
    <col min="11735" max="11735" width="3.28515625" style="1731" customWidth="1"/>
    <col min="11736" max="11736" width="2.85546875" style="1731" customWidth="1"/>
    <col min="11737" max="11737" width="3.42578125" style="1731" customWidth="1"/>
    <col min="11738" max="11738" width="3.28515625" style="1731" customWidth="1"/>
    <col min="11739" max="11739" width="3.5703125" style="1731" customWidth="1"/>
    <col min="11740" max="11740" width="16.5703125" style="1731" customWidth="1"/>
    <col min="11741" max="11741" width="8.140625" style="1731" customWidth="1"/>
    <col min="11742" max="11742" width="8.5703125" style="1731" customWidth="1"/>
    <col min="11743" max="11743" width="7.7109375" style="1731" customWidth="1"/>
    <col min="11744" max="11744" width="8.140625" style="1731" customWidth="1"/>
    <col min="11745" max="11745" width="8.42578125" style="1731" customWidth="1"/>
    <col min="11746" max="11746" width="9" style="1731" bestFit="1" customWidth="1"/>
    <col min="11747" max="11747" width="8.7109375" style="1731" bestFit="1" customWidth="1"/>
    <col min="11748" max="11989" width="9.140625" style="1731"/>
    <col min="11990" max="11990" width="4.28515625" style="1731" customWidth="1"/>
    <col min="11991" max="11991" width="3.28515625" style="1731" customWidth="1"/>
    <col min="11992" max="11992" width="2.85546875" style="1731" customWidth="1"/>
    <col min="11993" max="11993" width="3.42578125" style="1731" customWidth="1"/>
    <col min="11994" max="11994" width="3.28515625" style="1731" customWidth="1"/>
    <col min="11995" max="11995" width="3.5703125" style="1731" customWidth="1"/>
    <col min="11996" max="11996" width="16.5703125" style="1731" customWidth="1"/>
    <col min="11997" max="11997" width="8.140625" style="1731" customWidth="1"/>
    <col min="11998" max="11998" width="8.5703125" style="1731" customWidth="1"/>
    <col min="11999" max="11999" width="7.7109375" style="1731" customWidth="1"/>
    <col min="12000" max="12000" width="8.140625" style="1731" customWidth="1"/>
    <col min="12001" max="12001" width="8.42578125" style="1731" customWidth="1"/>
    <col min="12002" max="12002" width="9" style="1731" bestFit="1" customWidth="1"/>
    <col min="12003" max="12003" width="8.7109375" style="1731" bestFit="1" customWidth="1"/>
    <col min="12004" max="12245" width="9.140625" style="1731"/>
    <col min="12246" max="12246" width="4.28515625" style="1731" customWidth="1"/>
    <col min="12247" max="12247" width="3.28515625" style="1731" customWidth="1"/>
    <col min="12248" max="12248" width="2.85546875" style="1731" customWidth="1"/>
    <col min="12249" max="12249" width="3.42578125" style="1731" customWidth="1"/>
    <col min="12250" max="12250" width="3.28515625" style="1731" customWidth="1"/>
    <col min="12251" max="12251" width="3.5703125" style="1731" customWidth="1"/>
    <col min="12252" max="12252" width="16.5703125" style="1731" customWidth="1"/>
    <col min="12253" max="12253" width="8.140625" style="1731" customWidth="1"/>
    <col min="12254" max="12254" width="8.5703125" style="1731" customWidth="1"/>
    <col min="12255" max="12255" width="7.7109375" style="1731" customWidth="1"/>
    <col min="12256" max="12256" width="8.140625" style="1731" customWidth="1"/>
    <col min="12257" max="12257" width="8.42578125" style="1731" customWidth="1"/>
    <col min="12258" max="12258" width="9" style="1731" bestFit="1" customWidth="1"/>
    <col min="12259" max="12259" width="8.7109375" style="1731" bestFit="1" customWidth="1"/>
    <col min="12260" max="12501" width="9.140625" style="1731"/>
    <col min="12502" max="12502" width="4.28515625" style="1731" customWidth="1"/>
    <col min="12503" max="12503" width="3.28515625" style="1731" customWidth="1"/>
    <col min="12504" max="12504" width="2.85546875" style="1731" customWidth="1"/>
    <col min="12505" max="12505" width="3.42578125" style="1731" customWidth="1"/>
    <col min="12506" max="12506" width="3.28515625" style="1731" customWidth="1"/>
    <col min="12507" max="12507" width="3.5703125" style="1731" customWidth="1"/>
    <col min="12508" max="12508" width="16.5703125" style="1731" customWidth="1"/>
    <col min="12509" max="12509" width="8.140625" style="1731" customWidth="1"/>
    <col min="12510" max="12510" width="8.5703125" style="1731" customWidth="1"/>
    <col min="12511" max="12511" width="7.7109375" style="1731" customWidth="1"/>
    <col min="12512" max="12512" width="8.140625" style="1731" customWidth="1"/>
    <col min="12513" max="12513" width="8.42578125" style="1731" customWidth="1"/>
    <col min="12514" max="12514" width="9" style="1731" bestFit="1" customWidth="1"/>
    <col min="12515" max="12515" width="8.7109375" style="1731" bestFit="1" customWidth="1"/>
    <col min="12516" max="12757" width="9.140625" style="1731"/>
    <col min="12758" max="12758" width="4.28515625" style="1731" customWidth="1"/>
    <col min="12759" max="12759" width="3.28515625" style="1731" customWidth="1"/>
    <col min="12760" max="12760" width="2.85546875" style="1731" customWidth="1"/>
    <col min="12761" max="12761" width="3.42578125" style="1731" customWidth="1"/>
    <col min="12762" max="12762" width="3.28515625" style="1731" customWidth="1"/>
    <col min="12763" max="12763" width="3.5703125" style="1731" customWidth="1"/>
    <col min="12764" max="12764" width="16.5703125" style="1731" customWidth="1"/>
    <col min="12765" max="12765" width="8.140625" style="1731" customWidth="1"/>
    <col min="12766" max="12766" width="8.5703125" style="1731" customWidth="1"/>
    <col min="12767" max="12767" width="7.7109375" style="1731" customWidth="1"/>
    <col min="12768" max="12768" width="8.140625" style="1731" customWidth="1"/>
    <col min="12769" max="12769" width="8.42578125" style="1731" customWidth="1"/>
    <col min="12770" max="12770" width="9" style="1731" bestFit="1" customWidth="1"/>
    <col min="12771" max="12771" width="8.7109375" style="1731" bestFit="1" customWidth="1"/>
    <col min="12772" max="13013" width="9.140625" style="1731"/>
    <col min="13014" max="13014" width="4.28515625" style="1731" customWidth="1"/>
    <col min="13015" max="13015" width="3.28515625" style="1731" customWidth="1"/>
    <col min="13016" max="13016" width="2.85546875" style="1731" customWidth="1"/>
    <col min="13017" max="13017" width="3.42578125" style="1731" customWidth="1"/>
    <col min="13018" max="13018" width="3.28515625" style="1731" customWidth="1"/>
    <col min="13019" max="13019" width="3.5703125" style="1731" customWidth="1"/>
    <col min="13020" max="13020" width="16.5703125" style="1731" customWidth="1"/>
    <col min="13021" max="13021" width="8.140625" style="1731" customWidth="1"/>
    <col min="13022" max="13022" width="8.5703125" style="1731" customWidth="1"/>
    <col min="13023" max="13023" width="7.7109375" style="1731" customWidth="1"/>
    <col min="13024" max="13024" width="8.140625" style="1731" customWidth="1"/>
    <col min="13025" max="13025" width="8.42578125" style="1731" customWidth="1"/>
    <col min="13026" max="13026" width="9" style="1731" bestFit="1" customWidth="1"/>
    <col min="13027" max="13027" width="8.7109375" style="1731" bestFit="1" customWidth="1"/>
    <col min="13028" max="13269" width="9.140625" style="1731"/>
    <col min="13270" max="13270" width="4.28515625" style="1731" customWidth="1"/>
    <col min="13271" max="13271" width="3.28515625" style="1731" customWidth="1"/>
    <col min="13272" max="13272" width="2.85546875" style="1731" customWidth="1"/>
    <col min="13273" max="13273" width="3.42578125" style="1731" customWidth="1"/>
    <col min="13274" max="13274" width="3.28515625" style="1731" customWidth="1"/>
    <col min="13275" max="13275" width="3.5703125" style="1731" customWidth="1"/>
    <col min="13276" max="13276" width="16.5703125" style="1731" customWidth="1"/>
    <col min="13277" max="13277" width="8.140625" style="1731" customWidth="1"/>
    <col min="13278" max="13278" width="8.5703125" style="1731" customWidth="1"/>
    <col min="13279" max="13279" width="7.7109375" style="1731" customWidth="1"/>
    <col min="13280" max="13280" width="8.140625" style="1731" customWidth="1"/>
    <col min="13281" max="13281" width="8.42578125" style="1731" customWidth="1"/>
    <col min="13282" max="13282" width="9" style="1731" bestFit="1" customWidth="1"/>
    <col min="13283" max="13283" width="8.7109375" style="1731" bestFit="1" customWidth="1"/>
    <col min="13284" max="13525" width="9.140625" style="1731"/>
    <col min="13526" max="13526" width="4.28515625" style="1731" customWidth="1"/>
    <col min="13527" max="13527" width="3.28515625" style="1731" customWidth="1"/>
    <col min="13528" max="13528" width="2.85546875" style="1731" customWidth="1"/>
    <col min="13529" max="13529" width="3.42578125" style="1731" customWidth="1"/>
    <col min="13530" max="13530" width="3.28515625" style="1731" customWidth="1"/>
    <col min="13531" max="13531" width="3.5703125" style="1731" customWidth="1"/>
    <col min="13532" max="13532" width="16.5703125" style="1731" customWidth="1"/>
    <col min="13533" max="13533" width="8.140625" style="1731" customWidth="1"/>
    <col min="13534" max="13534" width="8.5703125" style="1731" customWidth="1"/>
    <col min="13535" max="13535" width="7.7109375" style="1731" customWidth="1"/>
    <col min="13536" max="13536" width="8.140625" style="1731" customWidth="1"/>
    <col min="13537" max="13537" width="8.42578125" style="1731" customWidth="1"/>
    <col min="13538" max="13538" width="9" style="1731" bestFit="1" customWidth="1"/>
    <col min="13539" max="13539" width="8.7109375" style="1731" bestFit="1" customWidth="1"/>
    <col min="13540" max="13781" width="9.140625" style="1731"/>
    <col min="13782" max="13782" width="4.28515625" style="1731" customWidth="1"/>
    <col min="13783" max="13783" width="3.28515625" style="1731" customWidth="1"/>
    <col min="13784" max="13784" width="2.85546875" style="1731" customWidth="1"/>
    <col min="13785" max="13785" width="3.42578125" style="1731" customWidth="1"/>
    <col min="13786" max="13786" width="3.28515625" style="1731" customWidth="1"/>
    <col min="13787" max="13787" width="3.5703125" style="1731" customWidth="1"/>
    <col min="13788" max="13788" width="16.5703125" style="1731" customWidth="1"/>
    <col min="13789" max="13789" width="8.140625" style="1731" customWidth="1"/>
    <col min="13790" max="13790" width="8.5703125" style="1731" customWidth="1"/>
    <col min="13791" max="13791" width="7.7109375" style="1731" customWidth="1"/>
    <col min="13792" max="13792" width="8.140625" style="1731" customWidth="1"/>
    <col min="13793" max="13793" width="8.42578125" style="1731" customWidth="1"/>
    <col min="13794" max="13794" width="9" style="1731" bestFit="1" customWidth="1"/>
    <col min="13795" max="13795" width="8.7109375" style="1731" bestFit="1" customWidth="1"/>
    <col min="13796" max="14037" width="9.140625" style="1731"/>
    <col min="14038" max="14038" width="4.28515625" style="1731" customWidth="1"/>
    <col min="14039" max="14039" width="3.28515625" style="1731" customWidth="1"/>
    <col min="14040" max="14040" width="2.85546875" style="1731" customWidth="1"/>
    <col min="14041" max="14041" width="3.42578125" style="1731" customWidth="1"/>
    <col min="14042" max="14042" width="3.28515625" style="1731" customWidth="1"/>
    <col min="14043" max="14043" width="3.5703125" style="1731" customWidth="1"/>
    <col min="14044" max="14044" width="16.5703125" style="1731" customWidth="1"/>
    <col min="14045" max="14045" width="8.140625" style="1731" customWidth="1"/>
    <col min="14046" max="14046" width="8.5703125" style="1731" customWidth="1"/>
    <col min="14047" max="14047" width="7.7109375" style="1731" customWidth="1"/>
    <col min="14048" max="14048" width="8.140625" style="1731" customWidth="1"/>
    <col min="14049" max="14049" width="8.42578125" style="1731" customWidth="1"/>
    <col min="14050" max="14050" width="9" style="1731" bestFit="1" customWidth="1"/>
    <col min="14051" max="14051" width="8.7109375" style="1731" bestFit="1" customWidth="1"/>
    <col min="14052" max="14293" width="9.140625" style="1731"/>
    <col min="14294" max="14294" width="4.28515625" style="1731" customWidth="1"/>
    <col min="14295" max="14295" width="3.28515625" style="1731" customWidth="1"/>
    <col min="14296" max="14296" width="2.85546875" style="1731" customWidth="1"/>
    <col min="14297" max="14297" width="3.42578125" style="1731" customWidth="1"/>
    <col min="14298" max="14298" width="3.28515625" style="1731" customWidth="1"/>
    <col min="14299" max="14299" width="3.5703125" style="1731" customWidth="1"/>
    <col min="14300" max="14300" width="16.5703125" style="1731" customWidth="1"/>
    <col min="14301" max="14301" width="8.140625" style="1731" customWidth="1"/>
    <col min="14302" max="14302" width="8.5703125" style="1731" customWidth="1"/>
    <col min="14303" max="14303" width="7.7109375" style="1731" customWidth="1"/>
    <col min="14304" max="14304" width="8.140625" style="1731" customWidth="1"/>
    <col min="14305" max="14305" width="8.42578125" style="1731" customWidth="1"/>
    <col min="14306" max="14306" width="9" style="1731" bestFit="1" customWidth="1"/>
    <col min="14307" max="14307" width="8.7109375" style="1731" bestFit="1" customWidth="1"/>
    <col min="14308" max="14549" width="9.140625" style="1731"/>
    <col min="14550" max="14550" width="4.28515625" style="1731" customWidth="1"/>
    <col min="14551" max="14551" width="3.28515625" style="1731" customWidth="1"/>
    <col min="14552" max="14552" width="2.85546875" style="1731" customWidth="1"/>
    <col min="14553" max="14553" width="3.42578125" style="1731" customWidth="1"/>
    <col min="14554" max="14554" width="3.28515625" style="1731" customWidth="1"/>
    <col min="14555" max="14555" width="3.5703125" style="1731" customWidth="1"/>
    <col min="14556" max="14556" width="16.5703125" style="1731" customWidth="1"/>
    <col min="14557" max="14557" width="8.140625" style="1731" customWidth="1"/>
    <col min="14558" max="14558" width="8.5703125" style="1731" customWidth="1"/>
    <col min="14559" max="14559" width="7.7109375" style="1731" customWidth="1"/>
    <col min="14560" max="14560" width="8.140625" style="1731" customWidth="1"/>
    <col min="14561" max="14561" width="8.42578125" style="1731" customWidth="1"/>
    <col min="14562" max="14562" width="9" style="1731" bestFit="1" customWidth="1"/>
    <col min="14563" max="14563" width="8.7109375" style="1731" bestFit="1" customWidth="1"/>
    <col min="14564" max="14805" width="9.140625" style="1731"/>
    <col min="14806" max="14806" width="4.28515625" style="1731" customWidth="1"/>
    <col min="14807" max="14807" width="3.28515625" style="1731" customWidth="1"/>
    <col min="14808" max="14808" width="2.85546875" style="1731" customWidth="1"/>
    <col min="14809" max="14809" width="3.42578125" style="1731" customWidth="1"/>
    <col min="14810" max="14810" width="3.28515625" style="1731" customWidth="1"/>
    <col min="14811" max="14811" width="3.5703125" style="1731" customWidth="1"/>
    <col min="14812" max="14812" width="16.5703125" style="1731" customWidth="1"/>
    <col min="14813" max="14813" width="8.140625" style="1731" customWidth="1"/>
    <col min="14814" max="14814" width="8.5703125" style="1731" customWidth="1"/>
    <col min="14815" max="14815" width="7.7109375" style="1731" customWidth="1"/>
    <col min="14816" max="14816" width="8.140625" style="1731" customWidth="1"/>
    <col min="14817" max="14817" width="8.42578125" style="1731" customWidth="1"/>
    <col min="14818" max="14818" width="9" style="1731" bestFit="1" customWidth="1"/>
    <col min="14819" max="14819" width="8.7109375" style="1731" bestFit="1" customWidth="1"/>
    <col min="14820" max="15061" width="9.140625" style="1731"/>
    <col min="15062" max="15062" width="4.28515625" style="1731" customWidth="1"/>
    <col min="15063" max="15063" width="3.28515625" style="1731" customWidth="1"/>
    <col min="15064" max="15064" width="2.85546875" style="1731" customWidth="1"/>
    <col min="15065" max="15065" width="3.42578125" style="1731" customWidth="1"/>
    <col min="15066" max="15066" width="3.28515625" style="1731" customWidth="1"/>
    <col min="15067" max="15067" width="3.5703125" style="1731" customWidth="1"/>
    <col min="15068" max="15068" width="16.5703125" style="1731" customWidth="1"/>
    <col min="15069" max="15069" width="8.140625" style="1731" customWidth="1"/>
    <col min="15070" max="15070" width="8.5703125" style="1731" customWidth="1"/>
    <col min="15071" max="15071" width="7.7109375" style="1731" customWidth="1"/>
    <col min="15072" max="15072" width="8.140625" style="1731" customWidth="1"/>
    <col min="15073" max="15073" width="8.42578125" style="1731" customWidth="1"/>
    <col min="15074" max="15074" width="9" style="1731" bestFit="1" customWidth="1"/>
    <col min="15075" max="15075" width="8.7109375" style="1731" bestFit="1" customWidth="1"/>
    <col min="15076" max="15317" width="9.140625" style="1731"/>
    <col min="15318" max="15318" width="4.28515625" style="1731" customWidth="1"/>
    <col min="15319" max="15319" width="3.28515625" style="1731" customWidth="1"/>
    <col min="15320" max="15320" width="2.85546875" style="1731" customWidth="1"/>
    <col min="15321" max="15321" width="3.42578125" style="1731" customWidth="1"/>
    <col min="15322" max="15322" width="3.28515625" style="1731" customWidth="1"/>
    <col min="15323" max="15323" width="3.5703125" style="1731" customWidth="1"/>
    <col min="15324" max="15324" width="16.5703125" style="1731" customWidth="1"/>
    <col min="15325" max="15325" width="8.140625" style="1731" customWidth="1"/>
    <col min="15326" max="15326" width="8.5703125" style="1731" customWidth="1"/>
    <col min="15327" max="15327" width="7.7109375" style="1731" customWidth="1"/>
    <col min="15328" max="15328" width="8.140625" style="1731" customWidth="1"/>
    <col min="15329" max="15329" width="8.42578125" style="1731" customWidth="1"/>
    <col min="15330" max="15330" width="9" style="1731" bestFit="1" customWidth="1"/>
    <col min="15331" max="15331" width="8.7109375" style="1731" bestFit="1" customWidth="1"/>
    <col min="15332" max="15573" width="9.140625" style="1731"/>
    <col min="15574" max="15574" width="4.28515625" style="1731" customWidth="1"/>
    <col min="15575" max="15575" width="3.28515625" style="1731" customWidth="1"/>
    <col min="15576" max="15576" width="2.85546875" style="1731" customWidth="1"/>
    <col min="15577" max="15577" width="3.42578125" style="1731" customWidth="1"/>
    <col min="15578" max="15578" width="3.28515625" style="1731" customWidth="1"/>
    <col min="15579" max="15579" width="3.5703125" style="1731" customWidth="1"/>
    <col min="15580" max="15580" width="16.5703125" style="1731" customWidth="1"/>
    <col min="15581" max="15581" width="8.140625" style="1731" customWidth="1"/>
    <col min="15582" max="15582" width="8.5703125" style="1731" customWidth="1"/>
    <col min="15583" max="15583" width="7.7109375" style="1731" customWidth="1"/>
    <col min="15584" max="15584" width="8.140625" style="1731" customWidth="1"/>
    <col min="15585" max="15585" width="8.42578125" style="1731" customWidth="1"/>
    <col min="15586" max="15586" width="9" style="1731" bestFit="1" customWidth="1"/>
    <col min="15587" max="15587" width="8.7109375" style="1731" bestFit="1" customWidth="1"/>
    <col min="15588" max="15829" width="9.140625" style="1731"/>
    <col min="15830" max="15830" width="4.28515625" style="1731" customWidth="1"/>
    <col min="15831" max="15831" width="3.28515625" style="1731" customWidth="1"/>
    <col min="15832" max="15832" width="2.85546875" style="1731" customWidth="1"/>
    <col min="15833" max="15833" width="3.42578125" style="1731" customWidth="1"/>
    <col min="15834" max="15834" width="3.28515625" style="1731" customWidth="1"/>
    <col min="15835" max="15835" width="3.5703125" style="1731" customWidth="1"/>
    <col min="15836" max="15836" width="16.5703125" style="1731" customWidth="1"/>
    <col min="15837" max="15837" width="8.140625" style="1731" customWidth="1"/>
    <col min="15838" max="15838" width="8.5703125" style="1731" customWidth="1"/>
    <col min="15839" max="15839" width="7.7109375" style="1731" customWidth="1"/>
    <col min="15840" max="15840" width="8.140625" style="1731" customWidth="1"/>
    <col min="15841" max="15841" width="8.42578125" style="1731" customWidth="1"/>
    <col min="15842" max="15842" width="9" style="1731" bestFit="1" customWidth="1"/>
    <col min="15843" max="15843" width="8.7109375" style="1731" bestFit="1" customWidth="1"/>
    <col min="15844" max="16085" width="9.140625" style="1731"/>
    <col min="16086" max="16086" width="4.28515625" style="1731" customWidth="1"/>
    <col min="16087" max="16087" width="3.28515625" style="1731" customWidth="1"/>
    <col min="16088" max="16088" width="2.85546875" style="1731" customWidth="1"/>
    <col min="16089" max="16089" width="3.42578125" style="1731" customWidth="1"/>
    <col min="16090" max="16090" width="3.28515625" style="1731" customWidth="1"/>
    <col min="16091" max="16091" width="3.5703125" style="1731" customWidth="1"/>
    <col min="16092" max="16092" width="16.5703125" style="1731" customWidth="1"/>
    <col min="16093" max="16093" width="8.140625" style="1731" customWidth="1"/>
    <col min="16094" max="16094" width="8.5703125" style="1731" customWidth="1"/>
    <col min="16095" max="16095" width="7.7109375" style="1731" customWidth="1"/>
    <col min="16096" max="16096" width="8.140625" style="1731" customWidth="1"/>
    <col min="16097" max="16097" width="8.42578125" style="1731" customWidth="1"/>
    <col min="16098" max="16098" width="9" style="1731" bestFit="1" customWidth="1"/>
    <col min="16099" max="16099" width="8.7109375" style="1731" bestFit="1" customWidth="1"/>
    <col min="16100" max="16384" width="9.140625" style="1731"/>
  </cols>
  <sheetData>
    <row r="1" spans="2:14">
      <c r="B1" s="2440" t="s">
        <v>1424</v>
      </c>
      <c r="C1" s="2440"/>
      <c r="D1" s="2440"/>
      <c r="E1" s="2440"/>
      <c r="F1" s="2440"/>
      <c r="G1" s="2440"/>
      <c r="H1" s="2440"/>
      <c r="I1" s="2440"/>
      <c r="J1" s="2440"/>
      <c r="K1" s="2440"/>
      <c r="L1" s="2440"/>
      <c r="M1" s="2440"/>
    </row>
    <row r="2" spans="2:14">
      <c r="B2" s="2440" t="s">
        <v>1411</v>
      </c>
      <c r="C2" s="2440"/>
      <c r="D2" s="2440"/>
      <c r="E2" s="2440"/>
      <c r="F2" s="2440"/>
      <c r="G2" s="2440"/>
      <c r="H2" s="2440"/>
      <c r="I2" s="2440"/>
      <c r="J2" s="2440"/>
      <c r="K2" s="2440"/>
      <c r="L2" s="2440"/>
      <c r="M2" s="2440"/>
    </row>
    <row r="3" spans="2:14" ht="16.5" thickBot="1">
      <c r="B3" s="2441"/>
      <c r="C3" s="2441"/>
      <c r="D3" s="2441"/>
      <c r="E3" s="2441"/>
      <c r="F3" s="2441"/>
      <c r="G3" s="1773"/>
      <c r="L3" s="1772"/>
      <c r="M3" s="1771" t="s">
        <v>1423</v>
      </c>
    </row>
    <row r="4" spans="2:14" ht="21.75" customHeight="1" thickTop="1">
      <c r="B4" s="2442" t="s">
        <v>1409</v>
      </c>
      <c r="C4" s="2443"/>
      <c r="D4" s="2443"/>
      <c r="E4" s="2443"/>
      <c r="F4" s="2444"/>
      <c r="G4" s="2407" t="s">
        <v>45</v>
      </c>
      <c r="H4" s="2408"/>
      <c r="I4" s="2407" t="s">
        <v>1035</v>
      </c>
      <c r="J4" s="2408"/>
      <c r="K4" s="2411" t="s">
        <v>1034</v>
      </c>
      <c r="L4" s="2451" t="s">
        <v>1408</v>
      </c>
      <c r="M4" s="2452"/>
    </row>
    <row r="5" spans="2:14" ht="21.75" customHeight="1">
      <c r="B5" s="2445"/>
      <c r="C5" s="2446"/>
      <c r="D5" s="2446"/>
      <c r="E5" s="2446"/>
      <c r="F5" s="2447"/>
      <c r="G5" s="2409"/>
      <c r="H5" s="2410"/>
      <c r="I5" s="2409"/>
      <c r="J5" s="2410"/>
      <c r="K5" s="2412"/>
      <c r="L5" s="1730" t="s">
        <v>1407</v>
      </c>
      <c r="M5" s="1729" t="s">
        <v>333</v>
      </c>
    </row>
    <row r="6" spans="2:14" ht="21.75" customHeight="1">
      <c r="B6" s="2448"/>
      <c r="C6" s="2449"/>
      <c r="D6" s="2449"/>
      <c r="E6" s="2449"/>
      <c r="F6" s="2450"/>
      <c r="G6" s="1350" t="s">
        <v>333</v>
      </c>
      <c r="H6" s="1728" t="s">
        <v>47</v>
      </c>
      <c r="I6" s="1350" t="s">
        <v>333</v>
      </c>
      <c r="J6" s="1728" t="s">
        <v>47</v>
      </c>
      <c r="K6" s="1350" t="s">
        <v>333</v>
      </c>
      <c r="L6" s="1728" t="s">
        <v>44</v>
      </c>
      <c r="M6" s="1726" t="s">
        <v>55</v>
      </c>
    </row>
    <row r="7" spans="2:14" ht="18" customHeight="1">
      <c r="B7" s="1770" t="s">
        <v>1406</v>
      </c>
      <c r="C7" s="1769"/>
      <c r="D7" s="1769"/>
      <c r="E7" s="1769"/>
      <c r="F7" s="1769"/>
      <c r="G7" s="1768">
        <v>-954.24703865257879</v>
      </c>
      <c r="H7" s="1768">
        <v>-2369.1988048599619</v>
      </c>
      <c r="I7" s="1768">
        <v>-1333.5871407129162</v>
      </c>
      <c r="J7" s="1768">
        <v>-2348.1647679538323</v>
      </c>
      <c r="K7" s="1767">
        <v>-743.91801682659718</v>
      </c>
      <c r="L7" s="1766">
        <v>39.752819416235809</v>
      </c>
      <c r="M7" s="1765">
        <v>-44.216767385076203</v>
      </c>
      <c r="N7" s="1732"/>
    </row>
    <row r="8" spans="2:14" ht="18" customHeight="1">
      <c r="B8" s="1743"/>
      <c r="C8" s="1742" t="s">
        <v>1405</v>
      </c>
      <c r="D8" s="1742"/>
      <c r="E8" s="1742"/>
      <c r="F8" s="1742"/>
      <c r="G8" s="1741">
        <v>443.78857381227238</v>
      </c>
      <c r="H8" s="1741">
        <v>897.56752871501919</v>
      </c>
      <c r="I8" s="1741">
        <v>465.92879522561572</v>
      </c>
      <c r="J8" s="1741">
        <v>1001.9959712747989</v>
      </c>
      <c r="K8" s="1762">
        <v>570.43550455942659</v>
      </c>
      <c r="L8" s="1740">
        <v>4.9889119999536007</v>
      </c>
      <c r="M8" s="1739">
        <v>22.429759741122197</v>
      </c>
    </row>
    <row r="9" spans="2:14" ht="18" customHeight="1">
      <c r="B9" s="1743"/>
      <c r="C9" s="1742"/>
      <c r="D9" s="1742" t="s">
        <v>1403</v>
      </c>
      <c r="E9" s="1742"/>
      <c r="F9" s="1742"/>
      <c r="G9" s="1741">
        <v>48.828040820333271</v>
      </c>
      <c r="H9" s="1741">
        <v>116.07860296631615</v>
      </c>
      <c r="I9" s="1741">
        <v>67.728930921079623</v>
      </c>
      <c r="J9" s="1741">
        <v>137.11634178351008</v>
      </c>
      <c r="K9" s="1762">
        <v>60.347211967419533</v>
      </c>
      <c r="L9" s="1740">
        <v>38.709089660782638</v>
      </c>
      <c r="M9" s="1739">
        <v>-10.898915505194608</v>
      </c>
    </row>
    <row r="10" spans="2:14" ht="18" customHeight="1">
      <c r="B10" s="1743"/>
      <c r="C10" s="1742"/>
      <c r="D10" s="1742" t="s">
        <v>466</v>
      </c>
      <c r="E10" s="1742"/>
      <c r="F10" s="1742"/>
      <c r="G10" s="1741">
        <v>394.96053299193909</v>
      </c>
      <c r="H10" s="1741">
        <v>781.48892574870308</v>
      </c>
      <c r="I10" s="1741">
        <v>398.19986430453605</v>
      </c>
      <c r="J10" s="1741">
        <v>864.8796294912886</v>
      </c>
      <c r="K10" s="1762">
        <v>510.08829259200701</v>
      </c>
      <c r="L10" s="1740">
        <v>0.82016582468584431</v>
      </c>
      <c r="M10" s="1739">
        <v>28.098560124546083</v>
      </c>
    </row>
    <row r="11" spans="2:14" ht="18" customHeight="1">
      <c r="B11" s="1743"/>
      <c r="C11" s="1742" t="s">
        <v>1404</v>
      </c>
      <c r="D11" s="1742"/>
      <c r="E11" s="1742"/>
      <c r="F11" s="1742"/>
      <c r="G11" s="1741">
        <v>-5286.8064668960251</v>
      </c>
      <c r="H11" s="1741">
        <v>-11767.715340191</v>
      </c>
      <c r="I11" s="1741">
        <v>-6240.5355299483817</v>
      </c>
      <c r="J11" s="1741">
        <v>-12374.831783967322</v>
      </c>
      <c r="K11" s="1762">
        <v>-6030.1414881044557</v>
      </c>
      <c r="L11" s="1740">
        <v>18.039795271951903</v>
      </c>
      <c r="M11" s="1739">
        <v>-3.3714100470102721</v>
      </c>
    </row>
    <row r="12" spans="2:14" ht="18" customHeight="1">
      <c r="B12" s="1743"/>
      <c r="C12" s="1742"/>
      <c r="D12" s="1742" t="s">
        <v>1403</v>
      </c>
      <c r="E12" s="1742"/>
      <c r="F12" s="1742"/>
      <c r="G12" s="1741">
        <v>-674.50779758235376</v>
      </c>
      <c r="H12" s="1741">
        <v>-1644.9638539463035</v>
      </c>
      <c r="I12" s="1741">
        <v>-908.38369170953683</v>
      </c>
      <c r="J12" s="1741">
        <v>-1895.3750794762152</v>
      </c>
      <c r="K12" s="1762">
        <v>-845.5283479376094</v>
      </c>
      <c r="L12" s="1740">
        <v>34.673564184946002</v>
      </c>
      <c r="M12" s="1739">
        <v>-6.919470741888432</v>
      </c>
    </row>
    <row r="13" spans="2:14" ht="18" customHeight="1">
      <c r="B13" s="1743"/>
      <c r="C13" s="1742"/>
      <c r="D13" s="1742" t="s">
        <v>466</v>
      </c>
      <c r="E13" s="1742"/>
      <c r="F13" s="1742"/>
      <c r="G13" s="1741">
        <v>-4612.2986693136727</v>
      </c>
      <c r="H13" s="1741">
        <v>-10122.751486244699</v>
      </c>
      <c r="I13" s="1741">
        <v>-5332.1518382388449</v>
      </c>
      <c r="J13" s="1741">
        <v>-10479.456704491107</v>
      </c>
      <c r="K13" s="1762">
        <v>-5184.6131401668463</v>
      </c>
      <c r="L13" s="1740">
        <v>15.607254007951951</v>
      </c>
      <c r="M13" s="1739">
        <v>-2.76696355520005</v>
      </c>
    </row>
    <row r="14" spans="2:14" ht="18" customHeight="1">
      <c r="B14" s="1757"/>
      <c r="C14" s="1756" t="s">
        <v>257</v>
      </c>
      <c r="D14" s="1756"/>
      <c r="E14" s="1756"/>
      <c r="F14" s="1756"/>
      <c r="G14" s="1755">
        <v>-4843.0178930837537</v>
      </c>
      <c r="H14" s="1755">
        <v>-10870.147811475985</v>
      </c>
      <c r="I14" s="1755">
        <v>-5774.6067347227654</v>
      </c>
      <c r="J14" s="1755">
        <v>-11372.835812692521</v>
      </c>
      <c r="K14" s="1754">
        <v>-5459.7059835450309</v>
      </c>
      <c r="L14" s="1753">
        <v>19.235709266517489</v>
      </c>
      <c r="M14" s="1752">
        <v>-5.4531982114770301</v>
      </c>
    </row>
    <row r="15" spans="2:14" ht="18" customHeight="1">
      <c r="B15" s="1757"/>
      <c r="C15" s="1756" t="s">
        <v>1402</v>
      </c>
      <c r="D15" s="1756"/>
      <c r="E15" s="1756"/>
      <c r="F15" s="1756"/>
      <c r="G15" s="1755">
        <v>-14.093607077870004</v>
      </c>
      <c r="H15" s="1755">
        <v>19.547174201465545</v>
      </c>
      <c r="I15" s="1755">
        <v>-83.5422358930184</v>
      </c>
      <c r="J15" s="1755">
        <v>-146.9274489800685</v>
      </c>
      <c r="K15" s="1754">
        <v>-39.553037924088983</v>
      </c>
      <c r="L15" s="1753">
        <v>492.7668866559909</v>
      </c>
      <c r="M15" s="1752">
        <v>-52.655040290351607</v>
      </c>
    </row>
    <row r="16" spans="2:14" ht="18" customHeight="1">
      <c r="B16" s="1743"/>
      <c r="C16" s="1742"/>
      <c r="D16" s="1742" t="s">
        <v>1401</v>
      </c>
      <c r="E16" s="1742"/>
      <c r="F16" s="1742"/>
      <c r="G16" s="1741">
        <v>794.65309552272367</v>
      </c>
      <c r="H16" s="1741">
        <v>1697.4583177837947</v>
      </c>
      <c r="I16" s="1741">
        <v>831.79492470325044</v>
      </c>
      <c r="J16" s="1741">
        <v>1654.2088521699466</v>
      </c>
      <c r="K16" s="1762">
        <v>798.22490773938353</v>
      </c>
      <c r="L16" s="1740">
        <v>4.6739677212349875</v>
      </c>
      <c r="M16" s="1739">
        <v>-4.0358525841983663</v>
      </c>
    </row>
    <row r="17" spans="2:13" ht="18" customHeight="1">
      <c r="B17" s="1743"/>
      <c r="C17" s="1742"/>
      <c r="D17" s="1742"/>
      <c r="E17" s="1742" t="s">
        <v>1398</v>
      </c>
      <c r="F17" s="1742"/>
      <c r="G17" s="1741">
        <v>336.17275096869804</v>
      </c>
      <c r="H17" s="1741">
        <v>642.58872221743286</v>
      </c>
      <c r="I17" s="1741">
        <v>327.94342549847801</v>
      </c>
      <c r="J17" s="1741">
        <v>670.60128661785109</v>
      </c>
      <c r="K17" s="1762">
        <v>375.67678891766167</v>
      </c>
      <c r="L17" s="1740">
        <v>-2.4479454228538202</v>
      </c>
      <c r="M17" s="1739">
        <v>14.555365257476453</v>
      </c>
    </row>
    <row r="18" spans="2:13" ht="18" customHeight="1">
      <c r="B18" s="1743"/>
      <c r="C18" s="1742"/>
      <c r="D18" s="1742"/>
      <c r="E18" s="1742" t="s">
        <v>1422</v>
      </c>
      <c r="F18" s="1742"/>
      <c r="G18" s="1741">
        <v>84.23469473555906</v>
      </c>
      <c r="H18" s="1741">
        <v>213.49983042802276</v>
      </c>
      <c r="I18" s="1741">
        <v>140.29476453883643</v>
      </c>
      <c r="J18" s="1741">
        <v>192.15923744703701</v>
      </c>
      <c r="K18" s="1762">
        <v>57.431658142679758</v>
      </c>
      <c r="L18" s="1740">
        <v>66.55223240170659</v>
      </c>
      <c r="M18" s="1739">
        <v>-59.063577082535026</v>
      </c>
    </row>
    <row r="19" spans="2:13" ht="18" customHeight="1">
      <c r="B19" s="1743"/>
      <c r="C19" s="1742"/>
      <c r="D19" s="1742"/>
      <c r="E19" s="1742" t="s">
        <v>466</v>
      </c>
      <c r="F19" s="1742"/>
      <c r="G19" s="1741">
        <v>374.24564981846697</v>
      </c>
      <c r="H19" s="1741">
        <v>841.3697651383394</v>
      </c>
      <c r="I19" s="1741">
        <v>363.55673466593601</v>
      </c>
      <c r="J19" s="1741">
        <v>791.44832810505898</v>
      </c>
      <c r="K19" s="1762">
        <v>365.11646067904212</v>
      </c>
      <c r="L19" s="1740">
        <v>-2.8561227519186332</v>
      </c>
      <c r="M19" s="1739">
        <v>0.42901859995505731</v>
      </c>
    </row>
    <row r="20" spans="2:13" ht="18" customHeight="1">
      <c r="B20" s="1743"/>
      <c r="C20" s="1742"/>
      <c r="D20" s="1742" t="s">
        <v>1399</v>
      </c>
      <c r="E20" s="1742"/>
      <c r="F20" s="1742"/>
      <c r="G20" s="1741">
        <v>-808.74670260059349</v>
      </c>
      <c r="H20" s="1741">
        <v>-1677.9111435823293</v>
      </c>
      <c r="I20" s="1741">
        <v>-915.33716059626897</v>
      </c>
      <c r="J20" s="1741">
        <v>-1801.1363011500152</v>
      </c>
      <c r="K20" s="1762">
        <v>-837.77794566347234</v>
      </c>
      <c r="L20" s="1740">
        <v>13.179708511073343</v>
      </c>
      <c r="M20" s="1739">
        <v>-8.4732946799923496</v>
      </c>
    </row>
    <row r="21" spans="2:13" ht="18" customHeight="1">
      <c r="B21" s="1743"/>
      <c r="C21" s="1742"/>
      <c r="D21" s="1742"/>
      <c r="E21" s="1742" t="s">
        <v>349</v>
      </c>
      <c r="F21" s="1742"/>
      <c r="G21" s="1741">
        <v>-290.96107134529996</v>
      </c>
      <c r="H21" s="1741">
        <v>-603.91708443997368</v>
      </c>
      <c r="I21" s="1741">
        <v>-305.89075300862362</v>
      </c>
      <c r="J21" s="1741">
        <v>-598.91486451871867</v>
      </c>
      <c r="K21" s="1762">
        <v>-338.2484487741587</v>
      </c>
      <c r="L21" s="1740">
        <v>5.1311612217724303</v>
      </c>
      <c r="M21" s="1739">
        <v>10.578186966188824</v>
      </c>
    </row>
    <row r="22" spans="2:13" ht="18" customHeight="1">
      <c r="B22" s="1743"/>
      <c r="C22" s="1742"/>
      <c r="D22" s="1742"/>
      <c r="E22" s="1742" t="s">
        <v>1398</v>
      </c>
      <c r="F22" s="1742"/>
      <c r="G22" s="1741">
        <v>-356.28726179477553</v>
      </c>
      <c r="H22" s="1741">
        <v>-762.20919624529643</v>
      </c>
      <c r="I22" s="1741">
        <v>-420.74924501697444</v>
      </c>
      <c r="J22" s="1741">
        <v>-793.37756103343202</v>
      </c>
      <c r="K22" s="1762">
        <v>-330.84602746403476</v>
      </c>
      <c r="L22" s="1740">
        <v>18.092699384613297</v>
      </c>
      <c r="M22" s="1739">
        <v>-21.367410308558647</v>
      </c>
    </row>
    <row r="23" spans="2:13" ht="18" customHeight="1">
      <c r="B23" s="1743"/>
      <c r="C23" s="1742"/>
      <c r="D23" s="1742" t="s">
        <v>1421</v>
      </c>
      <c r="E23" s="1742"/>
      <c r="F23" s="1764"/>
      <c r="G23" s="1741">
        <v>-168.34489292356932</v>
      </c>
      <c r="H23" s="1741">
        <v>-364.69355166940295</v>
      </c>
      <c r="I23" s="1741">
        <v>-224.21027584578107</v>
      </c>
      <c r="J23" s="1741">
        <v>-410.09692595337583</v>
      </c>
      <c r="K23" s="1762">
        <v>-157.97736644873913</v>
      </c>
      <c r="L23" s="1740">
        <v>33.185077344505686</v>
      </c>
      <c r="M23" s="1739">
        <v>-29.54053249664571</v>
      </c>
    </row>
    <row r="24" spans="2:13" ht="18" customHeight="1">
      <c r="B24" s="1743"/>
      <c r="C24" s="1742"/>
      <c r="D24" s="1742"/>
      <c r="E24" s="1742" t="s">
        <v>1420</v>
      </c>
      <c r="F24" s="1742"/>
      <c r="G24" s="1741">
        <v>-18.366192960174455</v>
      </c>
      <c r="H24" s="1741">
        <v>-23.973121567864091</v>
      </c>
      <c r="I24" s="1741">
        <v>-24.241116685990139</v>
      </c>
      <c r="J24" s="1741">
        <v>-41.846543733809156</v>
      </c>
      <c r="K24" s="1762">
        <v>-12.743365618619059</v>
      </c>
      <c r="L24" s="1740">
        <v>31.987705555282815</v>
      </c>
      <c r="M24" s="1739">
        <v>-47.430781412871404</v>
      </c>
    </row>
    <row r="25" spans="2:13" ht="18" customHeight="1">
      <c r="B25" s="1743"/>
      <c r="C25" s="1742"/>
      <c r="D25" s="1742"/>
      <c r="E25" s="1742" t="s">
        <v>466</v>
      </c>
      <c r="F25" s="1742"/>
      <c r="G25" s="1741">
        <v>-143.13217650034366</v>
      </c>
      <c r="H25" s="1741">
        <v>-287.81174132919494</v>
      </c>
      <c r="I25" s="1741">
        <v>-164.45604588468083</v>
      </c>
      <c r="J25" s="1741">
        <v>-366.99733186405518</v>
      </c>
      <c r="K25" s="1762">
        <v>-155.94010380665983</v>
      </c>
      <c r="L25" s="1740">
        <v>14.898026359772402</v>
      </c>
      <c r="M25" s="1739">
        <v>-5.1782481040511641</v>
      </c>
    </row>
    <row r="26" spans="2:13" ht="18" customHeight="1">
      <c r="B26" s="1757"/>
      <c r="C26" s="1756" t="s">
        <v>1395</v>
      </c>
      <c r="D26" s="1756"/>
      <c r="E26" s="1756"/>
      <c r="F26" s="1756"/>
      <c r="G26" s="1755">
        <v>-4857.1115001616245</v>
      </c>
      <c r="H26" s="1755">
        <v>-10850.60063727452</v>
      </c>
      <c r="I26" s="1755">
        <v>-5858.1489706157836</v>
      </c>
      <c r="J26" s="1755">
        <v>-11519.763261672588</v>
      </c>
      <c r="K26" s="1754">
        <v>-5499.259021469119</v>
      </c>
      <c r="L26" s="1753">
        <v>20.609728033232287</v>
      </c>
      <c r="M26" s="1752">
        <v>-6.1263370212475081</v>
      </c>
    </row>
    <row r="27" spans="2:13" ht="18" customHeight="1">
      <c r="B27" s="1757"/>
      <c r="C27" s="1756" t="s">
        <v>1394</v>
      </c>
      <c r="D27" s="1756"/>
      <c r="E27" s="1756"/>
      <c r="F27" s="1756"/>
      <c r="G27" s="1755">
        <v>94.267412171872294</v>
      </c>
      <c r="H27" s="1755">
        <v>210.47611248614498</v>
      </c>
      <c r="I27" s="1755">
        <v>94.988191156903866</v>
      </c>
      <c r="J27" s="1755">
        <v>358.01811379800904</v>
      </c>
      <c r="K27" s="1754">
        <v>302.16289445831046</v>
      </c>
      <c r="L27" s="1753">
        <v>0.76461098106462089</v>
      </c>
      <c r="M27" s="1752">
        <v>218.10574638608523</v>
      </c>
    </row>
    <row r="28" spans="2:13" ht="18" customHeight="1">
      <c r="B28" s="1743"/>
      <c r="C28" s="1742"/>
      <c r="D28" s="1742" t="s">
        <v>1393</v>
      </c>
      <c r="E28" s="1742"/>
      <c r="F28" s="1742"/>
      <c r="G28" s="1741">
        <v>301.73419379965264</v>
      </c>
      <c r="H28" s="1741">
        <v>660.40215464380321</v>
      </c>
      <c r="I28" s="1741">
        <v>332.94751072708544</v>
      </c>
      <c r="J28" s="1741">
        <v>707.91540842098175</v>
      </c>
      <c r="K28" s="1762">
        <v>369.8026084624176</v>
      </c>
      <c r="L28" s="1740">
        <v>10.344640272410771</v>
      </c>
      <c r="M28" s="1739">
        <v>11.069341727423819</v>
      </c>
    </row>
    <row r="29" spans="2:13" ht="18" customHeight="1">
      <c r="B29" s="1743"/>
      <c r="C29" s="1742"/>
      <c r="D29" s="1742" t="s">
        <v>1392</v>
      </c>
      <c r="E29" s="1742"/>
      <c r="F29" s="1742"/>
      <c r="G29" s="1741">
        <v>-207.46678162778039</v>
      </c>
      <c r="H29" s="1741">
        <v>-449.92604215765834</v>
      </c>
      <c r="I29" s="1741">
        <v>-237.95931957018158</v>
      </c>
      <c r="J29" s="1741">
        <v>-349.89729462297265</v>
      </c>
      <c r="K29" s="1762">
        <v>-67.639714004107091</v>
      </c>
      <c r="L29" s="1740">
        <v>14.697551918026264</v>
      </c>
      <c r="M29" s="1739">
        <v>-71.575093538558363</v>
      </c>
    </row>
    <row r="30" spans="2:13" ht="18" customHeight="1">
      <c r="B30" s="1757"/>
      <c r="C30" s="1756" t="s">
        <v>1419</v>
      </c>
      <c r="D30" s="1756"/>
      <c r="E30" s="1756"/>
      <c r="F30" s="1756"/>
      <c r="G30" s="1755">
        <v>-4762.8440879897526</v>
      </c>
      <c r="H30" s="1755">
        <v>-10640.124524788374</v>
      </c>
      <c r="I30" s="1755">
        <v>-5763.1607794588799</v>
      </c>
      <c r="J30" s="1755">
        <v>-11161.745147874581</v>
      </c>
      <c r="K30" s="1754">
        <v>-5197.0961270108082</v>
      </c>
      <c r="L30" s="1753">
        <v>21.002507598171874</v>
      </c>
      <c r="M30" s="1752">
        <v>-9.8221214730924373</v>
      </c>
    </row>
    <row r="31" spans="2:13" ht="18" customHeight="1">
      <c r="B31" s="1757"/>
      <c r="C31" s="1756" t="s">
        <v>1390</v>
      </c>
      <c r="D31" s="1756"/>
      <c r="E31" s="1756"/>
      <c r="F31" s="1756"/>
      <c r="G31" s="1755">
        <v>3808.5970493371738</v>
      </c>
      <c r="H31" s="1755">
        <v>8270.9257199284111</v>
      </c>
      <c r="I31" s="1755">
        <v>4429.5736387459638</v>
      </c>
      <c r="J31" s="1755">
        <v>8813.5803799207479</v>
      </c>
      <c r="K31" s="1754">
        <v>4453.1781101842116</v>
      </c>
      <c r="L31" s="1753">
        <v>16.30460196667066</v>
      </c>
      <c r="M31" s="1752">
        <v>0.53288359926510509</v>
      </c>
    </row>
    <row r="32" spans="2:13" ht="18" customHeight="1">
      <c r="B32" s="1743"/>
      <c r="C32" s="1742"/>
      <c r="D32" s="1742" t="s">
        <v>1389</v>
      </c>
      <c r="E32" s="1742"/>
      <c r="F32" s="1742"/>
      <c r="G32" s="1741">
        <v>3835.5068949132947</v>
      </c>
      <c r="H32" s="1741">
        <v>8326.6096902903228</v>
      </c>
      <c r="I32" s="1741">
        <v>4464.4672898436884</v>
      </c>
      <c r="J32" s="1741">
        <v>8909.5500445148919</v>
      </c>
      <c r="K32" s="1762">
        <v>4480.288746017558</v>
      </c>
      <c r="L32" s="1740">
        <v>16.398364340435151</v>
      </c>
      <c r="M32" s="1739">
        <v>0.35438620437118118</v>
      </c>
    </row>
    <row r="33" spans="2:13" ht="18" customHeight="1">
      <c r="B33" s="1743"/>
      <c r="C33" s="1742"/>
      <c r="D33" s="1742"/>
      <c r="E33" s="1742" t="s">
        <v>1388</v>
      </c>
      <c r="F33" s="1742"/>
      <c r="G33" s="1741">
        <v>301.17138235416701</v>
      </c>
      <c r="H33" s="1741">
        <v>582.27301250268704</v>
      </c>
      <c r="I33" s="1741">
        <v>283.16229888792498</v>
      </c>
      <c r="J33" s="1741">
        <v>573.12505910878951</v>
      </c>
      <c r="K33" s="1762">
        <v>258.08492778371334</v>
      </c>
      <c r="L33" s="1740">
        <v>-5.9796795185088314</v>
      </c>
      <c r="M33" s="1739">
        <v>-8.856182903832547</v>
      </c>
    </row>
    <row r="34" spans="2:13" ht="18" customHeight="1">
      <c r="B34" s="1743"/>
      <c r="C34" s="1742"/>
      <c r="D34" s="1742"/>
      <c r="E34" s="1742" t="s">
        <v>256</v>
      </c>
      <c r="F34" s="1742"/>
      <c r="G34" s="1741">
        <v>3303.8774708688734</v>
      </c>
      <c r="H34" s="1741">
        <v>7223.7880740471237</v>
      </c>
      <c r="I34" s="1741">
        <v>3885.0545893155877</v>
      </c>
      <c r="J34" s="1741">
        <v>7790.0032893472408</v>
      </c>
      <c r="K34" s="1762">
        <v>3936.0833097408918</v>
      </c>
      <c r="L34" s="1740">
        <v>17.590758845359744</v>
      </c>
      <c r="M34" s="1739">
        <v>1.3134621213724955</v>
      </c>
    </row>
    <row r="35" spans="2:13" ht="18" customHeight="1">
      <c r="B35" s="1743"/>
      <c r="C35" s="1742"/>
      <c r="D35" s="1742"/>
      <c r="E35" s="1742" t="s">
        <v>1387</v>
      </c>
      <c r="F35" s="1742"/>
      <c r="G35" s="1741">
        <v>229.02804169025461</v>
      </c>
      <c r="H35" s="1741">
        <v>517.97577144095158</v>
      </c>
      <c r="I35" s="1741">
        <v>294.8204016401757</v>
      </c>
      <c r="J35" s="1741">
        <v>544.92696237743542</v>
      </c>
      <c r="K35" s="1762">
        <v>285.27681990876886</v>
      </c>
      <c r="L35" s="1740">
        <v>28.726770514372618</v>
      </c>
      <c r="M35" s="1739">
        <v>-3.2370832134794512</v>
      </c>
    </row>
    <row r="36" spans="2:13" ht="18" hidden="1" customHeight="1">
      <c r="B36" s="1743"/>
      <c r="C36" s="1742"/>
      <c r="D36" s="1742"/>
      <c r="E36" s="1742"/>
      <c r="F36" s="1742"/>
      <c r="G36" s="1741">
        <v>1.43</v>
      </c>
      <c r="H36" s="1741">
        <v>2.5728322995609911</v>
      </c>
      <c r="I36" s="1741">
        <v>1.43</v>
      </c>
      <c r="J36" s="1741">
        <v>1.4947336814264589</v>
      </c>
      <c r="K36" s="1762">
        <v>0.84368858418420289</v>
      </c>
      <c r="L36" s="1740">
        <v>0</v>
      </c>
      <c r="M36" s="1739">
        <v>-41.000798308797002</v>
      </c>
    </row>
    <row r="37" spans="2:13" ht="18" customHeight="1">
      <c r="B37" s="1743"/>
      <c r="C37" s="1742"/>
      <c r="D37" s="1742" t="s">
        <v>1385</v>
      </c>
      <c r="E37" s="1742"/>
      <c r="F37" s="1742"/>
      <c r="G37" s="1741">
        <v>-26.909845576120762</v>
      </c>
      <c r="H37" s="1741">
        <v>-55.683970361910426</v>
      </c>
      <c r="I37" s="1741">
        <v>-34.893651097724863</v>
      </c>
      <c r="J37" s="1741">
        <v>-95.969664594143211</v>
      </c>
      <c r="K37" s="1762">
        <v>-27.110635833346578</v>
      </c>
      <c r="L37" s="1740">
        <v>29.668715485639069</v>
      </c>
      <c r="M37" s="1739">
        <v>-22.304960987260387</v>
      </c>
    </row>
    <row r="38" spans="2:13" s="1746" customFormat="1" ht="18" customHeight="1">
      <c r="B38" s="1751" t="s">
        <v>155</v>
      </c>
      <c r="C38" s="1750" t="s">
        <v>1384</v>
      </c>
      <c r="D38" s="1750"/>
      <c r="E38" s="1750"/>
      <c r="F38" s="1750"/>
      <c r="G38" s="1749">
        <v>97.412547018041337</v>
      </c>
      <c r="H38" s="1749">
        <v>169.32034828486562</v>
      </c>
      <c r="I38" s="1749">
        <v>60.787573300100661</v>
      </c>
      <c r="J38" s="1749">
        <v>137.32532357045275</v>
      </c>
      <c r="K38" s="1760">
        <v>65.520440992065687</v>
      </c>
      <c r="L38" s="1748">
        <v>-37.597799091689424</v>
      </c>
      <c r="M38" s="1747">
        <v>7.7859131974218627</v>
      </c>
    </row>
    <row r="39" spans="2:13" ht="18" customHeight="1">
      <c r="B39" s="1757" t="s">
        <v>1418</v>
      </c>
      <c r="C39" s="1757"/>
      <c r="D39" s="1756"/>
      <c r="E39" s="1756"/>
      <c r="F39" s="1756"/>
      <c r="G39" s="1755">
        <v>-856.83449163453759</v>
      </c>
      <c r="H39" s="1755">
        <v>-2199.8784565750966</v>
      </c>
      <c r="I39" s="1755">
        <v>-1272.799567412816</v>
      </c>
      <c r="J39" s="1755">
        <v>-2210.8394443833795</v>
      </c>
      <c r="K39" s="1754">
        <v>-678.39757583453138</v>
      </c>
      <c r="L39" s="1763">
        <v>48.546723998559401</v>
      </c>
      <c r="M39" s="1752">
        <v>-46.700360904938776</v>
      </c>
    </row>
    <row r="40" spans="2:13" s="1746" customFormat="1" ht="18" customHeight="1">
      <c r="B40" s="1751" t="s">
        <v>164</v>
      </c>
      <c r="C40" s="1750" t="s">
        <v>1382</v>
      </c>
      <c r="D40" s="1750"/>
      <c r="E40" s="1750"/>
      <c r="F40" s="1750"/>
      <c r="G40" s="1749">
        <v>294.99359790998056</v>
      </c>
      <c r="H40" s="1749">
        <v>959.68867408583219</v>
      </c>
      <c r="I40" s="1749">
        <v>361.27781883585089</v>
      </c>
      <c r="J40" s="1749">
        <v>877.34259218076409</v>
      </c>
      <c r="K40" s="1760">
        <v>466.60133639146534</v>
      </c>
      <c r="L40" s="1759">
        <v>22.469715070256356</v>
      </c>
      <c r="M40" s="1747">
        <v>29.153053983496534</v>
      </c>
    </row>
    <row r="41" spans="2:13" ht="18" customHeight="1">
      <c r="B41" s="1743"/>
      <c r="C41" s="1742" t="s">
        <v>1381</v>
      </c>
      <c r="D41" s="1742"/>
      <c r="E41" s="1742"/>
      <c r="F41" s="1742"/>
      <c r="G41" s="1741">
        <v>139.16517422856072</v>
      </c>
      <c r="H41" s="1741">
        <v>168.56061033235039</v>
      </c>
      <c r="I41" s="1741">
        <v>37.737511485732369</v>
      </c>
      <c r="J41" s="1741">
        <v>115.46574335907513</v>
      </c>
      <c r="K41" s="1762">
        <v>107.30153513867462</v>
      </c>
      <c r="L41" s="1740">
        <v>-72.882934473424072</v>
      </c>
      <c r="M41" s="1739">
        <v>184.33654184972613</v>
      </c>
    </row>
    <row r="42" spans="2:13" ht="18" customHeight="1">
      <c r="B42" s="1743"/>
      <c r="C42" s="1742" t="s">
        <v>1380</v>
      </c>
      <c r="D42" s="1742"/>
      <c r="E42" s="1742"/>
      <c r="F42" s="1742"/>
      <c r="G42" s="1741">
        <v>0</v>
      </c>
      <c r="H42" s="1741">
        <v>0</v>
      </c>
      <c r="I42" s="1741">
        <v>0</v>
      </c>
      <c r="J42" s="1741">
        <v>0</v>
      </c>
      <c r="K42" s="1762">
        <v>0</v>
      </c>
      <c r="L42" s="1740" t="s">
        <v>146</v>
      </c>
      <c r="M42" s="1739" t="s">
        <v>146</v>
      </c>
    </row>
    <row r="43" spans="2:13" ht="18" customHeight="1">
      <c r="B43" s="1743"/>
      <c r="C43" s="1742" t="s">
        <v>1379</v>
      </c>
      <c r="D43" s="1742"/>
      <c r="E43" s="1742"/>
      <c r="F43" s="1742"/>
      <c r="G43" s="1741">
        <v>-226.66864370208543</v>
      </c>
      <c r="H43" s="1741">
        <v>-387.92147940738272</v>
      </c>
      <c r="I43" s="1741">
        <v>-126.75382173592288</v>
      </c>
      <c r="J43" s="1741">
        <v>-248.05113300482719</v>
      </c>
      <c r="K43" s="1762">
        <v>-31.566240986941487</v>
      </c>
      <c r="L43" s="1740">
        <v>-44.079684041998476</v>
      </c>
      <c r="M43" s="1739">
        <v>-75.096418747273631</v>
      </c>
    </row>
    <row r="44" spans="2:13" ht="18" customHeight="1">
      <c r="B44" s="1743"/>
      <c r="C44" s="1742"/>
      <c r="D44" s="1742" t="s">
        <v>1377</v>
      </c>
      <c r="E44" s="1742"/>
      <c r="F44" s="1742"/>
      <c r="G44" s="1741">
        <v>-10.335517540807754</v>
      </c>
      <c r="H44" s="1741">
        <v>38.080615435264917</v>
      </c>
      <c r="I44" s="1741">
        <v>38.666704635536902</v>
      </c>
      <c r="J44" s="1741">
        <v>92.773997661120518</v>
      </c>
      <c r="K44" s="1762">
        <v>-28.169755379096781</v>
      </c>
      <c r="L44" s="1745">
        <v>-474.11483733513143</v>
      </c>
      <c r="M44" s="1744">
        <v>-172.85274409758512</v>
      </c>
    </row>
    <row r="45" spans="2:13" ht="18" customHeight="1">
      <c r="B45" s="1743"/>
      <c r="C45" s="1742"/>
      <c r="D45" s="1742" t="s">
        <v>466</v>
      </c>
      <c r="E45" s="1742"/>
      <c r="F45" s="1742"/>
      <c r="G45" s="1741">
        <v>-216.3331261612777</v>
      </c>
      <c r="H45" s="1741">
        <v>-426.00209484264758</v>
      </c>
      <c r="I45" s="1741">
        <v>-165.42052637145977</v>
      </c>
      <c r="J45" s="1741">
        <v>-340.82513066594777</v>
      </c>
      <c r="K45" s="1762">
        <v>-3.3964856078447094</v>
      </c>
      <c r="L45" s="1740">
        <v>-23.534352178622086</v>
      </c>
      <c r="M45" s="1739">
        <v>-97.946756861226675</v>
      </c>
    </row>
    <row r="46" spans="2:13" ht="18" customHeight="1">
      <c r="B46" s="1743"/>
      <c r="C46" s="1742" t="s">
        <v>1378</v>
      </c>
      <c r="D46" s="1742"/>
      <c r="E46" s="1742"/>
      <c r="F46" s="1742"/>
      <c r="G46" s="1741">
        <v>382.49706738350528</v>
      </c>
      <c r="H46" s="1741">
        <v>1179.0495431608645</v>
      </c>
      <c r="I46" s="1741">
        <v>450.29412908604138</v>
      </c>
      <c r="J46" s="1741">
        <v>1009.9279818265162</v>
      </c>
      <c r="K46" s="1762">
        <v>390.86604223973217</v>
      </c>
      <c r="L46" s="1740">
        <v>17.724857909710551</v>
      </c>
      <c r="M46" s="1739">
        <v>-13.197615293570436</v>
      </c>
    </row>
    <row r="47" spans="2:13" ht="18" customHeight="1">
      <c r="B47" s="1743"/>
      <c r="C47" s="1742"/>
      <c r="D47" s="1742" t="s">
        <v>1377</v>
      </c>
      <c r="E47" s="1742"/>
      <c r="F47" s="1742"/>
      <c r="G47" s="1741">
        <v>163.65685371582833</v>
      </c>
      <c r="H47" s="1741">
        <v>517.75588608269243</v>
      </c>
      <c r="I47" s="1741">
        <v>189.80886188054356</v>
      </c>
      <c r="J47" s="1741">
        <v>334.05421370175259</v>
      </c>
      <c r="K47" s="1762">
        <v>-109.54875347812778</v>
      </c>
      <c r="L47" s="1740">
        <v>15.979781824551765</v>
      </c>
      <c r="M47" s="1739">
        <v>-157.71529969294713</v>
      </c>
    </row>
    <row r="48" spans="2:13" ht="18" customHeight="1">
      <c r="B48" s="1743"/>
      <c r="C48" s="1742"/>
      <c r="D48" s="1742" t="s">
        <v>1376</v>
      </c>
      <c r="E48" s="1742"/>
      <c r="F48" s="1742"/>
      <c r="G48" s="1741">
        <v>215.99509500475756</v>
      </c>
      <c r="H48" s="1741">
        <v>795.08129791715839</v>
      </c>
      <c r="I48" s="1741">
        <v>254.10500062595136</v>
      </c>
      <c r="J48" s="1741">
        <v>578.34511498129859</v>
      </c>
      <c r="K48" s="1762">
        <v>371.80804316239755</v>
      </c>
      <c r="L48" s="1745">
        <v>17.643875487244003</v>
      </c>
      <c r="M48" s="1744">
        <v>46.32063211920331</v>
      </c>
    </row>
    <row r="49" spans="2:13" ht="18" customHeight="1">
      <c r="B49" s="1743"/>
      <c r="C49" s="1742"/>
      <c r="D49" s="1742"/>
      <c r="E49" s="1742" t="s">
        <v>1375</v>
      </c>
      <c r="F49" s="1742"/>
      <c r="G49" s="1741">
        <v>193.3555188038446</v>
      </c>
      <c r="H49" s="1741">
        <v>763.53717895834495</v>
      </c>
      <c r="I49" s="1741">
        <v>234.67517892848372</v>
      </c>
      <c r="J49" s="1741">
        <v>546.32217214428067</v>
      </c>
      <c r="K49" s="1762">
        <v>367.07942614888509</v>
      </c>
      <c r="L49" s="1745">
        <v>21.369785760579759</v>
      </c>
      <c r="M49" s="1744">
        <v>56.420217862388853</v>
      </c>
    </row>
    <row r="50" spans="2:13" ht="18" customHeight="1">
      <c r="B50" s="1743"/>
      <c r="C50" s="1742"/>
      <c r="D50" s="1742"/>
      <c r="E50" s="1742"/>
      <c r="F50" s="1742" t="s">
        <v>1373</v>
      </c>
      <c r="G50" s="1741">
        <v>286.04806805090124</v>
      </c>
      <c r="H50" s="1741">
        <v>940.52778712842257</v>
      </c>
      <c r="I50" s="1741">
        <v>292.68308488964055</v>
      </c>
      <c r="J50" s="1741">
        <v>725.01367497767649</v>
      </c>
      <c r="K50" s="1762">
        <v>452.38811499897906</v>
      </c>
      <c r="L50" s="1740">
        <v>2.3195461112356384</v>
      </c>
      <c r="M50" s="1739">
        <v>54.565855819634095</v>
      </c>
    </row>
    <row r="51" spans="2:13" ht="18" customHeight="1">
      <c r="B51" s="1743"/>
      <c r="C51" s="1742"/>
      <c r="D51" s="1742"/>
      <c r="E51" s="1742"/>
      <c r="F51" s="1742" t="s">
        <v>1372</v>
      </c>
      <c r="G51" s="1741">
        <v>-92.692549247056633</v>
      </c>
      <c r="H51" s="1741">
        <v>-176.99060817007771</v>
      </c>
      <c r="I51" s="1741">
        <v>-58.007905961156794</v>
      </c>
      <c r="J51" s="1741">
        <v>-178.69150283339573</v>
      </c>
      <c r="K51" s="1762">
        <v>-85.308688850094001</v>
      </c>
      <c r="L51" s="1740">
        <v>-37.419019724501986</v>
      </c>
      <c r="M51" s="1739">
        <v>47.063900060826768</v>
      </c>
    </row>
    <row r="52" spans="2:13" ht="18" customHeight="1">
      <c r="B52" s="1743"/>
      <c r="C52" s="1742"/>
      <c r="D52" s="1742"/>
      <c r="E52" s="1742" t="s">
        <v>1374</v>
      </c>
      <c r="F52" s="1742"/>
      <c r="G52" s="1741">
        <v>22.639576200912938</v>
      </c>
      <c r="H52" s="1741">
        <v>31.544118958813488</v>
      </c>
      <c r="I52" s="1741">
        <v>19.429821697467631</v>
      </c>
      <c r="J52" s="1741">
        <v>32.022942837017958</v>
      </c>
      <c r="K52" s="1762">
        <v>4.7286170135124053</v>
      </c>
      <c r="L52" s="1745">
        <v>-14.177626272508903</v>
      </c>
      <c r="M52" s="1744">
        <v>-75.663096207780924</v>
      </c>
    </row>
    <row r="53" spans="2:13" ht="18" customHeight="1">
      <c r="B53" s="1743"/>
      <c r="C53" s="1742"/>
      <c r="D53" s="1742"/>
      <c r="E53" s="1742"/>
      <c r="F53" s="1742" t="s">
        <v>1373</v>
      </c>
      <c r="G53" s="1741">
        <v>28.388866515207638</v>
      </c>
      <c r="H53" s="1741">
        <v>51.260552911278801</v>
      </c>
      <c r="I53" s="1741">
        <v>33.695658734584278</v>
      </c>
      <c r="J53" s="1741">
        <v>61.826979161154746</v>
      </c>
      <c r="K53" s="1762">
        <v>11.59981235254369</v>
      </c>
      <c r="L53" s="1745">
        <v>18.693216287919924</v>
      </c>
      <c r="M53" s="1744">
        <v>-65.574757140337582</v>
      </c>
    </row>
    <row r="54" spans="2:13" ht="18" customHeight="1">
      <c r="B54" s="1743"/>
      <c r="C54" s="1742"/>
      <c r="D54" s="1742"/>
      <c r="E54" s="1742"/>
      <c r="F54" s="1742" t="s">
        <v>1372</v>
      </c>
      <c r="G54" s="1741">
        <v>-5.7492903142946989</v>
      </c>
      <c r="H54" s="1741">
        <v>-19.768920568989746</v>
      </c>
      <c r="I54" s="1741">
        <v>-14.265837037116645</v>
      </c>
      <c r="J54" s="1741">
        <v>-29.804036324136774</v>
      </c>
      <c r="K54" s="1762">
        <v>-6.8711953390312859</v>
      </c>
      <c r="L54" s="1745">
        <v>148.13213905109126</v>
      </c>
      <c r="M54" s="1744">
        <v>-51.8346149535151</v>
      </c>
    </row>
    <row r="55" spans="2:13" ht="18" customHeight="1">
      <c r="B55" s="1743"/>
      <c r="C55" s="1742"/>
      <c r="D55" s="1742" t="s">
        <v>1371</v>
      </c>
      <c r="E55" s="1742"/>
      <c r="F55" s="1742"/>
      <c r="G55" s="1741">
        <v>-1.1702398806974941</v>
      </c>
      <c r="H55" s="1741">
        <v>-133.79758314353228</v>
      </c>
      <c r="I55" s="1741">
        <v>5.1838087264818284</v>
      </c>
      <c r="J55" s="1741">
        <v>95.906539266312393</v>
      </c>
      <c r="K55" s="1762">
        <v>129.87299674261052</v>
      </c>
      <c r="L55" s="1740">
        <v>-542.96975449103138</v>
      </c>
      <c r="M55" s="1739">
        <v>2405.3585808277562</v>
      </c>
    </row>
    <row r="56" spans="2:13" ht="18" customHeight="1">
      <c r="B56" s="1743"/>
      <c r="C56" s="1742"/>
      <c r="D56" s="1742"/>
      <c r="E56" s="1742" t="s">
        <v>1364</v>
      </c>
      <c r="F56" s="1742"/>
      <c r="G56" s="1741">
        <v>-1.4718235190815701</v>
      </c>
      <c r="H56" s="1741">
        <v>-1.7336701174124338</v>
      </c>
      <c r="I56" s="1741">
        <v>0.12728061441985131</v>
      </c>
      <c r="J56" s="1741">
        <v>0.24321859040420105</v>
      </c>
      <c r="K56" s="1762">
        <v>1.4460647520964634E-2</v>
      </c>
      <c r="L56" s="1740">
        <v>-108.64781767445022</v>
      </c>
      <c r="M56" s="1739">
        <v>-88.63876672274354</v>
      </c>
    </row>
    <row r="57" spans="2:13" ht="18" customHeight="1">
      <c r="B57" s="1743"/>
      <c r="C57" s="1742"/>
      <c r="D57" s="1742"/>
      <c r="E57" s="1742" t="s">
        <v>1363</v>
      </c>
      <c r="F57" s="1742"/>
      <c r="G57" s="1741">
        <v>0.30158363838404512</v>
      </c>
      <c r="H57" s="1741">
        <v>-132.06391302611982</v>
      </c>
      <c r="I57" s="1741">
        <v>5.0565281120619829</v>
      </c>
      <c r="J57" s="1741">
        <v>95.663320675908196</v>
      </c>
      <c r="K57" s="1762">
        <v>129.85853609508956</v>
      </c>
      <c r="L57" s="1740">
        <v>1576.6586341208792</v>
      </c>
      <c r="M57" s="1739">
        <v>2468.1363421142937</v>
      </c>
    </row>
    <row r="58" spans="2:13" ht="18" customHeight="1">
      <c r="B58" s="1743"/>
      <c r="C58" s="1742"/>
      <c r="D58" s="1742" t="s">
        <v>1417</v>
      </c>
      <c r="E58" s="1742"/>
      <c r="F58" s="1742"/>
      <c r="G58" s="1741">
        <v>4.0153585436168795</v>
      </c>
      <c r="H58" s="1741">
        <v>9.9423045458175707E-3</v>
      </c>
      <c r="I58" s="1741">
        <v>1.1964578530645782</v>
      </c>
      <c r="J58" s="1741">
        <v>1.6221138771527022</v>
      </c>
      <c r="K58" s="1762">
        <v>-1.2662441871481009</v>
      </c>
      <c r="L58" s="1745">
        <v>-70.202963444782313</v>
      </c>
      <c r="M58" s="1739">
        <v>-205.83274487310803</v>
      </c>
    </row>
    <row r="59" spans="2:13" ht="18" customHeight="1">
      <c r="B59" s="1757" t="s">
        <v>1416</v>
      </c>
      <c r="C59" s="1756"/>
      <c r="D59" s="1756"/>
      <c r="E59" s="1756"/>
      <c r="F59" s="1756"/>
      <c r="G59" s="1755">
        <v>-561.84089372455708</v>
      </c>
      <c r="H59" s="1755">
        <v>-1240.1897824892646</v>
      </c>
      <c r="I59" s="1755">
        <v>-911.52174857696502</v>
      </c>
      <c r="J59" s="1755">
        <v>-1333.4968522026156</v>
      </c>
      <c r="K59" s="1754">
        <v>-211.79623944306599</v>
      </c>
      <c r="L59" s="1753">
        <v>62.238412824367913</v>
      </c>
      <c r="M59" s="1761">
        <v>-76.764543492932049</v>
      </c>
    </row>
    <row r="60" spans="2:13" s="1746" customFormat="1" ht="18" customHeight="1">
      <c r="B60" s="1751" t="s">
        <v>1043</v>
      </c>
      <c r="C60" s="1750" t="s">
        <v>1368</v>
      </c>
      <c r="D60" s="1750"/>
      <c r="E60" s="1750"/>
      <c r="F60" s="1750"/>
      <c r="G60" s="1749">
        <v>495.56113278972657</v>
      </c>
      <c r="H60" s="1749">
        <v>1105.3320520726325</v>
      </c>
      <c r="I60" s="1749">
        <v>357.24628058427072</v>
      </c>
      <c r="J60" s="1749">
        <v>838.42180845840267</v>
      </c>
      <c r="K60" s="1760">
        <v>576.9253934376469</v>
      </c>
      <c r="L60" s="1759">
        <v>-27.910754708873583</v>
      </c>
      <c r="M60" s="1758">
        <v>61.49234429931488</v>
      </c>
    </row>
    <row r="61" spans="2:13" ht="18" customHeight="1">
      <c r="B61" s="1757" t="s">
        <v>1415</v>
      </c>
      <c r="C61" s="1756"/>
      <c r="D61" s="1756"/>
      <c r="E61" s="1756"/>
      <c r="F61" s="1756"/>
      <c r="G61" s="1755">
        <v>-66.279760934830449</v>
      </c>
      <c r="H61" s="1755">
        <v>-134.85773041663214</v>
      </c>
      <c r="I61" s="1755">
        <v>-554.2754679926943</v>
      </c>
      <c r="J61" s="1755">
        <v>-495.07504374421296</v>
      </c>
      <c r="K61" s="1754">
        <v>365.12915399458103</v>
      </c>
      <c r="L61" s="1753">
        <v>736.26654679350077</v>
      </c>
      <c r="M61" s="1752">
        <v>-165.87503418054823</v>
      </c>
    </row>
    <row r="62" spans="2:13" s="1746" customFormat="1" ht="18" customHeight="1">
      <c r="B62" s="1751" t="s">
        <v>1366</v>
      </c>
      <c r="C62" s="1750"/>
      <c r="D62" s="1750"/>
      <c r="E62" s="1750"/>
      <c r="F62" s="1750"/>
      <c r="G62" s="1749">
        <v>66.279760934830605</v>
      </c>
      <c r="H62" s="1749">
        <v>134.85773041663217</v>
      </c>
      <c r="I62" s="1749">
        <v>554.2754679926943</v>
      </c>
      <c r="J62" s="1749">
        <v>495.0750437442133</v>
      </c>
      <c r="K62" s="1749">
        <v>-365.1291539945812</v>
      </c>
      <c r="L62" s="1748">
        <v>736.26654679349883</v>
      </c>
      <c r="M62" s="1747">
        <v>-165.87503418054825</v>
      </c>
    </row>
    <row r="63" spans="2:13" ht="18" customHeight="1">
      <c r="B63" s="1743"/>
      <c r="C63" s="1742" t="s">
        <v>1365</v>
      </c>
      <c r="D63" s="1742"/>
      <c r="E63" s="1742"/>
      <c r="F63" s="1742"/>
      <c r="G63" s="1741">
        <v>71.76468103822225</v>
      </c>
      <c r="H63" s="1741">
        <v>144.07669530167536</v>
      </c>
      <c r="I63" s="1741">
        <v>558.14981696652239</v>
      </c>
      <c r="J63" s="1741">
        <v>502.98368697044191</v>
      </c>
      <c r="K63" s="1741">
        <v>-365.12914503842069</v>
      </c>
      <c r="L63" s="1740">
        <v>677.75001420162221</v>
      </c>
      <c r="M63" s="1739">
        <v>-165.41776668903236</v>
      </c>
    </row>
    <row r="64" spans="2:13" ht="18" customHeight="1">
      <c r="B64" s="1743"/>
      <c r="C64" s="1742"/>
      <c r="D64" s="1742" t="s">
        <v>1364</v>
      </c>
      <c r="E64" s="1742"/>
      <c r="F64" s="1742"/>
      <c r="G64" s="1741">
        <v>-111.18105377823802</v>
      </c>
      <c r="H64" s="1741">
        <v>-239.33827914130529</v>
      </c>
      <c r="I64" s="1741">
        <v>788.33852720634377</v>
      </c>
      <c r="J64" s="1741">
        <v>711.9680259834513</v>
      </c>
      <c r="K64" s="1741">
        <v>-259.3824307153468</v>
      </c>
      <c r="L64" s="1740">
        <v>-809.05833360670033</v>
      </c>
      <c r="M64" s="1739">
        <v>-132.90241714235725</v>
      </c>
    </row>
    <row r="65" spans="2:13" ht="18" customHeight="1">
      <c r="B65" s="1743"/>
      <c r="C65" s="1742"/>
      <c r="D65" s="1742" t="s">
        <v>1363</v>
      </c>
      <c r="E65" s="1742"/>
      <c r="F65" s="1742"/>
      <c r="G65" s="1741">
        <v>182.94573481646029</v>
      </c>
      <c r="H65" s="1741">
        <v>383.41497444298051</v>
      </c>
      <c r="I65" s="1741">
        <v>-230.18871023982149</v>
      </c>
      <c r="J65" s="1741">
        <v>-208.98433901300913</v>
      </c>
      <c r="K65" s="1741">
        <v>-105.74671432307389</v>
      </c>
      <c r="L65" s="1745">
        <v>-225.82349103178467</v>
      </c>
      <c r="M65" s="1744">
        <v>-54.060859799378541</v>
      </c>
    </row>
    <row r="66" spans="2:13" ht="18" customHeight="1">
      <c r="B66" s="1743"/>
      <c r="C66" s="1742" t="s">
        <v>1362</v>
      </c>
      <c r="D66" s="1742"/>
      <c r="E66" s="1742"/>
      <c r="F66" s="1742"/>
      <c r="G66" s="1741">
        <v>-5.4849201033916488</v>
      </c>
      <c r="H66" s="1741">
        <v>-9.2189648850431709</v>
      </c>
      <c r="I66" s="1741">
        <v>-3.8743489738279688</v>
      </c>
      <c r="J66" s="1741">
        <v>-7.9086432262287296</v>
      </c>
      <c r="K66" s="1741">
        <v>-8.9561604489977976E-6</v>
      </c>
      <c r="L66" s="1740">
        <v>-29.363620603475496</v>
      </c>
      <c r="M66" s="1739">
        <v>-99.999768834441355</v>
      </c>
    </row>
    <row r="67" spans="2:13" ht="18" customHeight="1" thickBot="1">
      <c r="B67" s="1738" t="s">
        <v>1414</v>
      </c>
      <c r="C67" s="1737"/>
      <c r="D67" s="1737"/>
      <c r="E67" s="1737"/>
      <c r="F67" s="1737"/>
      <c r="G67" s="1736">
        <v>65.109521054133054</v>
      </c>
      <c r="H67" s="1736">
        <v>1.0601472730997799</v>
      </c>
      <c r="I67" s="1736">
        <v>559.45927671917616</v>
      </c>
      <c r="J67" s="1736">
        <v>590.98158301052558</v>
      </c>
      <c r="K67" s="1736">
        <v>-235.25615725197056</v>
      </c>
      <c r="L67" s="1735" t="s">
        <v>146</v>
      </c>
      <c r="M67" s="1734" t="s">
        <v>146</v>
      </c>
    </row>
    <row r="68" spans="2:13" ht="18" customHeight="1" thickTop="1">
      <c r="B68" s="1733" t="s">
        <v>1413</v>
      </c>
    </row>
    <row r="72" spans="2:13">
      <c r="G72" s="1732"/>
    </row>
    <row r="73" spans="2:13">
      <c r="M73" s="1731" t="s">
        <v>118</v>
      </c>
    </row>
    <row r="77" spans="2:13">
      <c r="K77" s="1731" t="s">
        <v>118</v>
      </c>
    </row>
    <row r="87" spans="10:10">
      <c r="J87" s="1731" t="s">
        <v>118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B7" sqref="B7:C9"/>
    </sheetView>
  </sheetViews>
  <sheetFormatPr defaultRowHeight="15.75"/>
  <cols>
    <col min="1" max="1" width="9.140625" style="1171"/>
    <col min="2" max="2" width="7.140625" style="1171" customWidth="1"/>
    <col min="3" max="3" width="31.140625" style="1171" customWidth="1"/>
    <col min="4" max="7" width="13.140625" style="1171" customWidth="1"/>
    <col min="8" max="8" width="12.42578125" style="1171" customWidth="1"/>
    <col min="9" max="9" width="11.85546875" style="1171" customWidth="1"/>
    <col min="10" max="228" width="9.140625" style="1171"/>
    <col min="229" max="229" width="6.85546875" style="1171" customWidth="1"/>
    <col min="230" max="230" width="31.28515625" style="1171" customWidth="1"/>
    <col min="231" max="231" width="14.85546875" style="1171" customWidth="1"/>
    <col min="232" max="232" width="15.85546875" style="1171" customWidth="1"/>
    <col min="233" max="234" width="12.85546875" style="1171" customWidth="1"/>
    <col min="235" max="235" width="12.42578125" style="1171" customWidth="1"/>
    <col min="236" max="236" width="11.85546875" style="1171" customWidth="1"/>
    <col min="237" max="484" width="9.140625" style="1171"/>
    <col min="485" max="485" width="6.85546875" style="1171" customWidth="1"/>
    <col min="486" max="486" width="31.28515625" style="1171" customWidth="1"/>
    <col min="487" max="487" width="14.85546875" style="1171" customWidth="1"/>
    <col min="488" max="488" width="15.85546875" style="1171" customWidth="1"/>
    <col min="489" max="490" width="12.85546875" style="1171" customWidth="1"/>
    <col min="491" max="491" width="12.42578125" style="1171" customWidth="1"/>
    <col min="492" max="492" width="11.85546875" style="1171" customWidth="1"/>
    <col min="493" max="740" width="9.140625" style="1171"/>
    <col min="741" max="741" width="6.85546875" style="1171" customWidth="1"/>
    <col min="742" max="742" width="31.28515625" style="1171" customWidth="1"/>
    <col min="743" max="743" width="14.85546875" style="1171" customWidth="1"/>
    <col min="744" max="744" width="15.85546875" style="1171" customWidth="1"/>
    <col min="745" max="746" width="12.85546875" style="1171" customWidth="1"/>
    <col min="747" max="747" width="12.42578125" style="1171" customWidth="1"/>
    <col min="748" max="748" width="11.85546875" style="1171" customWidth="1"/>
    <col min="749" max="996" width="9.140625" style="1171"/>
    <col min="997" max="997" width="6.85546875" style="1171" customWidth="1"/>
    <col min="998" max="998" width="31.28515625" style="1171" customWidth="1"/>
    <col min="999" max="999" width="14.85546875" style="1171" customWidth="1"/>
    <col min="1000" max="1000" width="15.85546875" style="1171" customWidth="1"/>
    <col min="1001" max="1002" width="12.85546875" style="1171" customWidth="1"/>
    <col min="1003" max="1003" width="12.42578125" style="1171" customWidth="1"/>
    <col min="1004" max="1004" width="11.85546875" style="1171" customWidth="1"/>
    <col min="1005" max="1252" width="9.140625" style="1171"/>
    <col min="1253" max="1253" width="6.85546875" style="1171" customWidth="1"/>
    <col min="1254" max="1254" width="31.28515625" style="1171" customWidth="1"/>
    <col min="1255" max="1255" width="14.85546875" style="1171" customWidth="1"/>
    <col min="1256" max="1256" width="15.85546875" style="1171" customWidth="1"/>
    <col min="1257" max="1258" width="12.85546875" style="1171" customWidth="1"/>
    <col min="1259" max="1259" width="12.42578125" style="1171" customWidth="1"/>
    <col min="1260" max="1260" width="11.85546875" style="1171" customWidth="1"/>
    <col min="1261" max="1508" width="9.140625" style="1171"/>
    <col min="1509" max="1509" width="6.85546875" style="1171" customWidth="1"/>
    <col min="1510" max="1510" width="31.28515625" style="1171" customWidth="1"/>
    <col min="1511" max="1511" width="14.85546875" style="1171" customWidth="1"/>
    <col min="1512" max="1512" width="15.85546875" style="1171" customWidth="1"/>
    <col min="1513" max="1514" width="12.85546875" style="1171" customWidth="1"/>
    <col min="1515" max="1515" width="12.42578125" style="1171" customWidth="1"/>
    <col min="1516" max="1516" width="11.85546875" style="1171" customWidth="1"/>
    <col min="1517" max="1764" width="9.140625" style="1171"/>
    <col min="1765" max="1765" width="6.85546875" style="1171" customWidth="1"/>
    <col min="1766" max="1766" width="31.28515625" style="1171" customWidth="1"/>
    <col min="1767" max="1767" width="14.85546875" style="1171" customWidth="1"/>
    <col min="1768" max="1768" width="15.85546875" style="1171" customWidth="1"/>
    <col min="1769" max="1770" width="12.85546875" style="1171" customWidth="1"/>
    <col min="1771" max="1771" width="12.42578125" style="1171" customWidth="1"/>
    <col min="1772" max="1772" width="11.85546875" style="1171" customWidth="1"/>
    <col min="1773" max="2020" width="9.140625" style="1171"/>
    <col min="2021" max="2021" width="6.85546875" style="1171" customWidth="1"/>
    <col min="2022" max="2022" width="31.28515625" style="1171" customWidth="1"/>
    <col min="2023" max="2023" width="14.85546875" style="1171" customWidth="1"/>
    <col min="2024" max="2024" width="15.85546875" style="1171" customWidth="1"/>
    <col min="2025" max="2026" width="12.85546875" style="1171" customWidth="1"/>
    <col min="2027" max="2027" width="12.42578125" style="1171" customWidth="1"/>
    <col min="2028" max="2028" width="11.85546875" style="1171" customWidth="1"/>
    <col min="2029" max="2276" width="9.140625" style="1171"/>
    <col min="2277" max="2277" width="6.85546875" style="1171" customWidth="1"/>
    <col min="2278" max="2278" width="31.28515625" style="1171" customWidth="1"/>
    <col min="2279" max="2279" width="14.85546875" style="1171" customWidth="1"/>
    <col min="2280" max="2280" width="15.85546875" style="1171" customWidth="1"/>
    <col min="2281" max="2282" width="12.85546875" style="1171" customWidth="1"/>
    <col min="2283" max="2283" width="12.42578125" style="1171" customWidth="1"/>
    <col min="2284" max="2284" width="11.85546875" style="1171" customWidth="1"/>
    <col min="2285" max="2532" width="9.140625" style="1171"/>
    <col min="2533" max="2533" width="6.85546875" style="1171" customWidth="1"/>
    <col min="2534" max="2534" width="31.28515625" style="1171" customWidth="1"/>
    <col min="2535" max="2535" width="14.85546875" style="1171" customWidth="1"/>
    <col min="2536" max="2536" width="15.85546875" style="1171" customWidth="1"/>
    <col min="2537" max="2538" width="12.85546875" style="1171" customWidth="1"/>
    <col min="2539" max="2539" width="12.42578125" style="1171" customWidth="1"/>
    <col min="2540" max="2540" width="11.85546875" style="1171" customWidth="1"/>
    <col min="2541" max="2788" width="9.140625" style="1171"/>
    <col min="2789" max="2789" width="6.85546875" style="1171" customWidth="1"/>
    <col min="2790" max="2790" width="31.28515625" style="1171" customWidth="1"/>
    <col min="2791" max="2791" width="14.85546875" style="1171" customWidth="1"/>
    <col min="2792" max="2792" width="15.85546875" style="1171" customWidth="1"/>
    <col min="2793" max="2794" width="12.85546875" style="1171" customWidth="1"/>
    <col min="2795" max="2795" width="12.42578125" style="1171" customWidth="1"/>
    <col min="2796" max="2796" width="11.85546875" style="1171" customWidth="1"/>
    <col min="2797" max="3044" width="9.140625" style="1171"/>
    <col min="3045" max="3045" width="6.85546875" style="1171" customWidth="1"/>
    <col min="3046" max="3046" width="31.28515625" style="1171" customWidth="1"/>
    <col min="3047" max="3047" width="14.85546875" style="1171" customWidth="1"/>
    <col min="3048" max="3048" width="15.85546875" style="1171" customWidth="1"/>
    <col min="3049" max="3050" width="12.85546875" style="1171" customWidth="1"/>
    <col min="3051" max="3051" width="12.42578125" style="1171" customWidth="1"/>
    <col min="3052" max="3052" width="11.85546875" style="1171" customWidth="1"/>
    <col min="3053" max="3300" width="9.140625" style="1171"/>
    <col min="3301" max="3301" width="6.85546875" style="1171" customWidth="1"/>
    <col min="3302" max="3302" width="31.28515625" style="1171" customWidth="1"/>
    <col min="3303" max="3303" width="14.85546875" style="1171" customWidth="1"/>
    <col min="3304" max="3304" width="15.85546875" style="1171" customWidth="1"/>
    <col min="3305" max="3306" width="12.85546875" style="1171" customWidth="1"/>
    <col min="3307" max="3307" width="12.42578125" style="1171" customWidth="1"/>
    <col min="3308" max="3308" width="11.85546875" style="1171" customWidth="1"/>
    <col min="3309" max="3556" width="9.140625" style="1171"/>
    <col min="3557" max="3557" width="6.85546875" style="1171" customWidth="1"/>
    <col min="3558" max="3558" width="31.28515625" style="1171" customWidth="1"/>
    <col min="3559" max="3559" width="14.85546875" style="1171" customWidth="1"/>
    <col min="3560" max="3560" width="15.85546875" style="1171" customWidth="1"/>
    <col min="3561" max="3562" width="12.85546875" style="1171" customWidth="1"/>
    <col min="3563" max="3563" width="12.42578125" style="1171" customWidth="1"/>
    <col min="3564" max="3564" width="11.85546875" style="1171" customWidth="1"/>
    <col min="3565" max="3812" width="9.140625" style="1171"/>
    <col min="3813" max="3813" width="6.85546875" style="1171" customWidth="1"/>
    <col min="3814" max="3814" width="31.28515625" style="1171" customWidth="1"/>
    <col min="3815" max="3815" width="14.85546875" style="1171" customWidth="1"/>
    <col min="3816" max="3816" width="15.85546875" style="1171" customWidth="1"/>
    <col min="3817" max="3818" width="12.85546875" style="1171" customWidth="1"/>
    <col min="3819" max="3819" width="12.42578125" style="1171" customWidth="1"/>
    <col min="3820" max="3820" width="11.85546875" style="1171" customWidth="1"/>
    <col min="3821" max="4068" width="9.140625" style="1171"/>
    <col min="4069" max="4069" width="6.85546875" style="1171" customWidth="1"/>
    <col min="4070" max="4070" width="31.28515625" style="1171" customWidth="1"/>
    <col min="4071" max="4071" width="14.85546875" style="1171" customWidth="1"/>
    <col min="4072" max="4072" width="15.85546875" style="1171" customWidth="1"/>
    <col min="4073" max="4074" width="12.85546875" style="1171" customWidth="1"/>
    <col min="4075" max="4075" width="12.42578125" style="1171" customWidth="1"/>
    <col min="4076" max="4076" width="11.85546875" style="1171" customWidth="1"/>
    <col min="4077" max="4324" width="9.140625" style="1171"/>
    <col min="4325" max="4325" width="6.85546875" style="1171" customWidth="1"/>
    <col min="4326" max="4326" width="31.28515625" style="1171" customWidth="1"/>
    <col min="4327" max="4327" width="14.85546875" style="1171" customWidth="1"/>
    <col min="4328" max="4328" width="15.85546875" style="1171" customWidth="1"/>
    <col min="4329" max="4330" width="12.85546875" style="1171" customWidth="1"/>
    <col min="4331" max="4331" width="12.42578125" style="1171" customWidth="1"/>
    <col min="4332" max="4332" width="11.85546875" style="1171" customWidth="1"/>
    <col min="4333" max="4580" width="9.140625" style="1171"/>
    <col min="4581" max="4581" width="6.85546875" style="1171" customWidth="1"/>
    <col min="4582" max="4582" width="31.28515625" style="1171" customWidth="1"/>
    <col min="4583" max="4583" width="14.85546875" style="1171" customWidth="1"/>
    <col min="4584" max="4584" width="15.85546875" style="1171" customWidth="1"/>
    <col min="4585" max="4586" width="12.85546875" style="1171" customWidth="1"/>
    <col min="4587" max="4587" width="12.42578125" style="1171" customWidth="1"/>
    <col min="4588" max="4588" width="11.85546875" style="1171" customWidth="1"/>
    <col min="4589" max="4836" width="9.140625" style="1171"/>
    <col min="4837" max="4837" width="6.85546875" style="1171" customWidth="1"/>
    <col min="4838" max="4838" width="31.28515625" style="1171" customWidth="1"/>
    <col min="4839" max="4839" width="14.85546875" style="1171" customWidth="1"/>
    <col min="4840" max="4840" width="15.85546875" style="1171" customWidth="1"/>
    <col min="4841" max="4842" width="12.85546875" style="1171" customWidth="1"/>
    <col min="4843" max="4843" width="12.42578125" style="1171" customWidth="1"/>
    <col min="4844" max="4844" width="11.85546875" style="1171" customWidth="1"/>
    <col min="4845" max="5092" width="9.140625" style="1171"/>
    <col min="5093" max="5093" width="6.85546875" style="1171" customWidth="1"/>
    <col min="5094" max="5094" width="31.28515625" style="1171" customWidth="1"/>
    <col min="5095" max="5095" width="14.85546875" style="1171" customWidth="1"/>
    <col min="5096" max="5096" width="15.85546875" style="1171" customWidth="1"/>
    <col min="5097" max="5098" width="12.85546875" style="1171" customWidth="1"/>
    <col min="5099" max="5099" width="12.42578125" style="1171" customWidth="1"/>
    <col min="5100" max="5100" width="11.85546875" style="1171" customWidth="1"/>
    <col min="5101" max="5348" width="9.140625" style="1171"/>
    <col min="5349" max="5349" width="6.85546875" style="1171" customWidth="1"/>
    <col min="5350" max="5350" width="31.28515625" style="1171" customWidth="1"/>
    <col min="5351" max="5351" width="14.85546875" style="1171" customWidth="1"/>
    <col min="5352" max="5352" width="15.85546875" style="1171" customWidth="1"/>
    <col min="5353" max="5354" width="12.85546875" style="1171" customWidth="1"/>
    <col min="5355" max="5355" width="12.42578125" style="1171" customWidth="1"/>
    <col min="5356" max="5356" width="11.85546875" style="1171" customWidth="1"/>
    <col min="5357" max="5604" width="9.140625" style="1171"/>
    <col min="5605" max="5605" width="6.85546875" style="1171" customWidth="1"/>
    <col min="5606" max="5606" width="31.28515625" style="1171" customWidth="1"/>
    <col min="5607" max="5607" width="14.85546875" style="1171" customWidth="1"/>
    <col min="5608" max="5608" width="15.85546875" style="1171" customWidth="1"/>
    <col min="5609" max="5610" width="12.85546875" style="1171" customWidth="1"/>
    <col min="5611" max="5611" width="12.42578125" style="1171" customWidth="1"/>
    <col min="5612" max="5612" width="11.85546875" style="1171" customWidth="1"/>
    <col min="5613" max="5860" width="9.140625" style="1171"/>
    <col min="5861" max="5861" width="6.85546875" style="1171" customWidth="1"/>
    <col min="5862" max="5862" width="31.28515625" style="1171" customWidth="1"/>
    <col min="5863" max="5863" width="14.85546875" style="1171" customWidth="1"/>
    <col min="5864" max="5864" width="15.85546875" style="1171" customWidth="1"/>
    <col min="5865" max="5866" width="12.85546875" style="1171" customWidth="1"/>
    <col min="5867" max="5867" width="12.42578125" style="1171" customWidth="1"/>
    <col min="5868" max="5868" width="11.85546875" style="1171" customWidth="1"/>
    <col min="5869" max="6116" width="9.140625" style="1171"/>
    <col min="6117" max="6117" width="6.85546875" style="1171" customWidth="1"/>
    <col min="6118" max="6118" width="31.28515625" style="1171" customWidth="1"/>
    <col min="6119" max="6119" width="14.85546875" style="1171" customWidth="1"/>
    <col min="6120" max="6120" width="15.85546875" style="1171" customWidth="1"/>
    <col min="6121" max="6122" width="12.85546875" style="1171" customWidth="1"/>
    <col min="6123" max="6123" width="12.42578125" style="1171" customWidth="1"/>
    <col min="6124" max="6124" width="11.85546875" style="1171" customWidth="1"/>
    <col min="6125" max="6372" width="9.140625" style="1171"/>
    <col min="6373" max="6373" width="6.85546875" style="1171" customWidth="1"/>
    <col min="6374" max="6374" width="31.28515625" style="1171" customWidth="1"/>
    <col min="6375" max="6375" width="14.85546875" style="1171" customWidth="1"/>
    <col min="6376" max="6376" width="15.85546875" style="1171" customWidth="1"/>
    <col min="6377" max="6378" width="12.85546875" style="1171" customWidth="1"/>
    <col min="6379" max="6379" width="12.42578125" style="1171" customWidth="1"/>
    <col min="6380" max="6380" width="11.85546875" style="1171" customWidth="1"/>
    <col min="6381" max="6628" width="9.140625" style="1171"/>
    <col min="6629" max="6629" width="6.85546875" style="1171" customWidth="1"/>
    <col min="6630" max="6630" width="31.28515625" style="1171" customWidth="1"/>
    <col min="6631" max="6631" width="14.85546875" style="1171" customWidth="1"/>
    <col min="6632" max="6632" width="15.85546875" style="1171" customWidth="1"/>
    <col min="6633" max="6634" width="12.85546875" style="1171" customWidth="1"/>
    <col min="6635" max="6635" width="12.42578125" style="1171" customWidth="1"/>
    <col min="6636" max="6636" width="11.85546875" style="1171" customWidth="1"/>
    <col min="6637" max="6884" width="9.140625" style="1171"/>
    <col min="6885" max="6885" width="6.85546875" style="1171" customWidth="1"/>
    <col min="6886" max="6886" width="31.28515625" style="1171" customWidth="1"/>
    <col min="6887" max="6887" width="14.85546875" style="1171" customWidth="1"/>
    <col min="6888" max="6888" width="15.85546875" style="1171" customWidth="1"/>
    <col min="6889" max="6890" width="12.85546875" style="1171" customWidth="1"/>
    <col min="6891" max="6891" width="12.42578125" style="1171" customWidth="1"/>
    <col min="6892" max="6892" width="11.85546875" style="1171" customWidth="1"/>
    <col min="6893" max="7140" width="9.140625" style="1171"/>
    <col min="7141" max="7141" width="6.85546875" style="1171" customWidth="1"/>
    <col min="7142" max="7142" width="31.28515625" style="1171" customWidth="1"/>
    <col min="7143" max="7143" width="14.85546875" style="1171" customWidth="1"/>
    <col min="7144" max="7144" width="15.85546875" style="1171" customWidth="1"/>
    <col min="7145" max="7146" width="12.85546875" style="1171" customWidth="1"/>
    <col min="7147" max="7147" width="12.42578125" style="1171" customWidth="1"/>
    <col min="7148" max="7148" width="11.85546875" style="1171" customWidth="1"/>
    <col min="7149" max="7396" width="9.140625" style="1171"/>
    <col min="7397" max="7397" width="6.85546875" style="1171" customWidth="1"/>
    <col min="7398" max="7398" width="31.28515625" style="1171" customWidth="1"/>
    <col min="7399" max="7399" width="14.85546875" style="1171" customWidth="1"/>
    <col min="7400" max="7400" width="15.85546875" style="1171" customWidth="1"/>
    <col min="7401" max="7402" width="12.85546875" style="1171" customWidth="1"/>
    <col min="7403" max="7403" width="12.42578125" style="1171" customWidth="1"/>
    <col min="7404" max="7404" width="11.85546875" style="1171" customWidth="1"/>
    <col min="7405" max="7652" width="9.140625" style="1171"/>
    <col min="7653" max="7653" width="6.85546875" style="1171" customWidth="1"/>
    <col min="7654" max="7654" width="31.28515625" style="1171" customWidth="1"/>
    <col min="7655" max="7655" width="14.85546875" style="1171" customWidth="1"/>
    <col min="7656" max="7656" width="15.85546875" style="1171" customWidth="1"/>
    <col min="7657" max="7658" width="12.85546875" style="1171" customWidth="1"/>
    <col min="7659" max="7659" width="12.42578125" style="1171" customWidth="1"/>
    <col min="7660" max="7660" width="11.85546875" style="1171" customWidth="1"/>
    <col min="7661" max="7908" width="9.140625" style="1171"/>
    <col min="7909" max="7909" width="6.85546875" style="1171" customWidth="1"/>
    <col min="7910" max="7910" width="31.28515625" style="1171" customWidth="1"/>
    <col min="7911" max="7911" width="14.85546875" style="1171" customWidth="1"/>
    <col min="7912" max="7912" width="15.85546875" style="1171" customWidth="1"/>
    <col min="7913" max="7914" width="12.85546875" style="1171" customWidth="1"/>
    <col min="7915" max="7915" width="12.42578125" style="1171" customWidth="1"/>
    <col min="7916" max="7916" width="11.85546875" style="1171" customWidth="1"/>
    <col min="7917" max="8164" width="9.140625" style="1171"/>
    <col min="8165" max="8165" width="6.85546875" style="1171" customWidth="1"/>
    <col min="8166" max="8166" width="31.28515625" style="1171" customWidth="1"/>
    <col min="8167" max="8167" width="14.85546875" style="1171" customWidth="1"/>
    <col min="8168" max="8168" width="15.85546875" style="1171" customWidth="1"/>
    <col min="8169" max="8170" width="12.85546875" style="1171" customWidth="1"/>
    <col min="8171" max="8171" width="12.42578125" style="1171" customWidth="1"/>
    <col min="8172" max="8172" width="11.85546875" style="1171" customWidth="1"/>
    <col min="8173" max="8420" width="9.140625" style="1171"/>
    <col min="8421" max="8421" width="6.85546875" style="1171" customWidth="1"/>
    <col min="8422" max="8422" width="31.28515625" style="1171" customWidth="1"/>
    <col min="8423" max="8423" width="14.85546875" style="1171" customWidth="1"/>
    <col min="8424" max="8424" width="15.85546875" style="1171" customWidth="1"/>
    <col min="8425" max="8426" width="12.85546875" style="1171" customWidth="1"/>
    <col min="8427" max="8427" width="12.42578125" style="1171" customWidth="1"/>
    <col min="8428" max="8428" width="11.85546875" style="1171" customWidth="1"/>
    <col min="8429" max="8676" width="9.140625" style="1171"/>
    <col min="8677" max="8677" width="6.85546875" style="1171" customWidth="1"/>
    <col min="8678" max="8678" width="31.28515625" style="1171" customWidth="1"/>
    <col min="8679" max="8679" width="14.85546875" style="1171" customWidth="1"/>
    <col min="8680" max="8680" width="15.85546875" style="1171" customWidth="1"/>
    <col min="8681" max="8682" width="12.85546875" style="1171" customWidth="1"/>
    <col min="8683" max="8683" width="12.42578125" style="1171" customWidth="1"/>
    <col min="8684" max="8684" width="11.85546875" style="1171" customWidth="1"/>
    <col min="8685" max="8932" width="9.140625" style="1171"/>
    <col min="8933" max="8933" width="6.85546875" style="1171" customWidth="1"/>
    <col min="8934" max="8934" width="31.28515625" style="1171" customWidth="1"/>
    <col min="8935" max="8935" width="14.85546875" style="1171" customWidth="1"/>
    <col min="8936" max="8936" width="15.85546875" style="1171" customWidth="1"/>
    <col min="8937" max="8938" width="12.85546875" style="1171" customWidth="1"/>
    <col min="8939" max="8939" width="12.42578125" style="1171" customWidth="1"/>
    <col min="8940" max="8940" width="11.85546875" style="1171" customWidth="1"/>
    <col min="8941" max="9188" width="9.140625" style="1171"/>
    <col min="9189" max="9189" width="6.85546875" style="1171" customWidth="1"/>
    <col min="9190" max="9190" width="31.28515625" style="1171" customWidth="1"/>
    <col min="9191" max="9191" width="14.85546875" style="1171" customWidth="1"/>
    <col min="9192" max="9192" width="15.85546875" style="1171" customWidth="1"/>
    <col min="9193" max="9194" width="12.85546875" style="1171" customWidth="1"/>
    <col min="9195" max="9195" width="12.42578125" style="1171" customWidth="1"/>
    <col min="9196" max="9196" width="11.85546875" style="1171" customWidth="1"/>
    <col min="9197" max="9444" width="9.140625" style="1171"/>
    <col min="9445" max="9445" width="6.85546875" style="1171" customWidth="1"/>
    <col min="9446" max="9446" width="31.28515625" style="1171" customWidth="1"/>
    <col min="9447" max="9447" width="14.85546875" style="1171" customWidth="1"/>
    <col min="9448" max="9448" width="15.85546875" style="1171" customWidth="1"/>
    <col min="9449" max="9450" width="12.85546875" style="1171" customWidth="1"/>
    <col min="9451" max="9451" width="12.42578125" style="1171" customWidth="1"/>
    <col min="9452" max="9452" width="11.85546875" style="1171" customWidth="1"/>
    <col min="9453" max="9700" width="9.140625" style="1171"/>
    <col min="9701" max="9701" width="6.85546875" style="1171" customWidth="1"/>
    <col min="9702" max="9702" width="31.28515625" style="1171" customWidth="1"/>
    <col min="9703" max="9703" width="14.85546875" style="1171" customWidth="1"/>
    <col min="9704" max="9704" width="15.85546875" style="1171" customWidth="1"/>
    <col min="9705" max="9706" width="12.85546875" style="1171" customWidth="1"/>
    <col min="9707" max="9707" width="12.42578125" style="1171" customWidth="1"/>
    <col min="9708" max="9708" width="11.85546875" style="1171" customWidth="1"/>
    <col min="9709" max="9956" width="9.140625" style="1171"/>
    <col min="9957" max="9957" width="6.85546875" style="1171" customWidth="1"/>
    <col min="9958" max="9958" width="31.28515625" style="1171" customWidth="1"/>
    <col min="9959" max="9959" width="14.85546875" style="1171" customWidth="1"/>
    <col min="9960" max="9960" width="15.85546875" style="1171" customWidth="1"/>
    <col min="9961" max="9962" width="12.85546875" style="1171" customWidth="1"/>
    <col min="9963" max="9963" width="12.42578125" style="1171" customWidth="1"/>
    <col min="9964" max="9964" width="11.85546875" style="1171" customWidth="1"/>
    <col min="9965" max="10212" width="9.140625" style="1171"/>
    <col min="10213" max="10213" width="6.85546875" style="1171" customWidth="1"/>
    <col min="10214" max="10214" width="31.28515625" style="1171" customWidth="1"/>
    <col min="10215" max="10215" width="14.85546875" style="1171" customWidth="1"/>
    <col min="10216" max="10216" width="15.85546875" style="1171" customWidth="1"/>
    <col min="10217" max="10218" width="12.85546875" style="1171" customWidth="1"/>
    <col min="10219" max="10219" width="12.42578125" style="1171" customWidth="1"/>
    <col min="10220" max="10220" width="11.85546875" style="1171" customWidth="1"/>
    <col min="10221" max="10468" width="9.140625" style="1171"/>
    <col min="10469" max="10469" width="6.85546875" style="1171" customWidth="1"/>
    <col min="10470" max="10470" width="31.28515625" style="1171" customWidth="1"/>
    <col min="10471" max="10471" width="14.85546875" style="1171" customWidth="1"/>
    <col min="10472" max="10472" width="15.85546875" style="1171" customWidth="1"/>
    <col min="10473" max="10474" width="12.85546875" style="1171" customWidth="1"/>
    <col min="10475" max="10475" width="12.42578125" style="1171" customWidth="1"/>
    <col min="10476" max="10476" width="11.85546875" style="1171" customWidth="1"/>
    <col min="10477" max="10724" width="9.140625" style="1171"/>
    <col min="10725" max="10725" width="6.85546875" style="1171" customWidth="1"/>
    <col min="10726" max="10726" width="31.28515625" style="1171" customWidth="1"/>
    <col min="10727" max="10727" width="14.85546875" style="1171" customWidth="1"/>
    <col min="10728" max="10728" width="15.85546875" style="1171" customWidth="1"/>
    <col min="10729" max="10730" width="12.85546875" style="1171" customWidth="1"/>
    <col min="10731" max="10731" width="12.42578125" style="1171" customWidth="1"/>
    <col min="10732" max="10732" width="11.85546875" style="1171" customWidth="1"/>
    <col min="10733" max="10980" width="9.140625" style="1171"/>
    <col min="10981" max="10981" width="6.85546875" style="1171" customWidth="1"/>
    <col min="10982" max="10982" width="31.28515625" style="1171" customWidth="1"/>
    <col min="10983" max="10983" width="14.85546875" style="1171" customWidth="1"/>
    <col min="10984" max="10984" width="15.85546875" style="1171" customWidth="1"/>
    <col min="10985" max="10986" width="12.85546875" style="1171" customWidth="1"/>
    <col min="10987" max="10987" width="12.42578125" style="1171" customWidth="1"/>
    <col min="10988" max="10988" width="11.85546875" style="1171" customWidth="1"/>
    <col min="10989" max="11236" width="9.140625" style="1171"/>
    <col min="11237" max="11237" width="6.85546875" style="1171" customWidth="1"/>
    <col min="11238" max="11238" width="31.28515625" style="1171" customWidth="1"/>
    <col min="11239" max="11239" width="14.85546875" style="1171" customWidth="1"/>
    <col min="11240" max="11240" width="15.85546875" style="1171" customWidth="1"/>
    <col min="11241" max="11242" width="12.85546875" style="1171" customWidth="1"/>
    <col min="11243" max="11243" width="12.42578125" style="1171" customWidth="1"/>
    <col min="11244" max="11244" width="11.85546875" style="1171" customWidth="1"/>
    <col min="11245" max="11492" width="9.140625" style="1171"/>
    <col min="11493" max="11493" width="6.85546875" style="1171" customWidth="1"/>
    <col min="11494" max="11494" width="31.28515625" style="1171" customWidth="1"/>
    <col min="11495" max="11495" width="14.85546875" style="1171" customWidth="1"/>
    <col min="11496" max="11496" width="15.85546875" style="1171" customWidth="1"/>
    <col min="11497" max="11498" width="12.85546875" style="1171" customWidth="1"/>
    <col min="11499" max="11499" width="12.42578125" style="1171" customWidth="1"/>
    <col min="11500" max="11500" width="11.85546875" style="1171" customWidth="1"/>
    <col min="11501" max="11748" width="9.140625" style="1171"/>
    <col min="11749" max="11749" width="6.85546875" style="1171" customWidth="1"/>
    <col min="11750" max="11750" width="31.28515625" style="1171" customWidth="1"/>
    <col min="11751" max="11751" width="14.85546875" style="1171" customWidth="1"/>
    <col min="11752" max="11752" width="15.85546875" style="1171" customWidth="1"/>
    <col min="11753" max="11754" width="12.85546875" style="1171" customWidth="1"/>
    <col min="11755" max="11755" width="12.42578125" style="1171" customWidth="1"/>
    <col min="11756" max="11756" width="11.85546875" style="1171" customWidth="1"/>
    <col min="11757" max="12004" width="9.140625" style="1171"/>
    <col min="12005" max="12005" width="6.85546875" style="1171" customWidth="1"/>
    <col min="12006" max="12006" width="31.28515625" style="1171" customWidth="1"/>
    <col min="12007" max="12007" width="14.85546875" style="1171" customWidth="1"/>
    <col min="12008" max="12008" width="15.85546875" style="1171" customWidth="1"/>
    <col min="12009" max="12010" width="12.85546875" style="1171" customWidth="1"/>
    <col min="12011" max="12011" width="12.42578125" style="1171" customWidth="1"/>
    <col min="12012" max="12012" width="11.85546875" style="1171" customWidth="1"/>
    <col min="12013" max="12260" width="9.140625" style="1171"/>
    <col min="12261" max="12261" width="6.85546875" style="1171" customWidth="1"/>
    <col min="12262" max="12262" width="31.28515625" style="1171" customWidth="1"/>
    <col min="12263" max="12263" width="14.85546875" style="1171" customWidth="1"/>
    <col min="12264" max="12264" width="15.85546875" style="1171" customWidth="1"/>
    <col min="12265" max="12266" width="12.85546875" style="1171" customWidth="1"/>
    <col min="12267" max="12267" width="12.42578125" style="1171" customWidth="1"/>
    <col min="12268" max="12268" width="11.85546875" style="1171" customWidth="1"/>
    <col min="12269" max="12516" width="9.140625" style="1171"/>
    <col min="12517" max="12517" width="6.85546875" style="1171" customWidth="1"/>
    <col min="12518" max="12518" width="31.28515625" style="1171" customWidth="1"/>
    <col min="12519" max="12519" width="14.85546875" style="1171" customWidth="1"/>
    <col min="12520" max="12520" width="15.85546875" style="1171" customWidth="1"/>
    <col min="12521" max="12522" width="12.85546875" style="1171" customWidth="1"/>
    <col min="12523" max="12523" width="12.42578125" style="1171" customWidth="1"/>
    <col min="12524" max="12524" width="11.85546875" style="1171" customWidth="1"/>
    <col min="12525" max="12772" width="9.140625" style="1171"/>
    <col min="12773" max="12773" width="6.85546875" style="1171" customWidth="1"/>
    <col min="12774" max="12774" width="31.28515625" style="1171" customWidth="1"/>
    <col min="12775" max="12775" width="14.85546875" style="1171" customWidth="1"/>
    <col min="12776" max="12776" width="15.85546875" style="1171" customWidth="1"/>
    <col min="12777" max="12778" width="12.85546875" style="1171" customWidth="1"/>
    <col min="12779" max="12779" width="12.42578125" style="1171" customWidth="1"/>
    <col min="12780" max="12780" width="11.85546875" style="1171" customWidth="1"/>
    <col min="12781" max="13028" width="9.140625" style="1171"/>
    <col min="13029" max="13029" width="6.85546875" style="1171" customWidth="1"/>
    <col min="13030" max="13030" width="31.28515625" style="1171" customWidth="1"/>
    <col min="13031" max="13031" width="14.85546875" style="1171" customWidth="1"/>
    <col min="13032" max="13032" width="15.85546875" style="1171" customWidth="1"/>
    <col min="13033" max="13034" width="12.85546875" style="1171" customWidth="1"/>
    <col min="13035" max="13035" width="12.42578125" style="1171" customWidth="1"/>
    <col min="13036" max="13036" width="11.85546875" style="1171" customWidth="1"/>
    <col min="13037" max="13284" width="9.140625" style="1171"/>
    <col min="13285" max="13285" width="6.85546875" style="1171" customWidth="1"/>
    <col min="13286" max="13286" width="31.28515625" style="1171" customWidth="1"/>
    <col min="13287" max="13287" width="14.85546875" style="1171" customWidth="1"/>
    <col min="13288" max="13288" width="15.85546875" style="1171" customWidth="1"/>
    <col min="13289" max="13290" width="12.85546875" style="1171" customWidth="1"/>
    <col min="13291" max="13291" width="12.42578125" style="1171" customWidth="1"/>
    <col min="13292" max="13292" width="11.85546875" style="1171" customWidth="1"/>
    <col min="13293" max="13540" width="9.140625" style="1171"/>
    <col min="13541" max="13541" width="6.85546875" style="1171" customWidth="1"/>
    <col min="13542" max="13542" width="31.28515625" style="1171" customWidth="1"/>
    <col min="13543" max="13543" width="14.85546875" style="1171" customWidth="1"/>
    <col min="13544" max="13544" width="15.85546875" style="1171" customWidth="1"/>
    <col min="13545" max="13546" width="12.85546875" style="1171" customWidth="1"/>
    <col min="13547" max="13547" width="12.42578125" style="1171" customWidth="1"/>
    <col min="13548" max="13548" width="11.85546875" style="1171" customWidth="1"/>
    <col min="13549" max="13796" width="9.140625" style="1171"/>
    <col min="13797" max="13797" width="6.85546875" style="1171" customWidth="1"/>
    <col min="13798" max="13798" width="31.28515625" style="1171" customWidth="1"/>
    <col min="13799" max="13799" width="14.85546875" style="1171" customWidth="1"/>
    <col min="13800" max="13800" width="15.85546875" style="1171" customWidth="1"/>
    <col min="13801" max="13802" width="12.85546875" style="1171" customWidth="1"/>
    <col min="13803" max="13803" width="12.42578125" style="1171" customWidth="1"/>
    <col min="13804" max="13804" width="11.85546875" style="1171" customWidth="1"/>
    <col min="13805" max="14052" width="9.140625" style="1171"/>
    <col min="14053" max="14053" width="6.85546875" style="1171" customWidth="1"/>
    <col min="14054" max="14054" width="31.28515625" style="1171" customWidth="1"/>
    <col min="14055" max="14055" width="14.85546875" style="1171" customWidth="1"/>
    <col min="14056" max="14056" width="15.85546875" style="1171" customWidth="1"/>
    <col min="14057" max="14058" width="12.85546875" style="1171" customWidth="1"/>
    <col min="14059" max="14059" width="12.42578125" style="1171" customWidth="1"/>
    <col min="14060" max="14060" width="11.85546875" style="1171" customWidth="1"/>
    <col min="14061" max="14308" width="9.140625" style="1171"/>
    <col min="14309" max="14309" width="6.85546875" style="1171" customWidth="1"/>
    <col min="14310" max="14310" width="31.28515625" style="1171" customWidth="1"/>
    <col min="14311" max="14311" width="14.85546875" style="1171" customWidth="1"/>
    <col min="14312" max="14312" width="15.85546875" style="1171" customWidth="1"/>
    <col min="14313" max="14314" width="12.85546875" style="1171" customWidth="1"/>
    <col min="14315" max="14315" width="12.42578125" style="1171" customWidth="1"/>
    <col min="14316" max="14316" width="11.85546875" style="1171" customWidth="1"/>
    <col min="14317" max="14564" width="9.140625" style="1171"/>
    <col min="14565" max="14565" width="6.85546875" style="1171" customWidth="1"/>
    <col min="14566" max="14566" width="31.28515625" style="1171" customWidth="1"/>
    <col min="14567" max="14567" width="14.85546875" style="1171" customWidth="1"/>
    <col min="14568" max="14568" width="15.85546875" style="1171" customWidth="1"/>
    <col min="14569" max="14570" width="12.85546875" style="1171" customWidth="1"/>
    <col min="14571" max="14571" width="12.42578125" style="1171" customWidth="1"/>
    <col min="14572" max="14572" width="11.85546875" style="1171" customWidth="1"/>
    <col min="14573" max="14820" width="9.140625" style="1171"/>
    <col min="14821" max="14821" width="6.85546875" style="1171" customWidth="1"/>
    <col min="14822" max="14822" width="31.28515625" style="1171" customWidth="1"/>
    <col min="14823" max="14823" width="14.85546875" style="1171" customWidth="1"/>
    <col min="14824" max="14824" width="15.85546875" style="1171" customWidth="1"/>
    <col min="14825" max="14826" width="12.85546875" style="1171" customWidth="1"/>
    <col min="14827" max="14827" width="12.42578125" style="1171" customWidth="1"/>
    <col min="14828" max="14828" width="11.85546875" style="1171" customWidth="1"/>
    <col min="14829" max="15076" width="9.140625" style="1171"/>
    <col min="15077" max="15077" width="6.85546875" style="1171" customWidth="1"/>
    <col min="15078" max="15078" width="31.28515625" style="1171" customWidth="1"/>
    <col min="15079" max="15079" width="14.85546875" style="1171" customWidth="1"/>
    <col min="15080" max="15080" width="15.85546875" style="1171" customWidth="1"/>
    <col min="15081" max="15082" width="12.85546875" style="1171" customWidth="1"/>
    <col min="15083" max="15083" width="12.42578125" style="1171" customWidth="1"/>
    <col min="15084" max="15084" width="11.85546875" style="1171" customWidth="1"/>
    <col min="15085" max="15332" width="9.140625" style="1171"/>
    <col min="15333" max="15333" width="6.85546875" style="1171" customWidth="1"/>
    <col min="15334" max="15334" width="31.28515625" style="1171" customWidth="1"/>
    <col min="15335" max="15335" width="14.85546875" style="1171" customWidth="1"/>
    <col min="15336" max="15336" width="15.85546875" style="1171" customWidth="1"/>
    <col min="15337" max="15338" width="12.85546875" style="1171" customWidth="1"/>
    <col min="15339" max="15339" width="12.42578125" style="1171" customWidth="1"/>
    <col min="15340" max="15340" width="11.85546875" style="1171" customWidth="1"/>
    <col min="15341" max="15588" width="9.140625" style="1171"/>
    <col min="15589" max="15589" width="6.85546875" style="1171" customWidth="1"/>
    <col min="15590" max="15590" width="31.28515625" style="1171" customWidth="1"/>
    <col min="15591" max="15591" width="14.85546875" style="1171" customWidth="1"/>
    <col min="15592" max="15592" width="15.85546875" style="1171" customWidth="1"/>
    <col min="15593" max="15594" width="12.85546875" style="1171" customWidth="1"/>
    <col min="15595" max="15595" width="12.42578125" style="1171" customWidth="1"/>
    <col min="15596" max="15596" width="11.85546875" style="1171" customWidth="1"/>
    <col min="15597" max="15844" width="9.140625" style="1171"/>
    <col min="15845" max="15845" width="6.85546875" style="1171" customWidth="1"/>
    <col min="15846" max="15846" width="31.28515625" style="1171" customWidth="1"/>
    <col min="15847" max="15847" width="14.85546875" style="1171" customWidth="1"/>
    <col min="15848" max="15848" width="15.85546875" style="1171" customWidth="1"/>
    <col min="15849" max="15850" width="12.85546875" style="1171" customWidth="1"/>
    <col min="15851" max="15851" width="12.42578125" style="1171" customWidth="1"/>
    <col min="15852" max="15852" width="11.85546875" style="1171" customWidth="1"/>
    <col min="15853" max="16100" width="9.140625" style="1171"/>
    <col min="16101" max="16101" width="6.85546875" style="1171" customWidth="1"/>
    <col min="16102" max="16102" width="31.28515625" style="1171" customWidth="1"/>
    <col min="16103" max="16103" width="14.85546875" style="1171" customWidth="1"/>
    <col min="16104" max="16104" width="15.85546875" style="1171" customWidth="1"/>
    <col min="16105" max="16106" width="12.85546875" style="1171" customWidth="1"/>
    <col min="16107" max="16107" width="12.42578125" style="1171" customWidth="1"/>
    <col min="16108" max="16108" width="11.85546875" style="1171" customWidth="1"/>
    <col min="16109" max="16384" width="9.140625" style="1171"/>
  </cols>
  <sheetData>
    <row r="1" spans="2:9" ht="15" customHeight="1">
      <c r="B1" s="2392" t="s">
        <v>1453</v>
      </c>
      <c r="C1" s="2392"/>
      <c r="D1" s="2392"/>
      <c r="E1" s="2392"/>
      <c r="F1" s="2392"/>
      <c r="G1" s="2392"/>
      <c r="H1" s="2392"/>
      <c r="I1" s="2392"/>
    </row>
    <row r="2" spans="2:9" ht="15" customHeight="1">
      <c r="B2" s="2453" t="s">
        <v>100</v>
      </c>
      <c r="C2" s="2453"/>
      <c r="D2" s="2453"/>
      <c r="E2" s="2453"/>
      <c r="F2" s="2453"/>
      <c r="G2" s="2453"/>
      <c r="H2" s="2453"/>
      <c r="I2" s="2453"/>
    </row>
    <row r="3" spans="2:9" ht="15" customHeight="1" thickBot="1">
      <c r="B3" s="2454" t="s">
        <v>52</v>
      </c>
      <c r="C3" s="2454"/>
      <c r="D3" s="2454"/>
      <c r="E3" s="2454"/>
      <c r="F3" s="2454"/>
      <c r="G3" s="2454"/>
      <c r="H3" s="2454"/>
      <c r="I3" s="2454"/>
    </row>
    <row r="4" spans="2:9" ht="15" customHeight="1" thickTop="1">
      <c r="B4" s="2455" t="s">
        <v>1409</v>
      </c>
      <c r="C4" s="2456"/>
      <c r="D4" s="1840">
        <v>2018</v>
      </c>
      <c r="E4" s="1839">
        <v>2019</v>
      </c>
      <c r="F4" s="1840">
        <v>2019</v>
      </c>
      <c r="G4" s="1839">
        <v>2020</v>
      </c>
      <c r="H4" s="2461" t="s">
        <v>413</v>
      </c>
      <c r="I4" s="2462"/>
    </row>
    <row r="5" spans="2:9" ht="15" customHeight="1">
      <c r="B5" s="2457"/>
      <c r="C5" s="2458"/>
      <c r="D5" s="2463" t="s">
        <v>54</v>
      </c>
      <c r="E5" s="2463" t="s">
        <v>331</v>
      </c>
      <c r="F5" s="2463" t="s">
        <v>54</v>
      </c>
      <c r="G5" s="2463" t="s">
        <v>331</v>
      </c>
      <c r="H5" s="1838" t="s">
        <v>1451</v>
      </c>
      <c r="I5" s="1837" t="s">
        <v>331</v>
      </c>
    </row>
    <row r="6" spans="2:9" ht="15" customHeight="1">
      <c r="B6" s="2459"/>
      <c r="C6" s="2460"/>
      <c r="D6" s="2464"/>
      <c r="E6" s="2464"/>
      <c r="F6" s="2464"/>
      <c r="G6" s="2464"/>
      <c r="H6" s="1836" t="s">
        <v>44</v>
      </c>
      <c r="I6" s="1835" t="s">
        <v>55</v>
      </c>
    </row>
    <row r="7" spans="2:9" ht="21" customHeight="1">
      <c r="B7" s="2469" t="s">
        <v>1450</v>
      </c>
      <c r="C7" s="2470"/>
      <c r="D7" s="1826">
        <v>1020106.31942692</v>
      </c>
      <c r="E7" s="1826">
        <v>952379.58520379988</v>
      </c>
      <c r="F7" s="1826">
        <v>937051.61449491815</v>
      </c>
      <c r="G7" s="1826">
        <v>986422.61895095394</v>
      </c>
      <c r="H7" s="1822">
        <v>-6.6391838706741879</v>
      </c>
      <c r="I7" s="1821">
        <v>5.2687604068264022</v>
      </c>
    </row>
    <row r="8" spans="2:9" ht="21" customHeight="1">
      <c r="B8" s="1834" t="s">
        <v>1449</v>
      </c>
      <c r="C8" s="1833"/>
      <c r="D8" s="1811">
        <v>30710.003094740001</v>
      </c>
      <c r="E8" s="1811">
        <v>32810.12124909</v>
      </c>
      <c r="F8" s="1811">
        <v>34607.689689997998</v>
      </c>
      <c r="G8" s="1811">
        <v>39041.604279023995</v>
      </c>
      <c r="H8" s="1810">
        <v>6.8385475177946518</v>
      </c>
      <c r="I8" s="1805">
        <v>12.811934655977481</v>
      </c>
    </row>
    <row r="9" spans="2:9" ht="21" customHeight="1">
      <c r="B9" s="1834" t="s">
        <v>1448</v>
      </c>
      <c r="C9" s="1833"/>
      <c r="D9" s="1815">
        <v>989396.31633218005</v>
      </c>
      <c r="E9" s="1815">
        <v>919569.46395470994</v>
      </c>
      <c r="F9" s="1815">
        <v>902443.9248049201</v>
      </c>
      <c r="G9" s="1815">
        <v>947381.01467193</v>
      </c>
      <c r="H9" s="1814">
        <v>-7.0575209574589195</v>
      </c>
      <c r="I9" s="1813">
        <v>4.9794883240777352</v>
      </c>
    </row>
    <row r="10" spans="2:9" ht="21" customHeight="1">
      <c r="B10" s="1816"/>
      <c r="C10" s="1808" t="s">
        <v>1445</v>
      </c>
      <c r="D10" s="1811">
        <v>737632.07076531998</v>
      </c>
      <c r="E10" s="1811">
        <v>675265.08911996998</v>
      </c>
      <c r="F10" s="1811">
        <v>667902.16784919007</v>
      </c>
      <c r="G10" s="1811">
        <v>709166.14101391996</v>
      </c>
      <c r="H10" s="1810">
        <v>-8.4550257665236757</v>
      </c>
      <c r="I10" s="1805">
        <v>6.1781463140941923</v>
      </c>
    </row>
    <row r="11" spans="2:9" ht="21" customHeight="1">
      <c r="B11" s="1816"/>
      <c r="C11" s="1832" t="s">
        <v>1444</v>
      </c>
      <c r="D11" s="1811">
        <v>251764.24556686002</v>
      </c>
      <c r="E11" s="1811">
        <v>244304.37483473998</v>
      </c>
      <c r="F11" s="1811">
        <v>234541.75695572997</v>
      </c>
      <c r="G11" s="1811">
        <v>238214.87365801001</v>
      </c>
      <c r="H11" s="1810">
        <v>-2.9630381849192844</v>
      </c>
      <c r="I11" s="1805">
        <v>1.5660821978805899</v>
      </c>
    </row>
    <row r="12" spans="2:9" ht="3.75" customHeight="1">
      <c r="B12" s="1816"/>
      <c r="C12" s="1832"/>
      <c r="D12" s="1811"/>
      <c r="E12" s="1811"/>
      <c r="F12" s="1811"/>
      <c r="G12" s="1811"/>
      <c r="H12" s="1810"/>
      <c r="I12" s="1805"/>
    </row>
    <row r="13" spans="2:9" ht="3.75" customHeight="1">
      <c r="B13" s="1816"/>
      <c r="C13" s="1832"/>
      <c r="D13" s="1811"/>
      <c r="E13" s="1811"/>
      <c r="F13" s="1811"/>
      <c r="G13" s="1811"/>
      <c r="H13" s="1810"/>
      <c r="I13" s="1805"/>
    </row>
    <row r="14" spans="2:9" ht="21" customHeight="1">
      <c r="B14" s="2471" t="s">
        <v>1447</v>
      </c>
      <c r="C14" s="2472"/>
      <c r="D14" s="1823">
        <v>113188.89634090001</v>
      </c>
      <c r="E14" s="1823">
        <v>138631.92137332531</v>
      </c>
      <c r="F14" s="1823">
        <v>136474.93673828334</v>
      </c>
      <c r="G14" s="1823">
        <v>148594.12993319589</v>
      </c>
      <c r="H14" s="1822">
        <v>22.47837540159108</v>
      </c>
      <c r="I14" s="1821">
        <v>8.8801603316756967</v>
      </c>
    </row>
    <row r="15" spans="2:9" ht="21" customHeight="1">
      <c r="B15" s="1816"/>
      <c r="C15" s="1817" t="s">
        <v>1445</v>
      </c>
      <c r="D15" s="1811">
        <v>102007.38248562046</v>
      </c>
      <c r="E15" s="1811">
        <v>123513.78210747916</v>
      </c>
      <c r="F15" s="1811">
        <v>125515.26539331843</v>
      </c>
      <c r="G15" s="1811">
        <v>136917.80437514192</v>
      </c>
      <c r="H15" s="1810">
        <v>21.083179567802716</v>
      </c>
      <c r="I15" s="1805">
        <v>9.0845834138916501</v>
      </c>
    </row>
    <row r="16" spans="2:9" ht="21" customHeight="1">
      <c r="B16" s="1816"/>
      <c r="C16" s="1782" t="s">
        <v>1444</v>
      </c>
      <c r="D16" s="1811">
        <v>11181.513855279552</v>
      </c>
      <c r="E16" s="1811">
        <v>15118.139265846154</v>
      </c>
      <c r="F16" s="1811">
        <v>10959.671344964911</v>
      </c>
      <c r="G16" s="1811">
        <v>11676.325558053959</v>
      </c>
      <c r="H16" s="1810">
        <v>35.206551290976165</v>
      </c>
      <c r="I16" s="1805">
        <v>6.5390118967234798</v>
      </c>
    </row>
    <row r="17" spans="2:9" ht="6" customHeight="1">
      <c r="B17" s="1816"/>
      <c r="C17" s="1832"/>
      <c r="D17" s="1811"/>
      <c r="E17" s="1811"/>
      <c r="F17" s="1811"/>
      <c r="G17" s="1811"/>
      <c r="H17" s="1810"/>
      <c r="I17" s="1805"/>
    </row>
    <row r="18" spans="2:9" ht="6" customHeight="1">
      <c r="B18" s="1831"/>
      <c r="C18" s="1830"/>
      <c r="D18" s="1829"/>
      <c r="E18" s="1829"/>
      <c r="F18" s="1829"/>
      <c r="G18" s="1829"/>
      <c r="H18" s="1828"/>
      <c r="I18" s="1827"/>
    </row>
    <row r="19" spans="2:9" ht="21" customHeight="1">
      <c r="B19" s="2469" t="s">
        <v>1446</v>
      </c>
      <c r="C19" s="2470"/>
      <c r="D19" s="1826">
        <v>1102585.2126730799</v>
      </c>
      <c r="E19" s="1826">
        <v>1058201.3853280353</v>
      </c>
      <c r="F19" s="1826">
        <v>1038918.8615432034</v>
      </c>
      <c r="G19" s="1826">
        <v>1095975.144605126</v>
      </c>
      <c r="H19" s="1825">
        <v>-4.0254328495338285</v>
      </c>
      <c r="I19" s="1824">
        <v>5.4918901921918746</v>
      </c>
    </row>
    <row r="20" spans="2:9" ht="21" customHeight="1">
      <c r="B20" s="1816"/>
      <c r="C20" s="1817" t="s">
        <v>1445</v>
      </c>
      <c r="D20" s="1811">
        <v>839639.45325094042</v>
      </c>
      <c r="E20" s="1811">
        <v>798778.87122744916</v>
      </c>
      <c r="F20" s="1811">
        <v>793417.43324250844</v>
      </c>
      <c r="G20" s="1811">
        <v>846083.94538906193</v>
      </c>
      <c r="H20" s="1810">
        <v>-4.8664437890913916</v>
      </c>
      <c r="I20" s="1805">
        <v>6.6379323090139337</v>
      </c>
    </row>
    <row r="21" spans="2:9" ht="21" customHeight="1">
      <c r="B21" s="1816"/>
      <c r="C21" s="1817" t="s">
        <v>1443</v>
      </c>
      <c r="D21" s="1811">
        <v>76.151887727148065</v>
      </c>
      <c r="E21" s="1811">
        <v>75.484579996068817</v>
      </c>
      <c r="F21" s="1811">
        <v>76.369528228987136</v>
      </c>
      <c r="G21" s="1811">
        <v>77.199191017593876</v>
      </c>
      <c r="H21" s="1810" t="s">
        <v>146</v>
      </c>
      <c r="I21" s="1805" t="s">
        <v>146</v>
      </c>
    </row>
    <row r="22" spans="2:9" ht="21" customHeight="1">
      <c r="B22" s="1816"/>
      <c r="C22" s="1817" t="s">
        <v>1444</v>
      </c>
      <c r="D22" s="1811">
        <v>262945.75942213956</v>
      </c>
      <c r="E22" s="1811">
        <v>259422.51410058612</v>
      </c>
      <c r="F22" s="1811">
        <v>245501.42830069488</v>
      </c>
      <c r="G22" s="1811">
        <v>249891.19921606398</v>
      </c>
      <c r="H22" s="1810">
        <v>-1.3399133453592356</v>
      </c>
      <c r="I22" s="1805">
        <v>1.7880836562761004</v>
      </c>
    </row>
    <row r="23" spans="2:9" ht="21" customHeight="1">
      <c r="B23" s="1816"/>
      <c r="C23" s="1817" t="s">
        <v>1443</v>
      </c>
      <c r="D23" s="1811">
        <v>23.848112272851949</v>
      </c>
      <c r="E23" s="1811">
        <v>24.515420003931187</v>
      </c>
      <c r="F23" s="1811">
        <v>23.630471771012861</v>
      </c>
      <c r="G23" s="1811">
        <v>22.800808982406114</v>
      </c>
      <c r="H23" s="1810" t="s">
        <v>146</v>
      </c>
      <c r="I23" s="1805" t="s">
        <v>146</v>
      </c>
    </row>
    <row r="24" spans="2:9" ht="10.5" customHeight="1">
      <c r="B24" s="1816"/>
      <c r="C24" s="1817"/>
      <c r="D24" s="1811"/>
      <c r="E24" s="1811"/>
      <c r="F24" s="1811"/>
      <c r="G24" s="1811"/>
      <c r="H24" s="1810"/>
      <c r="I24" s="1805"/>
    </row>
    <row r="25" spans="2:9" ht="9" customHeight="1">
      <c r="B25" s="1816"/>
      <c r="C25" s="1817"/>
      <c r="D25" s="1811"/>
      <c r="E25" s="1811"/>
      <c r="F25" s="1811"/>
      <c r="G25" s="1811"/>
      <c r="H25" s="1810"/>
      <c r="I25" s="1805"/>
    </row>
    <row r="26" spans="2:9" ht="21" customHeight="1">
      <c r="B26" s="2471" t="s">
        <v>1442</v>
      </c>
      <c r="C26" s="2472"/>
      <c r="D26" s="1823">
        <v>1133295.2157678201</v>
      </c>
      <c r="E26" s="1823">
        <v>1091011.5065771253</v>
      </c>
      <c r="F26" s="1823">
        <v>1073526.5512332015</v>
      </c>
      <c r="G26" s="1823">
        <v>1135016.7488841498</v>
      </c>
      <c r="H26" s="1822">
        <v>-3.7310410034729671</v>
      </c>
      <c r="I26" s="1821">
        <v>5.7278692902669377</v>
      </c>
    </row>
    <row r="27" spans="2:9" ht="21" customHeight="1">
      <c r="B27" s="1820" t="s">
        <v>1441</v>
      </c>
      <c r="C27" s="1819"/>
      <c r="D27" s="1808"/>
      <c r="E27" s="1808"/>
      <c r="F27" s="1808"/>
      <c r="G27" s="1808"/>
      <c r="H27" s="1810"/>
      <c r="I27" s="1805"/>
    </row>
    <row r="28" spans="2:9" ht="6" customHeight="1">
      <c r="B28" s="1820"/>
      <c r="C28" s="1819"/>
      <c r="D28" s="1808"/>
      <c r="E28" s="1808"/>
      <c r="F28" s="1808"/>
      <c r="G28" s="1808"/>
      <c r="H28" s="1810"/>
      <c r="I28" s="1805"/>
    </row>
    <row r="29" spans="2:9" ht="21" customHeight="1">
      <c r="B29" s="2465" t="s">
        <v>1440</v>
      </c>
      <c r="C29" s="2466"/>
      <c r="D29" s="1808"/>
      <c r="E29" s="1808"/>
      <c r="F29" s="1808"/>
      <c r="G29" s="1808"/>
      <c r="H29" s="1810"/>
      <c r="I29" s="1805"/>
    </row>
    <row r="30" spans="2:9" ht="6.75" customHeight="1">
      <c r="B30" s="1818"/>
      <c r="C30" s="1817"/>
      <c r="D30" s="1808"/>
      <c r="E30" s="1808"/>
      <c r="F30" s="1808"/>
      <c r="G30" s="1808"/>
      <c r="H30" s="1810"/>
      <c r="I30" s="1805"/>
    </row>
    <row r="31" spans="2:9" ht="21" customHeight="1">
      <c r="B31" s="1816"/>
      <c r="C31" s="1808" t="s">
        <v>258</v>
      </c>
      <c r="D31" s="1811">
        <v>10.775553575854007</v>
      </c>
      <c r="E31" s="1811">
        <v>8.9188529759963053</v>
      </c>
      <c r="F31" s="1811">
        <v>8.9264848310024476</v>
      </c>
      <c r="G31" s="1811">
        <v>9.5922555186707577</v>
      </c>
      <c r="H31" s="1810" t="s">
        <v>146</v>
      </c>
      <c r="I31" s="1805" t="s">
        <v>146</v>
      </c>
    </row>
    <row r="32" spans="2:9" ht="21" customHeight="1">
      <c r="B32" s="1816"/>
      <c r="C32" s="1808" t="s">
        <v>1438</v>
      </c>
      <c r="D32" s="1811">
        <v>9.4286355002656421</v>
      </c>
      <c r="E32" s="1811">
        <v>7.7779372855780915</v>
      </c>
      <c r="F32" s="1811">
        <v>7.7921089509328789</v>
      </c>
      <c r="G32" s="1811">
        <v>8.4226413157226911</v>
      </c>
      <c r="H32" s="1810" t="s">
        <v>146</v>
      </c>
      <c r="I32" s="1805" t="s">
        <v>146</v>
      </c>
    </row>
    <row r="33" spans="2:9" ht="10.5" customHeight="1">
      <c r="B33" s="1816"/>
      <c r="C33" s="1808"/>
      <c r="D33" s="1811"/>
      <c r="E33" s="1811"/>
      <c r="F33" s="1811"/>
      <c r="G33" s="1811"/>
      <c r="H33" s="1810"/>
      <c r="I33" s="1805"/>
    </row>
    <row r="34" spans="2:9" ht="21" customHeight="1">
      <c r="B34" s="2465" t="s">
        <v>1439</v>
      </c>
      <c r="C34" s="2466"/>
      <c r="D34" s="1815"/>
      <c r="E34" s="1815"/>
      <c r="F34" s="1815"/>
      <c r="G34" s="1815"/>
      <c r="H34" s="1814"/>
      <c r="I34" s="1813"/>
    </row>
    <row r="35" spans="2:9" ht="21" customHeight="1">
      <c r="B35" s="1812"/>
      <c r="C35" s="1808" t="s">
        <v>258</v>
      </c>
      <c r="D35" s="1811">
        <v>11.075682110010334</v>
      </c>
      <c r="E35" s="1811">
        <v>9.1953869624402298</v>
      </c>
      <c r="F35" s="1811">
        <v>9.2238372311647971</v>
      </c>
      <c r="G35" s="1811">
        <v>9.9339576511932588</v>
      </c>
      <c r="H35" s="1810" t="s">
        <v>146</v>
      </c>
      <c r="I35" s="1805" t="s">
        <v>146</v>
      </c>
    </row>
    <row r="36" spans="2:9" ht="21" customHeight="1">
      <c r="B36" s="1812"/>
      <c r="C36" s="1776" t="s">
        <v>1438</v>
      </c>
      <c r="D36" s="1811">
        <v>9.6912486952044237</v>
      </c>
      <c r="E36" s="1811">
        <v>8.01909654783754</v>
      </c>
      <c r="F36" s="1811">
        <v>8.0416738684510598</v>
      </c>
      <c r="G36" s="1811">
        <v>8.7226786211773515</v>
      </c>
      <c r="H36" s="1810" t="s">
        <v>146</v>
      </c>
      <c r="I36" s="1805" t="s">
        <v>146</v>
      </c>
    </row>
    <row r="37" spans="2:9" ht="7.5" customHeight="1">
      <c r="B37" s="1812"/>
      <c r="C37" s="1776"/>
      <c r="D37" s="1811"/>
      <c r="E37" s="1807"/>
      <c r="F37" s="1807"/>
      <c r="G37" s="1807"/>
      <c r="H37" s="1810"/>
      <c r="I37" s="1805"/>
    </row>
    <row r="38" spans="2:9" ht="7.5" customHeight="1">
      <c r="B38" s="1812"/>
      <c r="C38" s="1776"/>
      <c r="D38" s="1811"/>
      <c r="E38" s="1807"/>
      <c r="F38" s="1807"/>
      <c r="G38" s="1807"/>
      <c r="H38" s="1810"/>
      <c r="I38" s="1805"/>
    </row>
    <row r="39" spans="2:9" ht="21" customHeight="1">
      <c r="B39" s="1809" t="s">
        <v>1437</v>
      </c>
      <c r="C39" s="1808"/>
      <c r="D39" s="1807">
        <v>79003.518910631596</v>
      </c>
      <c r="E39" s="1807">
        <v>78810.808830805123</v>
      </c>
      <c r="F39" s="1807">
        <v>88743.443725794947</v>
      </c>
      <c r="G39" s="1807">
        <v>103071.46940445372</v>
      </c>
      <c r="H39" s="1810">
        <v>-0.24392594467148854</v>
      </c>
      <c r="I39" s="1805">
        <v>16.145447006688627</v>
      </c>
    </row>
    <row r="40" spans="2:9" ht="21" customHeight="1">
      <c r="B40" s="1809" t="s">
        <v>1436</v>
      </c>
      <c r="C40" s="1808"/>
      <c r="D40" s="1807">
        <v>1054291.6968571884</v>
      </c>
      <c r="E40" s="1807">
        <v>1012200.6977463202</v>
      </c>
      <c r="F40" s="1807">
        <v>984783.10750740638</v>
      </c>
      <c r="G40" s="1807">
        <v>1031945.2794796961</v>
      </c>
      <c r="H40" s="1810">
        <v>-3.9923485346930221</v>
      </c>
      <c r="I40" s="1805">
        <v>4.7890922998935537</v>
      </c>
    </row>
    <row r="41" spans="2:9" ht="21" customHeight="1">
      <c r="B41" s="1809" t="s">
        <v>1435</v>
      </c>
      <c r="C41" s="1808"/>
      <c r="D41" s="1807">
        <v>-39656.80109995103</v>
      </c>
      <c r="E41" s="1807">
        <v>42090.999110868201</v>
      </c>
      <c r="F41" s="1807">
        <v>69508.589349781978</v>
      </c>
      <c r="G41" s="1807">
        <v>-47162.171972289681</v>
      </c>
      <c r="H41" s="1806" t="s">
        <v>146</v>
      </c>
      <c r="I41" s="1805" t="s">
        <v>146</v>
      </c>
    </row>
    <row r="42" spans="2:9" ht="21" customHeight="1">
      <c r="B42" s="1809" t="s">
        <v>1434</v>
      </c>
      <c r="C42" s="1808"/>
      <c r="D42" s="1807">
        <v>38696.607862119992</v>
      </c>
      <c r="E42" s="1807">
        <v>21585.968361749998</v>
      </c>
      <c r="F42" s="1807">
        <v>-2108.0973055269865</v>
      </c>
      <c r="G42" s="1807">
        <v>20513.8</v>
      </c>
      <c r="H42" s="1806" t="s">
        <v>146</v>
      </c>
      <c r="I42" s="1805" t="s">
        <v>146</v>
      </c>
    </row>
    <row r="43" spans="2:9" ht="21" customHeight="1" thickBot="1">
      <c r="B43" s="2467" t="s">
        <v>1433</v>
      </c>
      <c r="C43" s="2468"/>
      <c r="D43" s="1804">
        <v>-960.19323783103755</v>
      </c>
      <c r="E43" s="1804">
        <v>63676.967472618198</v>
      </c>
      <c r="F43" s="1804">
        <v>67400.492044254992</v>
      </c>
      <c r="G43" s="1804">
        <v>-26648.371972289682</v>
      </c>
      <c r="H43" s="1803" t="s">
        <v>146</v>
      </c>
      <c r="I43" s="1802" t="s">
        <v>146</v>
      </c>
    </row>
    <row r="44" spans="2:9" ht="21" customHeight="1" thickTop="1" thickBot="1">
      <c r="B44" s="1786"/>
      <c r="C44" s="1776"/>
      <c r="D44" s="1785"/>
      <c r="E44" s="1785"/>
      <c r="F44" s="1785"/>
      <c r="G44" s="1785"/>
      <c r="H44" s="1784"/>
      <c r="I44" s="1784"/>
    </row>
    <row r="45" spans="2:9" ht="21" customHeight="1" thickTop="1">
      <c r="B45" s="1801" t="s">
        <v>1432</v>
      </c>
      <c r="C45" s="1800"/>
      <c r="D45" s="1799">
        <v>36.376542514674028</v>
      </c>
      <c r="E45" s="1799">
        <v>30.54572478156533</v>
      </c>
      <c r="F45" s="1799">
        <v>29.989121215559905</v>
      </c>
      <c r="G45" s="1799">
        <v>31.636090822321762</v>
      </c>
      <c r="H45" s="1798" t="s">
        <v>146</v>
      </c>
      <c r="I45" s="1797" t="s">
        <v>146</v>
      </c>
    </row>
    <row r="46" spans="2:9" ht="21" customHeight="1">
      <c r="B46" s="1796" t="s">
        <v>1431</v>
      </c>
      <c r="C46" s="1795"/>
      <c r="D46" s="1794">
        <v>78.571962502213694</v>
      </c>
      <c r="E46" s="1794">
        <v>64.816144046484098</v>
      </c>
      <c r="F46" s="1794">
        <v>64.934241257773976</v>
      </c>
      <c r="G46" s="1794">
        <v>70.197426066222889</v>
      </c>
      <c r="H46" s="1793" t="s">
        <v>146</v>
      </c>
      <c r="I46" s="1792" t="s">
        <v>146</v>
      </c>
    </row>
    <row r="47" spans="2:9" ht="21" customHeight="1" thickBot="1">
      <c r="B47" s="1791" t="s">
        <v>1430</v>
      </c>
      <c r="C47" s="1790"/>
      <c r="D47" s="1789">
        <v>35.630864411608229</v>
      </c>
      <c r="E47" s="1789">
        <v>32.125057007582264</v>
      </c>
      <c r="F47" s="1789">
        <v>29.002762124777387</v>
      </c>
      <c r="G47" s="1789">
        <v>29.066639420650773</v>
      </c>
      <c r="H47" s="1788" t="s">
        <v>146</v>
      </c>
      <c r="I47" s="1787" t="s">
        <v>146</v>
      </c>
    </row>
    <row r="48" spans="2:9" ht="16.5" thickTop="1">
      <c r="B48" s="1786"/>
      <c r="C48" s="1776"/>
      <c r="D48" s="1785"/>
      <c r="E48" s="1785"/>
      <c r="F48" s="1785"/>
      <c r="G48" s="1785"/>
      <c r="H48" s="1784"/>
      <c r="I48" s="1784"/>
    </row>
    <row r="49" spans="2:9">
      <c r="B49" s="1783" t="s">
        <v>1429</v>
      </c>
      <c r="C49" s="1775"/>
      <c r="D49" s="1775"/>
      <c r="E49" s="1775"/>
      <c r="F49" s="1775"/>
      <c r="G49" s="1775"/>
      <c r="H49" s="1775"/>
      <c r="I49" s="1775"/>
    </row>
    <row r="50" spans="2:9">
      <c r="B50" s="1782" t="s">
        <v>1428</v>
      </c>
      <c r="C50" s="1775"/>
      <c r="D50" s="1775"/>
      <c r="E50" s="1775"/>
      <c r="F50" s="1775"/>
      <c r="G50" s="1775"/>
      <c r="H50" s="1775"/>
      <c r="I50" s="1775"/>
    </row>
    <row r="51" spans="2:9">
      <c r="B51" s="1781" t="s">
        <v>1427</v>
      </c>
      <c r="C51" s="1779"/>
      <c r="D51" s="1775"/>
      <c r="E51" s="1775"/>
      <c r="F51" s="1775"/>
      <c r="G51" s="1775"/>
      <c r="H51" s="1775"/>
      <c r="I51" s="1775"/>
    </row>
    <row r="52" spans="2:9">
      <c r="B52" s="1780" t="s">
        <v>1426</v>
      </c>
      <c r="C52" s="1779"/>
      <c r="D52" s="1775"/>
      <c r="E52" s="1775"/>
      <c r="F52" s="1775"/>
      <c r="G52" s="1775"/>
      <c r="H52" s="1775"/>
      <c r="I52" s="1775"/>
    </row>
    <row r="53" spans="2:9">
      <c r="B53" s="1779" t="s">
        <v>1425</v>
      </c>
      <c r="C53" s="1776"/>
      <c r="D53" s="1778">
        <v>109.34</v>
      </c>
      <c r="E53" s="1777">
        <v>114.74</v>
      </c>
      <c r="F53" s="1778">
        <v>109.36</v>
      </c>
      <c r="G53" s="1777">
        <v>113</v>
      </c>
      <c r="H53" s="1776"/>
      <c r="I53" s="1775"/>
    </row>
    <row r="55" spans="2:9">
      <c r="D55" s="1774"/>
      <c r="E55" s="1774"/>
      <c r="F55" s="1774"/>
      <c r="G55" s="1774"/>
    </row>
    <row r="56" spans="2:9">
      <c r="D56" s="1774"/>
      <c r="E56" s="1774"/>
      <c r="F56" s="1774"/>
      <c r="G56" s="1774"/>
    </row>
    <row r="57" spans="2:9">
      <c r="D57" s="1774"/>
      <c r="E57" s="1774"/>
      <c r="F57" s="1774"/>
      <c r="G57" s="1774"/>
    </row>
    <row r="58" spans="2:9">
      <c r="D58" s="1774"/>
      <c r="E58" s="1774"/>
      <c r="F58" s="1774"/>
      <c r="G58" s="1774"/>
      <c r="H58" s="1289"/>
      <c r="I58" s="1289"/>
    </row>
  </sheetData>
  <mergeCells count="16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B7" sqref="B7:B9"/>
    </sheetView>
  </sheetViews>
  <sheetFormatPr defaultRowHeight="15.75"/>
  <cols>
    <col min="1" max="1" width="9.140625" style="1388"/>
    <col min="2" max="2" width="7.5703125" style="1388" customWidth="1"/>
    <col min="3" max="3" width="31.7109375" style="1388" customWidth="1"/>
    <col min="4" max="9" width="13.140625" style="1388" customWidth="1"/>
    <col min="10" max="242" width="9.140625" style="1388"/>
    <col min="243" max="243" width="5.85546875" style="1388" customWidth="1"/>
    <col min="244" max="244" width="25.5703125" style="1388" customWidth="1"/>
    <col min="245" max="245" width="13.28515625" style="1388" customWidth="1"/>
    <col min="246" max="246" width="12" style="1388" customWidth="1"/>
    <col min="247" max="247" width="12.28515625" style="1388" customWidth="1"/>
    <col min="248" max="248" width="11.7109375" style="1388" customWidth="1"/>
    <col min="249" max="249" width="10.42578125" style="1388" customWidth="1"/>
    <col min="250" max="250" width="10.7109375" style="1388" customWidth="1"/>
    <col min="251" max="498" width="9.140625" style="1388"/>
    <col min="499" max="499" width="5.85546875" style="1388" customWidth="1"/>
    <col min="500" max="500" width="25.5703125" style="1388" customWidth="1"/>
    <col min="501" max="501" width="13.28515625" style="1388" customWidth="1"/>
    <col min="502" max="502" width="12" style="1388" customWidth="1"/>
    <col min="503" max="503" width="12.28515625" style="1388" customWidth="1"/>
    <col min="504" max="504" width="11.7109375" style="1388" customWidth="1"/>
    <col min="505" max="505" width="10.42578125" style="1388" customWidth="1"/>
    <col min="506" max="506" width="10.7109375" style="1388" customWidth="1"/>
    <col min="507" max="754" width="9.140625" style="1388"/>
    <col min="755" max="755" width="5.85546875" style="1388" customWidth="1"/>
    <col min="756" max="756" width="25.5703125" style="1388" customWidth="1"/>
    <col min="757" max="757" width="13.28515625" style="1388" customWidth="1"/>
    <col min="758" max="758" width="12" style="1388" customWidth="1"/>
    <col min="759" max="759" width="12.28515625" style="1388" customWidth="1"/>
    <col min="760" max="760" width="11.7109375" style="1388" customWidth="1"/>
    <col min="761" max="761" width="10.42578125" style="1388" customWidth="1"/>
    <col min="762" max="762" width="10.7109375" style="1388" customWidth="1"/>
    <col min="763" max="1010" width="9.140625" style="1388"/>
    <col min="1011" max="1011" width="5.85546875" style="1388" customWidth="1"/>
    <col min="1012" max="1012" width="25.5703125" style="1388" customWidth="1"/>
    <col min="1013" max="1013" width="13.28515625" style="1388" customWidth="1"/>
    <col min="1014" max="1014" width="12" style="1388" customWidth="1"/>
    <col min="1015" max="1015" width="12.28515625" style="1388" customWidth="1"/>
    <col min="1016" max="1016" width="11.7109375" style="1388" customWidth="1"/>
    <col min="1017" max="1017" width="10.42578125" style="1388" customWidth="1"/>
    <col min="1018" max="1018" width="10.7109375" style="1388" customWidth="1"/>
    <col min="1019" max="1266" width="9.140625" style="1388"/>
    <col min="1267" max="1267" width="5.85546875" style="1388" customWidth="1"/>
    <col min="1268" max="1268" width="25.5703125" style="1388" customWidth="1"/>
    <col min="1269" max="1269" width="13.28515625" style="1388" customWidth="1"/>
    <col min="1270" max="1270" width="12" style="1388" customWidth="1"/>
    <col min="1271" max="1271" width="12.28515625" style="1388" customWidth="1"/>
    <col min="1272" max="1272" width="11.7109375" style="1388" customWidth="1"/>
    <col min="1273" max="1273" width="10.42578125" style="1388" customWidth="1"/>
    <col min="1274" max="1274" width="10.7109375" style="1388" customWidth="1"/>
    <col min="1275" max="1522" width="9.140625" style="1388"/>
    <col min="1523" max="1523" width="5.85546875" style="1388" customWidth="1"/>
    <col min="1524" max="1524" width="25.5703125" style="1388" customWidth="1"/>
    <col min="1525" max="1525" width="13.28515625" style="1388" customWidth="1"/>
    <col min="1526" max="1526" width="12" style="1388" customWidth="1"/>
    <col min="1527" max="1527" width="12.28515625" style="1388" customWidth="1"/>
    <col min="1528" max="1528" width="11.7109375" style="1388" customWidth="1"/>
    <col min="1529" max="1529" width="10.42578125" style="1388" customWidth="1"/>
    <col min="1530" max="1530" width="10.7109375" style="1388" customWidth="1"/>
    <col min="1531" max="1778" width="9.140625" style="1388"/>
    <col min="1779" max="1779" width="5.85546875" style="1388" customWidth="1"/>
    <col min="1780" max="1780" width="25.5703125" style="1388" customWidth="1"/>
    <col min="1781" max="1781" width="13.28515625" style="1388" customWidth="1"/>
    <col min="1782" max="1782" width="12" style="1388" customWidth="1"/>
    <col min="1783" max="1783" width="12.28515625" style="1388" customWidth="1"/>
    <col min="1784" max="1784" width="11.7109375" style="1388" customWidth="1"/>
    <col min="1785" max="1785" width="10.42578125" style="1388" customWidth="1"/>
    <col min="1786" max="1786" width="10.7109375" style="1388" customWidth="1"/>
    <col min="1787" max="2034" width="9.140625" style="1388"/>
    <col min="2035" max="2035" width="5.85546875" style="1388" customWidth="1"/>
    <col min="2036" max="2036" width="25.5703125" style="1388" customWidth="1"/>
    <col min="2037" max="2037" width="13.28515625" style="1388" customWidth="1"/>
    <col min="2038" max="2038" width="12" style="1388" customWidth="1"/>
    <col min="2039" max="2039" width="12.28515625" style="1388" customWidth="1"/>
    <col min="2040" max="2040" width="11.7109375" style="1388" customWidth="1"/>
    <col min="2041" max="2041" width="10.42578125" style="1388" customWidth="1"/>
    <col min="2042" max="2042" width="10.7109375" style="1388" customWidth="1"/>
    <col min="2043" max="2290" width="9.140625" style="1388"/>
    <col min="2291" max="2291" width="5.85546875" style="1388" customWidth="1"/>
    <col min="2292" max="2292" width="25.5703125" style="1388" customWidth="1"/>
    <col min="2293" max="2293" width="13.28515625" style="1388" customWidth="1"/>
    <col min="2294" max="2294" width="12" style="1388" customWidth="1"/>
    <col min="2295" max="2295" width="12.28515625" style="1388" customWidth="1"/>
    <col min="2296" max="2296" width="11.7109375" style="1388" customWidth="1"/>
    <col min="2297" max="2297" width="10.42578125" style="1388" customWidth="1"/>
    <col min="2298" max="2298" width="10.7109375" style="1388" customWidth="1"/>
    <col min="2299" max="2546" width="9.140625" style="1388"/>
    <col min="2547" max="2547" width="5.85546875" style="1388" customWidth="1"/>
    <col min="2548" max="2548" width="25.5703125" style="1388" customWidth="1"/>
    <col min="2549" max="2549" width="13.28515625" style="1388" customWidth="1"/>
    <col min="2550" max="2550" width="12" style="1388" customWidth="1"/>
    <col min="2551" max="2551" width="12.28515625" style="1388" customWidth="1"/>
    <col min="2552" max="2552" width="11.7109375" style="1388" customWidth="1"/>
    <col min="2553" max="2553" width="10.42578125" style="1388" customWidth="1"/>
    <col min="2554" max="2554" width="10.7109375" style="1388" customWidth="1"/>
    <col min="2555" max="2802" width="9.140625" style="1388"/>
    <col min="2803" max="2803" width="5.85546875" style="1388" customWidth="1"/>
    <col min="2804" max="2804" width="25.5703125" style="1388" customWidth="1"/>
    <col min="2805" max="2805" width="13.28515625" style="1388" customWidth="1"/>
    <col min="2806" max="2806" width="12" style="1388" customWidth="1"/>
    <col min="2807" max="2807" width="12.28515625" style="1388" customWidth="1"/>
    <col min="2808" max="2808" width="11.7109375" style="1388" customWidth="1"/>
    <col min="2809" max="2809" width="10.42578125" style="1388" customWidth="1"/>
    <col min="2810" max="2810" width="10.7109375" style="1388" customWidth="1"/>
    <col min="2811" max="3058" width="9.140625" style="1388"/>
    <col min="3059" max="3059" width="5.85546875" style="1388" customWidth="1"/>
    <col min="3060" max="3060" width="25.5703125" style="1388" customWidth="1"/>
    <col min="3061" max="3061" width="13.28515625" style="1388" customWidth="1"/>
    <col min="3062" max="3062" width="12" style="1388" customWidth="1"/>
    <col min="3063" max="3063" width="12.28515625" style="1388" customWidth="1"/>
    <col min="3064" max="3064" width="11.7109375" style="1388" customWidth="1"/>
    <col min="3065" max="3065" width="10.42578125" style="1388" customWidth="1"/>
    <col min="3066" max="3066" width="10.7109375" style="1388" customWidth="1"/>
    <col min="3067" max="3314" width="9.140625" style="1388"/>
    <col min="3315" max="3315" width="5.85546875" style="1388" customWidth="1"/>
    <col min="3316" max="3316" width="25.5703125" style="1388" customWidth="1"/>
    <col min="3317" max="3317" width="13.28515625" style="1388" customWidth="1"/>
    <col min="3318" max="3318" width="12" style="1388" customWidth="1"/>
    <col min="3319" max="3319" width="12.28515625" style="1388" customWidth="1"/>
    <col min="3320" max="3320" width="11.7109375" style="1388" customWidth="1"/>
    <col min="3321" max="3321" width="10.42578125" style="1388" customWidth="1"/>
    <col min="3322" max="3322" width="10.7109375" style="1388" customWidth="1"/>
    <col min="3323" max="3570" width="9.140625" style="1388"/>
    <col min="3571" max="3571" width="5.85546875" style="1388" customWidth="1"/>
    <col min="3572" max="3572" width="25.5703125" style="1388" customWidth="1"/>
    <col min="3573" max="3573" width="13.28515625" style="1388" customWidth="1"/>
    <col min="3574" max="3574" width="12" style="1388" customWidth="1"/>
    <col min="3575" max="3575" width="12.28515625" style="1388" customWidth="1"/>
    <col min="3576" max="3576" width="11.7109375" style="1388" customWidth="1"/>
    <col min="3577" max="3577" width="10.42578125" style="1388" customWidth="1"/>
    <col min="3578" max="3578" width="10.7109375" style="1388" customWidth="1"/>
    <col min="3579" max="3826" width="9.140625" style="1388"/>
    <col min="3827" max="3827" width="5.85546875" style="1388" customWidth="1"/>
    <col min="3828" max="3828" width="25.5703125" style="1388" customWidth="1"/>
    <col min="3829" max="3829" width="13.28515625" style="1388" customWidth="1"/>
    <col min="3830" max="3830" width="12" style="1388" customWidth="1"/>
    <col min="3831" max="3831" width="12.28515625" style="1388" customWidth="1"/>
    <col min="3832" max="3832" width="11.7109375" style="1388" customWidth="1"/>
    <col min="3833" max="3833" width="10.42578125" style="1388" customWidth="1"/>
    <col min="3834" max="3834" width="10.7109375" style="1388" customWidth="1"/>
    <col min="3835" max="4082" width="9.140625" style="1388"/>
    <col min="4083" max="4083" width="5.85546875" style="1388" customWidth="1"/>
    <col min="4084" max="4084" width="25.5703125" style="1388" customWidth="1"/>
    <col min="4085" max="4085" width="13.28515625" style="1388" customWidth="1"/>
    <col min="4086" max="4086" width="12" style="1388" customWidth="1"/>
    <col min="4087" max="4087" width="12.28515625" style="1388" customWidth="1"/>
    <col min="4088" max="4088" width="11.7109375" style="1388" customWidth="1"/>
    <col min="4089" max="4089" width="10.42578125" style="1388" customWidth="1"/>
    <col min="4090" max="4090" width="10.7109375" style="1388" customWidth="1"/>
    <col min="4091" max="4338" width="9.140625" style="1388"/>
    <col min="4339" max="4339" width="5.85546875" style="1388" customWidth="1"/>
    <col min="4340" max="4340" width="25.5703125" style="1388" customWidth="1"/>
    <col min="4341" max="4341" width="13.28515625" style="1388" customWidth="1"/>
    <col min="4342" max="4342" width="12" style="1388" customWidth="1"/>
    <col min="4343" max="4343" width="12.28515625" style="1388" customWidth="1"/>
    <col min="4344" max="4344" width="11.7109375" style="1388" customWidth="1"/>
    <col min="4345" max="4345" width="10.42578125" style="1388" customWidth="1"/>
    <col min="4346" max="4346" width="10.7109375" style="1388" customWidth="1"/>
    <col min="4347" max="4594" width="9.140625" style="1388"/>
    <col min="4595" max="4595" width="5.85546875" style="1388" customWidth="1"/>
    <col min="4596" max="4596" width="25.5703125" style="1388" customWidth="1"/>
    <col min="4597" max="4597" width="13.28515625" style="1388" customWidth="1"/>
    <col min="4598" max="4598" width="12" style="1388" customWidth="1"/>
    <col min="4599" max="4599" width="12.28515625" style="1388" customWidth="1"/>
    <col min="4600" max="4600" width="11.7109375" style="1388" customWidth="1"/>
    <col min="4601" max="4601" width="10.42578125" style="1388" customWidth="1"/>
    <col min="4602" max="4602" width="10.7109375" style="1388" customWidth="1"/>
    <col min="4603" max="4850" width="9.140625" style="1388"/>
    <col min="4851" max="4851" width="5.85546875" style="1388" customWidth="1"/>
    <col min="4852" max="4852" width="25.5703125" style="1388" customWidth="1"/>
    <col min="4853" max="4853" width="13.28515625" style="1388" customWidth="1"/>
    <col min="4854" max="4854" width="12" style="1388" customWidth="1"/>
    <col min="4855" max="4855" width="12.28515625" style="1388" customWidth="1"/>
    <col min="4856" max="4856" width="11.7109375" style="1388" customWidth="1"/>
    <col min="4857" max="4857" width="10.42578125" style="1388" customWidth="1"/>
    <col min="4858" max="4858" width="10.7109375" style="1388" customWidth="1"/>
    <col min="4859" max="5106" width="9.140625" style="1388"/>
    <col min="5107" max="5107" width="5.85546875" style="1388" customWidth="1"/>
    <col min="5108" max="5108" width="25.5703125" style="1388" customWidth="1"/>
    <col min="5109" max="5109" width="13.28515625" style="1388" customWidth="1"/>
    <col min="5110" max="5110" width="12" style="1388" customWidth="1"/>
    <col min="5111" max="5111" width="12.28515625" style="1388" customWidth="1"/>
    <col min="5112" max="5112" width="11.7109375" style="1388" customWidth="1"/>
    <col min="5113" max="5113" width="10.42578125" style="1388" customWidth="1"/>
    <col min="5114" max="5114" width="10.7109375" style="1388" customWidth="1"/>
    <col min="5115" max="5362" width="9.140625" style="1388"/>
    <col min="5363" max="5363" width="5.85546875" style="1388" customWidth="1"/>
    <col min="5364" max="5364" width="25.5703125" style="1388" customWidth="1"/>
    <col min="5365" max="5365" width="13.28515625" style="1388" customWidth="1"/>
    <col min="5366" max="5366" width="12" style="1388" customWidth="1"/>
    <col min="5367" max="5367" width="12.28515625" style="1388" customWidth="1"/>
    <col min="5368" max="5368" width="11.7109375" style="1388" customWidth="1"/>
    <col min="5369" max="5369" width="10.42578125" style="1388" customWidth="1"/>
    <col min="5370" max="5370" width="10.7109375" style="1388" customWidth="1"/>
    <col min="5371" max="5618" width="9.140625" style="1388"/>
    <col min="5619" max="5619" width="5.85546875" style="1388" customWidth="1"/>
    <col min="5620" max="5620" width="25.5703125" style="1388" customWidth="1"/>
    <col min="5621" max="5621" width="13.28515625" style="1388" customWidth="1"/>
    <col min="5622" max="5622" width="12" style="1388" customWidth="1"/>
    <col min="5623" max="5623" width="12.28515625" style="1388" customWidth="1"/>
    <col min="5624" max="5624" width="11.7109375" style="1388" customWidth="1"/>
    <col min="5625" max="5625" width="10.42578125" style="1388" customWidth="1"/>
    <col min="5626" max="5626" width="10.7109375" style="1388" customWidth="1"/>
    <col min="5627" max="5874" width="9.140625" style="1388"/>
    <col min="5875" max="5875" width="5.85546875" style="1388" customWidth="1"/>
    <col min="5876" max="5876" width="25.5703125" style="1388" customWidth="1"/>
    <col min="5877" max="5877" width="13.28515625" style="1388" customWidth="1"/>
    <col min="5878" max="5878" width="12" style="1388" customWidth="1"/>
    <col min="5879" max="5879" width="12.28515625" style="1388" customWidth="1"/>
    <col min="5880" max="5880" width="11.7109375" style="1388" customWidth="1"/>
    <col min="5881" max="5881" width="10.42578125" style="1388" customWidth="1"/>
    <col min="5882" max="5882" width="10.7109375" style="1388" customWidth="1"/>
    <col min="5883" max="6130" width="9.140625" style="1388"/>
    <col min="6131" max="6131" width="5.85546875" style="1388" customWidth="1"/>
    <col min="6132" max="6132" width="25.5703125" style="1388" customWidth="1"/>
    <col min="6133" max="6133" width="13.28515625" style="1388" customWidth="1"/>
    <col min="6134" max="6134" width="12" style="1388" customWidth="1"/>
    <col min="6135" max="6135" width="12.28515625" style="1388" customWidth="1"/>
    <col min="6136" max="6136" width="11.7109375" style="1388" customWidth="1"/>
    <col min="6137" max="6137" width="10.42578125" style="1388" customWidth="1"/>
    <col min="6138" max="6138" width="10.7109375" style="1388" customWidth="1"/>
    <col min="6139" max="6386" width="9.140625" style="1388"/>
    <col min="6387" max="6387" width="5.85546875" style="1388" customWidth="1"/>
    <col min="6388" max="6388" width="25.5703125" style="1388" customWidth="1"/>
    <col min="6389" max="6389" width="13.28515625" style="1388" customWidth="1"/>
    <col min="6390" max="6390" width="12" style="1388" customWidth="1"/>
    <col min="6391" max="6391" width="12.28515625" style="1388" customWidth="1"/>
    <col min="6392" max="6392" width="11.7109375" style="1388" customWidth="1"/>
    <col min="6393" max="6393" width="10.42578125" style="1388" customWidth="1"/>
    <col min="6394" max="6394" width="10.7109375" style="1388" customWidth="1"/>
    <col min="6395" max="6642" width="9.140625" style="1388"/>
    <col min="6643" max="6643" width="5.85546875" style="1388" customWidth="1"/>
    <col min="6644" max="6644" width="25.5703125" style="1388" customWidth="1"/>
    <col min="6645" max="6645" width="13.28515625" style="1388" customWidth="1"/>
    <col min="6646" max="6646" width="12" style="1388" customWidth="1"/>
    <col min="6647" max="6647" width="12.28515625" style="1388" customWidth="1"/>
    <col min="6648" max="6648" width="11.7109375" style="1388" customWidth="1"/>
    <col min="6649" max="6649" width="10.42578125" style="1388" customWidth="1"/>
    <col min="6650" max="6650" width="10.7109375" style="1388" customWidth="1"/>
    <col min="6651" max="6898" width="9.140625" style="1388"/>
    <col min="6899" max="6899" width="5.85546875" style="1388" customWidth="1"/>
    <col min="6900" max="6900" width="25.5703125" style="1388" customWidth="1"/>
    <col min="6901" max="6901" width="13.28515625" style="1388" customWidth="1"/>
    <col min="6902" max="6902" width="12" style="1388" customWidth="1"/>
    <col min="6903" max="6903" width="12.28515625" style="1388" customWidth="1"/>
    <col min="6904" max="6904" width="11.7109375" style="1388" customWidth="1"/>
    <col min="6905" max="6905" width="10.42578125" style="1388" customWidth="1"/>
    <col min="6906" max="6906" width="10.7109375" style="1388" customWidth="1"/>
    <col min="6907" max="7154" width="9.140625" style="1388"/>
    <col min="7155" max="7155" width="5.85546875" style="1388" customWidth="1"/>
    <col min="7156" max="7156" width="25.5703125" style="1388" customWidth="1"/>
    <col min="7157" max="7157" width="13.28515625" style="1388" customWidth="1"/>
    <col min="7158" max="7158" width="12" style="1388" customWidth="1"/>
    <col min="7159" max="7159" width="12.28515625" style="1388" customWidth="1"/>
    <col min="7160" max="7160" width="11.7109375" style="1388" customWidth="1"/>
    <col min="7161" max="7161" width="10.42578125" style="1388" customWidth="1"/>
    <col min="7162" max="7162" width="10.7109375" style="1388" customWidth="1"/>
    <col min="7163" max="7410" width="9.140625" style="1388"/>
    <col min="7411" max="7411" width="5.85546875" style="1388" customWidth="1"/>
    <col min="7412" max="7412" width="25.5703125" style="1388" customWidth="1"/>
    <col min="7413" max="7413" width="13.28515625" style="1388" customWidth="1"/>
    <col min="7414" max="7414" width="12" style="1388" customWidth="1"/>
    <col min="7415" max="7415" width="12.28515625" style="1388" customWidth="1"/>
    <col min="7416" max="7416" width="11.7109375" style="1388" customWidth="1"/>
    <col min="7417" max="7417" width="10.42578125" style="1388" customWidth="1"/>
    <col min="7418" max="7418" width="10.7109375" style="1388" customWidth="1"/>
    <col min="7419" max="7666" width="9.140625" style="1388"/>
    <col min="7667" max="7667" width="5.85546875" style="1388" customWidth="1"/>
    <col min="7668" max="7668" width="25.5703125" style="1388" customWidth="1"/>
    <col min="7669" max="7669" width="13.28515625" style="1388" customWidth="1"/>
    <col min="7670" max="7670" width="12" style="1388" customWidth="1"/>
    <col min="7671" max="7671" width="12.28515625" style="1388" customWidth="1"/>
    <col min="7672" max="7672" width="11.7109375" style="1388" customWidth="1"/>
    <col min="7673" max="7673" width="10.42578125" style="1388" customWidth="1"/>
    <col min="7674" max="7674" width="10.7109375" style="1388" customWidth="1"/>
    <col min="7675" max="7922" width="9.140625" style="1388"/>
    <col min="7923" max="7923" width="5.85546875" style="1388" customWidth="1"/>
    <col min="7924" max="7924" width="25.5703125" style="1388" customWidth="1"/>
    <col min="7925" max="7925" width="13.28515625" style="1388" customWidth="1"/>
    <col min="7926" max="7926" width="12" style="1388" customWidth="1"/>
    <col min="7927" max="7927" width="12.28515625" style="1388" customWidth="1"/>
    <col min="7928" max="7928" width="11.7109375" style="1388" customWidth="1"/>
    <col min="7929" max="7929" width="10.42578125" style="1388" customWidth="1"/>
    <col min="7930" max="7930" width="10.7109375" style="1388" customWidth="1"/>
    <col min="7931" max="8178" width="9.140625" style="1388"/>
    <col min="8179" max="8179" width="5.85546875" style="1388" customWidth="1"/>
    <col min="8180" max="8180" width="25.5703125" style="1388" customWidth="1"/>
    <col min="8181" max="8181" width="13.28515625" style="1388" customWidth="1"/>
    <col min="8182" max="8182" width="12" style="1388" customWidth="1"/>
    <col min="8183" max="8183" width="12.28515625" style="1388" customWidth="1"/>
    <col min="8184" max="8184" width="11.7109375" style="1388" customWidth="1"/>
    <col min="8185" max="8185" width="10.42578125" style="1388" customWidth="1"/>
    <col min="8186" max="8186" width="10.7109375" style="1388" customWidth="1"/>
    <col min="8187" max="8434" width="9.140625" style="1388"/>
    <col min="8435" max="8435" width="5.85546875" style="1388" customWidth="1"/>
    <col min="8436" max="8436" width="25.5703125" style="1388" customWidth="1"/>
    <col min="8437" max="8437" width="13.28515625" style="1388" customWidth="1"/>
    <col min="8438" max="8438" width="12" style="1388" customWidth="1"/>
    <col min="8439" max="8439" width="12.28515625" style="1388" customWidth="1"/>
    <col min="8440" max="8440" width="11.7109375" style="1388" customWidth="1"/>
    <col min="8441" max="8441" width="10.42578125" style="1388" customWidth="1"/>
    <col min="8442" max="8442" width="10.7109375" style="1388" customWidth="1"/>
    <col min="8443" max="8690" width="9.140625" style="1388"/>
    <col min="8691" max="8691" width="5.85546875" style="1388" customWidth="1"/>
    <col min="8692" max="8692" width="25.5703125" style="1388" customWidth="1"/>
    <col min="8693" max="8693" width="13.28515625" style="1388" customWidth="1"/>
    <col min="8694" max="8694" width="12" style="1388" customWidth="1"/>
    <col min="8695" max="8695" width="12.28515625" style="1388" customWidth="1"/>
    <col min="8696" max="8696" width="11.7109375" style="1388" customWidth="1"/>
    <col min="8697" max="8697" width="10.42578125" style="1388" customWidth="1"/>
    <col min="8698" max="8698" width="10.7109375" style="1388" customWidth="1"/>
    <col min="8699" max="8946" width="9.140625" style="1388"/>
    <col min="8947" max="8947" width="5.85546875" style="1388" customWidth="1"/>
    <col min="8948" max="8948" width="25.5703125" style="1388" customWidth="1"/>
    <col min="8949" max="8949" width="13.28515625" style="1388" customWidth="1"/>
    <col min="8950" max="8950" width="12" style="1388" customWidth="1"/>
    <col min="8951" max="8951" width="12.28515625" style="1388" customWidth="1"/>
    <col min="8952" max="8952" width="11.7109375" style="1388" customWidth="1"/>
    <col min="8953" max="8953" width="10.42578125" style="1388" customWidth="1"/>
    <col min="8954" max="8954" width="10.7109375" style="1388" customWidth="1"/>
    <col min="8955" max="9202" width="9.140625" style="1388"/>
    <col min="9203" max="9203" width="5.85546875" style="1388" customWidth="1"/>
    <col min="9204" max="9204" width="25.5703125" style="1388" customWidth="1"/>
    <col min="9205" max="9205" width="13.28515625" style="1388" customWidth="1"/>
    <col min="9206" max="9206" width="12" style="1388" customWidth="1"/>
    <col min="9207" max="9207" width="12.28515625" style="1388" customWidth="1"/>
    <col min="9208" max="9208" width="11.7109375" style="1388" customWidth="1"/>
    <col min="9209" max="9209" width="10.42578125" style="1388" customWidth="1"/>
    <col min="9210" max="9210" width="10.7109375" style="1388" customWidth="1"/>
    <col min="9211" max="9458" width="9.140625" style="1388"/>
    <col min="9459" max="9459" width="5.85546875" style="1388" customWidth="1"/>
    <col min="9460" max="9460" width="25.5703125" style="1388" customWidth="1"/>
    <col min="9461" max="9461" width="13.28515625" style="1388" customWidth="1"/>
    <col min="9462" max="9462" width="12" style="1388" customWidth="1"/>
    <col min="9463" max="9463" width="12.28515625" style="1388" customWidth="1"/>
    <col min="9464" max="9464" width="11.7109375" style="1388" customWidth="1"/>
    <col min="9465" max="9465" width="10.42578125" style="1388" customWidth="1"/>
    <col min="9466" max="9466" width="10.7109375" style="1388" customWidth="1"/>
    <col min="9467" max="9714" width="9.140625" style="1388"/>
    <col min="9715" max="9715" width="5.85546875" style="1388" customWidth="1"/>
    <col min="9716" max="9716" width="25.5703125" style="1388" customWidth="1"/>
    <col min="9717" max="9717" width="13.28515625" style="1388" customWidth="1"/>
    <col min="9718" max="9718" width="12" style="1388" customWidth="1"/>
    <col min="9719" max="9719" width="12.28515625" style="1388" customWidth="1"/>
    <col min="9720" max="9720" width="11.7109375" style="1388" customWidth="1"/>
    <col min="9721" max="9721" width="10.42578125" style="1388" customWidth="1"/>
    <col min="9722" max="9722" width="10.7109375" style="1388" customWidth="1"/>
    <col min="9723" max="9970" width="9.140625" style="1388"/>
    <col min="9971" max="9971" width="5.85546875" style="1388" customWidth="1"/>
    <col min="9972" max="9972" width="25.5703125" style="1388" customWidth="1"/>
    <col min="9973" max="9973" width="13.28515625" style="1388" customWidth="1"/>
    <col min="9974" max="9974" width="12" style="1388" customWidth="1"/>
    <col min="9975" max="9975" width="12.28515625" style="1388" customWidth="1"/>
    <col min="9976" max="9976" width="11.7109375" style="1388" customWidth="1"/>
    <col min="9977" max="9977" width="10.42578125" style="1388" customWidth="1"/>
    <col min="9978" max="9978" width="10.7109375" style="1388" customWidth="1"/>
    <col min="9979" max="10226" width="9.140625" style="1388"/>
    <col min="10227" max="10227" width="5.85546875" style="1388" customWidth="1"/>
    <col min="10228" max="10228" width="25.5703125" style="1388" customWidth="1"/>
    <col min="10229" max="10229" width="13.28515625" style="1388" customWidth="1"/>
    <col min="10230" max="10230" width="12" style="1388" customWidth="1"/>
    <col min="10231" max="10231" width="12.28515625" style="1388" customWidth="1"/>
    <col min="10232" max="10232" width="11.7109375" style="1388" customWidth="1"/>
    <col min="10233" max="10233" width="10.42578125" style="1388" customWidth="1"/>
    <col min="10234" max="10234" width="10.7109375" style="1388" customWidth="1"/>
    <col min="10235" max="10482" width="9.140625" style="1388"/>
    <col min="10483" max="10483" width="5.85546875" style="1388" customWidth="1"/>
    <col min="10484" max="10484" width="25.5703125" style="1388" customWidth="1"/>
    <col min="10485" max="10485" width="13.28515625" style="1388" customWidth="1"/>
    <col min="10486" max="10486" width="12" style="1388" customWidth="1"/>
    <col min="10487" max="10487" width="12.28515625" style="1388" customWidth="1"/>
    <col min="10488" max="10488" width="11.7109375" style="1388" customWidth="1"/>
    <col min="10489" max="10489" width="10.42578125" style="1388" customWidth="1"/>
    <col min="10490" max="10490" width="10.7109375" style="1388" customWidth="1"/>
    <col min="10491" max="10738" width="9.140625" style="1388"/>
    <col min="10739" max="10739" width="5.85546875" style="1388" customWidth="1"/>
    <col min="10740" max="10740" width="25.5703125" style="1388" customWidth="1"/>
    <col min="10741" max="10741" width="13.28515625" style="1388" customWidth="1"/>
    <col min="10742" max="10742" width="12" style="1388" customWidth="1"/>
    <col min="10743" max="10743" width="12.28515625" style="1388" customWidth="1"/>
    <col min="10744" max="10744" width="11.7109375" style="1388" customWidth="1"/>
    <col min="10745" max="10745" width="10.42578125" style="1388" customWidth="1"/>
    <col min="10746" max="10746" width="10.7109375" style="1388" customWidth="1"/>
    <col min="10747" max="10994" width="9.140625" style="1388"/>
    <col min="10995" max="10995" width="5.85546875" style="1388" customWidth="1"/>
    <col min="10996" max="10996" width="25.5703125" style="1388" customWidth="1"/>
    <col min="10997" max="10997" width="13.28515625" style="1388" customWidth="1"/>
    <col min="10998" max="10998" width="12" style="1388" customWidth="1"/>
    <col min="10999" max="10999" width="12.28515625" style="1388" customWidth="1"/>
    <col min="11000" max="11000" width="11.7109375" style="1388" customWidth="1"/>
    <col min="11001" max="11001" width="10.42578125" style="1388" customWidth="1"/>
    <col min="11002" max="11002" width="10.7109375" style="1388" customWidth="1"/>
    <col min="11003" max="11250" width="9.140625" style="1388"/>
    <col min="11251" max="11251" width="5.85546875" style="1388" customWidth="1"/>
    <col min="11252" max="11252" width="25.5703125" style="1388" customWidth="1"/>
    <col min="11253" max="11253" width="13.28515625" style="1388" customWidth="1"/>
    <col min="11254" max="11254" width="12" style="1388" customWidth="1"/>
    <col min="11255" max="11255" width="12.28515625" style="1388" customWidth="1"/>
    <col min="11256" max="11256" width="11.7109375" style="1388" customWidth="1"/>
    <col min="11257" max="11257" width="10.42578125" style="1388" customWidth="1"/>
    <col min="11258" max="11258" width="10.7109375" style="1388" customWidth="1"/>
    <col min="11259" max="11506" width="9.140625" style="1388"/>
    <col min="11507" max="11507" width="5.85546875" style="1388" customWidth="1"/>
    <col min="11508" max="11508" width="25.5703125" style="1388" customWidth="1"/>
    <col min="11509" max="11509" width="13.28515625" style="1388" customWidth="1"/>
    <col min="11510" max="11510" width="12" style="1388" customWidth="1"/>
    <col min="11511" max="11511" width="12.28515625" style="1388" customWidth="1"/>
    <col min="11512" max="11512" width="11.7109375" style="1388" customWidth="1"/>
    <col min="11513" max="11513" width="10.42578125" style="1388" customWidth="1"/>
    <col min="11514" max="11514" width="10.7109375" style="1388" customWidth="1"/>
    <col min="11515" max="11762" width="9.140625" style="1388"/>
    <col min="11763" max="11763" width="5.85546875" style="1388" customWidth="1"/>
    <col min="11764" max="11764" width="25.5703125" style="1388" customWidth="1"/>
    <col min="11765" max="11765" width="13.28515625" style="1388" customWidth="1"/>
    <col min="11766" max="11766" width="12" style="1388" customWidth="1"/>
    <col min="11767" max="11767" width="12.28515625" style="1388" customWidth="1"/>
    <col min="11768" max="11768" width="11.7109375" style="1388" customWidth="1"/>
    <col min="11769" max="11769" width="10.42578125" style="1388" customWidth="1"/>
    <col min="11770" max="11770" width="10.7109375" style="1388" customWidth="1"/>
    <col min="11771" max="12018" width="9.140625" style="1388"/>
    <col min="12019" max="12019" width="5.85546875" style="1388" customWidth="1"/>
    <col min="12020" max="12020" width="25.5703125" style="1388" customWidth="1"/>
    <col min="12021" max="12021" width="13.28515625" style="1388" customWidth="1"/>
    <col min="12022" max="12022" width="12" style="1388" customWidth="1"/>
    <col min="12023" max="12023" width="12.28515625" style="1388" customWidth="1"/>
    <col min="12024" max="12024" width="11.7109375" style="1388" customWidth="1"/>
    <col min="12025" max="12025" width="10.42578125" style="1388" customWidth="1"/>
    <col min="12026" max="12026" width="10.7109375" style="1388" customWidth="1"/>
    <col min="12027" max="12274" width="9.140625" style="1388"/>
    <col min="12275" max="12275" width="5.85546875" style="1388" customWidth="1"/>
    <col min="12276" max="12276" width="25.5703125" style="1388" customWidth="1"/>
    <col min="12277" max="12277" width="13.28515625" style="1388" customWidth="1"/>
    <col min="12278" max="12278" width="12" style="1388" customWidth="1"/>
    <col min="12279" max="12279" width="12.28515625" style="1388" customWidth="1"/>
    <col min="12280" max="12280" width="11.7109375" style="1388" customWidth="1"/>
    <col min="12281" max="12281" width="10.42578125" style="1388" customWidth="1"/>
    <col min="12282" max="12282" width="10.7109375" style="1388" customWidth="1"/>
    <col min="12283" max="12530" width="9.140625" style="1388"/>
    <col min="12531" max="12531" width="5.85546875" style="1388" customWidth="1"/>
    <col min="12532" max="12532" width="25.5703125" style="1388" customWidth="1"/>
    <col min="12533" max="12533" width="13.28515625" style="1388" customWidth="1"/>
    <col min="12534" max="12534" width="12" style="1388" customWidth="1"/>
    <col min="12535" max="12535" width="12.28515625" style="1388" customWidth="1"/>
    <col min="12536" max="12536" width="11.7109375" style="1388" customWidth="1"/>
    <col min="12537" max="12537" width="10.42578125" style="1388" customWidth="1"/>
    <col min="12538" max="12538" width="10.7109375" style="1388" customWidth="1"/>
    <col min="12539" max="12786" width="9.140625" style="1388"/>
    <col min="12787" max="12787" width="5.85546875" style="1388" customWidth="1"/>
    <col min="12788" max="12788" width="25.5703125" style="1388" customWidth="1"/>
    <col min="12789" max="12789" width="13.28515625" style="1388" customWidth="1"/>
    <col min="12790" max="12790" width="12" style="1388" customWidth="1"/>
    <col min="12791" max="12791" width="12.28515625" style="1388" customWidth="1"/>
    <col min="12792" max="12792" width="11.7109375" style="1388" customWidth="1"/>
    <col min="12793" max="12793" width="10.42578125" style="1388" customWidth="1"/>
    <col min="12794" max="12794" width="10.7109375" style="1388" customWidth="1"/>
    <col min="12795" max="13042" width="9.140625" style="1388"/>
    <col min="13043" max="13043" width="5.85546875" style="1388" customWidth="1"/>
    <col min="13044" max="13044" width="25.5703125" style="1388" customWidth="1"/>
    <col min="13045" max="13045" width="13.28515625" style="1388" customWidth="1"/>
    <col min="13046" max="13046" width="12" style="1388" customWidth="1"/>
    <col min="13047" max="13047" width="12.28515625" style="1388" customWidth="1"/>
    <col min="13048" max="13048" width="11.7109375" style="1388" customWidth="1"/>
    <col min="13049" max="13049" width="10.42578125" style="1388" customWidth="1"/>
    <col min="13050" max="13050" width="10.7109375" style="1388" customWidth="1"/>
    <col min="13051" max="13298" width="9.140625" style="1388"/>
    <col min="13299" max="13299" width="5.85546875" style="1388" customWidth="1"/>
    <col min="13300" max="13300" width="25.5703125" style="1388" customWidth="1"/>
    <col min="13301" max="13301" width="13.28515625" style="1388" customWidth="1"/>
    <col min="13302" max="13302" width="12" style="1388" customWidth="1"/>
    <col min="13303" max="13303" width="12.28515625" style="1388" customWidth="1"/>
    <col min="13304" max="13304" width="11.7109375" style="1388" customWidth="1"/>
    <col min="13305" max="13305" width="10.42578125" style="1388" customWidth="1"/>
    <col min="13306" max="13306" width="10.7109375" style="1388" customWidth="1"/>
    <col min="13307" max="13554" width="9.140625" style="1388"/>
    <col min="13555" max="13555" width="5.85546875" style="1388" customWidth="1"/>
    <col min="13556" max="13556" width="25.5703125" style="1388" customWidth="1"/>
    <col min="13557" max="13557" width="13.28515625" style="1388" customWidth="1"/>
    <col min="13558" max="13558" width="12" style="1388" customWidth="1"/>
    <col min="13559" max="13559" width="12.28515625" style="1388" customWidth="1"/>
    <col min="13560" max="13560" width="11.7109375" style="1388" customWidth="1"/>
    <col min="13561" max="13561" width="10.42578125" style="1388" customWidth="1"/>
    <col min="13562" max="13562" width="10.7109375" style="1388" customWidth="1"/>
    <col min="13563" max="13810" width="9.140625" style="1388"/>
    <col min="13811" max="13811" width="5.85546875" style="1388" customWidth="1"/>
    <col min="13812" max="13812" width="25.5703125" style="1388" customWidth="1"/>
    <col min="13813" max="13813" width="13.28515625" style="1388" customWidth="1"/>
    <col min="13814" max="13814" width="12" style="1388" customWidth="1"/>
    <col min="13815" max="13815" width="12.28515625" style="1388" customWidth="1"/>
    <col min="13816" max="13816" width="11.7109375" style="1388" customWidth="1"/>
    <col min="13817" max="13817" width="10.42578125" style="1388" customWidth="1"/>
    <col min="13818" max="13818" width="10.7109375" style="1388" customWidth="1"/>
    <col min="13819" max="14066" width="9.140625" style="1388"/>
    <col min="14067" max="14067" width="5.85546875" style="1388" customWidth="1"/>
    <col min="14068" max="14068" width="25.5703125" style="1388" customWidth="1"/>
    <col min="14069" max="14069" width="13.28515625" style="1388" customWidth="1"/>
    <col min="14070" max="14070" width="12" style="1388" customWidth="1"/>
    <col min="14071" max="14071" width="12.28515625" style="1388" customWidth="1"/>
    <col min="14072" max="14072" width="11.7109375" style="1388" customWidth="1"/>
    <col min="14073" max="14073" width="10.42578125" style="1388" customWidth="1"/>
    <col min="14074" max="14074" width="10.7109375" style="1388" customWidth="1"/>
    <col min="14075" max="14322" width="9.140625" style="1388"/>
    <col min="14323" max="14323" width="5.85546875" style="1388" customWidth="1"/>
    <col min="14324" max="14324" width="25.5703125" style="1388" customWidth="1"/>
    <col min="14325" max="14325" width="13.28515625" style="1388" customWidth="1"/>
    <col min="14326" max="14326" width="12" style="1388" customWidth="1"/>
    <col min="14327" max="14327" width="12.28515625" style="1388" customWidth="1"/>
    <col min="14328" max="14328" width="11.7109375" style="1388" customWidth="1"/>
    <col min="14329" max="14329" width="10.42578125" style="1388" customWidth="1"/>
    <col min="14330" max="14330" width="10.7109375" style="1388" customWidth="1"/>
    <col min="14331" max="14578" width="9.140625" style="1388"/>
    <col min="14579" max="14579" width="5.85546875" style="1388" customWidth="1"/>
    <col min="14580" max="14580" width="25.5703125" style="1388" customWidth="1"/>
    <col min="14581" max="14581" width="13.28515625" style="1388" customWidth="1"/>
    <col min="14582" max="14582" width="12" style="1388" customWidth="1"/>
    <col min="14583" max="14583" width="12.28515625" style="1388" customWidth="1"/>
    <col min="14584" max="14584" width="11.7109375" style="1388" customWidth="1"/>
    <col min="14585" max="14585" width="10.42578125" style="1388" customWidth="1"/>
    <col min="14586" max="14586" width="10.7109375" style="1388" customWidth="1"/>
    <col min="14587" max="14834" width="9.140625" style="1388"/>
    <col min="14835" max="14835" width="5.85546875" style="1388" customWidth="1"/>
    <col min="14836" max="14836" width="25.5703125" style="1388" customWidth="1"/>
    <col min="14837" max="14837" width="13.28515625" style="1388" customWidth="1"/>
    <col min="14838" max="14838" width="12" style="1388" customWidth="1"/>
    <col min="14839" max="14839" width="12.28515625" style="1388" customWidth="1"/>
    <col min="14840" max="14840" width="11.7109375" style="1388" customWidth="1"/>
    <col min="14841" max="14841" width="10.42578125" style="1388" customWidth="1"/>
    <col min="14842" max="14842" width="10.7109375" style="1388" customWidth="1"/>
    <col min="14843" max="15090" width="9.140625" style="1388"/>
    <col min="15091" max="15091" width="5.85546875" style="1388" customWidth="1"/>
    <col min="15092" max="15092" width="25.5703125" style="1388" customWidth="1"/>
    <col min="15093" max="15093" width="13.28515625" style="1388" customWidth="1"/>
    <col min="15094" max="15094" width="12" style="1388" customWidth="1"/>
    <col min="15095" max="15095" width="12.28515625" style="1388" customWidth="1"/>
    <col min="15096" max="15096" width="11.7109375" style="1388" customWidth="1"/>
    <col min="15097" max="15097" width="10.42578125" style="1388" customWidth="1"/>
    <col min="15098" max="15098" width="10.7109375" style="1388" customWidth="1"/>
    <col min="15099" max="15346" width="9.140625" style="1388"/>
    <col min="15347" max="15347" width="5.85546875" style="1388" customWidth="1"/>
    <col min="15348" max="15348" width="25.5703125" style="1388" customWidth="1"/>
    <col min="15349" max="15349" width="13.28515625" style="1388" customWidth="1"/>
    <col min="15350" max="15350" width="12" style="1388" customWidth="1"/>
    <col min="15351" max="15351" width="12.28515625" style="1388" customWidth="1"/>
    <col min="15352" max="15352" width="11.7109375" style="1388" customWidth="1"/>
    <col min="15353" max="15353" width="10.42578125" style="1388" customWidth="1"/>
    <col min="15354" max="15354" width="10.7109375" style="1388" customWidth="1"/>
    <col min="15355" max="15602" width="9.140625" style="1388"/>
    <col min="15603" max="15603" width="5.85546875" style="1388" customWidth="1"/>
    <col min="15604" max="15604" width="25.5703125" style="1388" customWidth="1"/>
    <col min="15605" max="15605" width="13.28515625" style="1388" customWidth="1"/>
    <col min="15606" max="15606" width="12" style="1388" customWidth="1"/>
    <col min="15607" max="15607" width="12.28515625" style="1388" customWidth="1"/>
    <col min="15608" max="15608" width="11.7109375" style="1388" customWidth="1"/>
    <col min="15609" max="15609" width="10.42578125" style="1388" customWidth="1"/>
    <col min="15610" max="15610" width="10.7109375" style="1388" customWidth="1"/>
    <col min="15611" max="15858" width="9.140625" style="1388"/>
    <col min="15859" max="15859" width="5.85546875" style="1388" customWidth="1"/>
    <col min="15860" max="15860" width="25.5703125" style="1388" customWidth="1"/>
    <col min="15861" max="15861" width="13.28515625" style="1388" customWidth="1"/>
    <col min="15862" max="15862" width="12" style="1388" customWidth="1"/>
    <col min="15863" max="15863" width="12.28515625" style="1388" customWidth="1"/>
    <col min="15864" max="15864" width="11.7109375" style="1388" customWidth="1"/>
    <col min="15865" max="15865" width="10.42578125" style="1388" customWidth="1"/>
    <col min="15866" max="15866" width="10.7109375" style="1388" customWidth="1"/>
    <col min="15867" max="16114" width="9.140625" style="1388"/>
    <col min="16115" max="16115" width="5.85546875" style="1388" customWidth="1"/>
    <col min="16116" max="16116" width="25.5703125" style="1388" customWidth="1"/>
    <col min="16117" max="16117" width="13.28515625" style="1388" customWidth="1"/>
    <col min="16118" max="16118" width="12" style="1388" customWidth="1"/>
    <col min="16119" max="16119" width="12.28515625" style="1388" customWidth="1"/>
    <col min="16120" max="16120" width="11.7109375" style="1388" customWidth="1"/>
    <col min="16121" max="16121" width="10.42578125" style="1388" customWidth="1"/>
    <col min="16122" max="16122" width="10.7109375" style="1388" customWidth="1"/>
    <col min="16123" max="16384" width="9.140625" style="1388"/>
  </cols>
  <sheetData>
    <row r="1" spans="2:11">
      <c r="B1" s="2350" t="s">
        <v>1457</v>
      </c>
      <c r="C1" s="2350"/>
      <c r="D1" s="2350"/>
      <c r="E1" s="2350"/>
      <c r="F1" s="2350"/>
      <c r="G1" s="2350"/>
      <c r="H1" s="2350"/>
      <c r="I1" s="2350"/>
    </row>
    <row r="2" spans="2:11">
      <c r="B2" s="2453" t="s">
        <v>100</v>
      </c>
      <c r="C2" s="2453"/>
      <c r="D2" s="2453"/>
      <c r="E2" s="2453"/>
      <c r="F2" s="2453"/>
      <c r="G2" s="2453"/>
      <c r="H2" s="2453"/>
      <c r="I2" s="2453"/>
    </row>
    <row r="3" spans="2:11" ht="18" customHeight="1" thickBot="1">
      <c r="B3" s="2473" t="s">
        <v>1456</v>
      </c>
      <c r="C3" s="2473"/>
      <c r="D3" s="2473"/>
      <c r="E3" s="2473"/>
      <c r="F3" s="2473"/>
      <c r="G3" s="2473"/>
      <c r="H3" s="2473"/>
      <c r="I3" s="2473"/>
    </row>
    <row r="4" spans="2:11" ht="16.5" thickTop="1">
      <c r="B4" s="2455" t="s">
        <v>1409</v>
      </c>
      <c r="C4" s="2456"/>
      <c r="D4" s="1840">
        <v>2018</v>
      </c>
      <c r="E4" s="1839">
        <v>2019</v>
      </c>
      <c r="F4" s="1840">
        <v>2019</v>
      </c>
      <c r="G4" s="1839">
        <v>2020</v>
      </c>
      <c r="H4" s="2474" t="s">
        <v>413</v>
      </c>
      <c r="I4" s="2475"/>
    </row>
    <row r="5" spans="2:11" ht="16.5" customHeight="1">
      <c r="B5" s="2457"/>
      <c r="C5" s="2458"/>
      <c r="D5" s="2463" t="s">
        <v>54</v>
      </c>
      <c r="E5" s="2463" t="s">
        <v>331</v>
      </c>
      <c r="F5" s="2463" t="s">
        <v>54</v>
      </c>
      <c r="G5" s="2463" t="s">
        <v>331</v>
      </c>
      <c r="H5" s="1838" t="s">
        <v>1455</v>
      </c>
      <c r="I5" s="1837" t="s">
        <v>331</v>
      </c>
    </row>
    <row r="6" spans="2:11">
      <c r="B6" s="2457"/>
      <c r="C6" s="2458"/>
      <c r="D6" s="2476"/>
      <c r="E6" s="2464"/>
      <c r="F6" s="2476"/>
      <c r="G6" s="2464"/>
      <c r="H6" s="1836" t="s">
        <v>44</v>
      </c>
      <c r="I6" s="1835" t="s">
        <v>55</v>
      </c>
    </row>
    <row r="7" spans="2:11" ht="20.25" customHeight="1">
      <c r="B7" s="1843" t="s">
        <v>1450</v>
      </c>
      <c r="C7" s="1842"/>
      <c r="D7" s="1823">
        <v>9329.6718440362165</v>
      </c>
      <c r="E7" s="1823">
        <v>8467.1015754249638</v>
      </c>
      <c r="F7" s="1823">
        <v>8568.5041559520687</v>
      </c>
      <c r="G7" s="1823">
        <v>8723.2279709139893</v>
      </c>
      <c r="H7" s="1822">
        <v>-9.2454513195191481</v>
      </c>
      <c r="I7" s="1821">
        <v>1.8057272558412905</v>
      </c>
      <c r="J7" s="1389"/>
      <c r="K7" s="1389"/>
    </row>
    <row r="8" spans="2:11" ht="22.5" customHeight="1">
      <c r="B8" s="1834" t="s">
        <v>1449</v>
      </c>
      <c r="C8" s="1833"/>
      <c r="D8" s="1815">
        <v>280.86704860746295</v>
      </c>
      <c r="E8" s="1815">
        <v>291.69737952604908</v>
      </c>
      <c r="F8" s="1815">
        <v>316.45656263714335</v>
      </c>
      <c r="G8" s="1815">
        <v>345.25649344732926</v>
      </c>
      <c r="H8" s="1810">
        <v>3.8560347225788263</v>
      </c>
      <c r="I8" s="1805">
        <v>9.100753218762776</v>
      </c>
      <c r="J8" s="1389"/>
      <c r="K8" s="1389"/>
    </row>
    <row r="9" spans="2:11" ht="18" customHeight="1">
      <c r="B9" s="1834" t="s">
        <v>1448</v>
      </c>
      <c r="C9" s="1833"/>
      <c r="D9" s="1815">
        <v>9048.804795428754</v>
      </c>
      <c r="E9" s="1815">
        <v>8175.4041958989146</v>
      </c>
      <c r="F9" s="1815">
        <v>8252.0475933149246</v>
      </c>
      <c r="G9" s="1815">
        <v>8377.9714774666609</v>
      </c>
      <c r="H9" s="1814">
        <v>-9.6521100772453394</v>
      </c>
      <c r="I9" s="1813">
        <v>1.5259713753195996</v>
      </c>
      <c r="J9" s="1389"/>
      <c r="K9" s="1389"/>
    </row>
    <row r="10" spans="2:11" ht="18" customHeight="1">
      <c r="B10" s="1816"/>
      <c r="C10" s="1808" t="s">
        <v>1445</v>
      </c>
      <c r="D10" s="1811">
        <v>6746.22343849753</v>
      </c>
      <c r="E10" s="1811">
        <v>6003.42362304383</v>
      </c>
      <c r="F10" s="1811">
        <v>6107.3716884527257</v>
      </c>
      <c r="G10" s="1811">
        <v>6271.3666520509369</v>
      </c>
      <c r="H10" s="1810">
        <v>-11.010602038688646</v>
      </c>
      <c r="I10" s="1805">
        <v>2.685197036693836</v>
      </c>
      <c r="J10" s="1389"/>
      <c r="K10" s="1389"/>
    </row>
    <row r="11" spans="2:11" ht="18" customHeight="1">
      <c r="B11" s="1816"/>
      <c r="C11" s="1832" t="s">
        <v>1444</v>
      </c>
      <c r="D11" s="1811">
        <v>2302.5813569312236</v>
      </c>
      <c r="E11" s="1811">
        <v>2171.980572855085</v>
      </c>
      <c r="F11" s="1811">
        <v>2144.675904862198</v>
      </c>
      <c r="G11" s="1811">
        <v>2106.6048254157236</v>
      </c>
      <c r="H11" s="1810">
        <v>-5.6719291886475389</v>
      </c>
      <c r="I11" s="1805">
        <v>-1.7751437109991031</v>
      </c>
      <c r="J11" s="1389"/>
      <c r="K11" s="1389"/>
    </row>
    <row r="12" spans="2:11" ht="5.25" customHeight="1">
      <c r="B12" s="1816"/>
      <c r="C12" s="1832"/>
      <c r="D12" s="1811"/>
      <c r="E12" s="1811"/>
      <c r="F12" s="1811"/>
      <c r="G12" s="1811"/>
      <c r="H12" s="1810"/>
      <c r="I12" s="1805"/>
      <c r="J12" s="1389"/>
      <c r="K12" s="1389"/>
    </row>
    <row r="13" spans="2:11" ht="5.25" customHeight="1">
      <c r="B13" s="1816"/>
      <c r="C13" s="1832"/>
      <c r="D13" s="1811"/>
      <c r="E13" s="1811"/>
      <c r="F13" s="1811"/>
      <c r="G13" s="1811"/>
      <c r="H13" s="1810"/>
      <c r="I13" s="1805"/>
      <c r="J13" s="1389"/>
      <c r="K13" s="1389"/>
    </row>
    <row r="14" spans="2:11" ht="18" customHeight="1">
      <c r="B14" s="1843" t="s">
        <v>1454</v>
      </c>
      <c r="C14" s="1842"/>
      <c r="D14" s="1823">
        <v>1035.2011737781233</v>
      </c>
      <c r="E14" s="1823">
        <v>1232.50285715972</v>
      </c>
      <c r="F14" s="1823">
        <v>1247.9419965095406</v>
      </c>
      <c r="G14" s="1823">
        <v>1314.0619909196664</v>
      </c>
      <c r="H14" s="1822">
        <v>19.059260014313367</v>
      </c>
      <c r="I14" s="1821">
        <v>5.2983227261412651</v>
      </c>
      <c r="J14" s="1389"/>
      <c r="K14" s="1389"/>
    </row>
    <row r="15" spans="2:11" ht="18" customHeight="1">
      <c r="B15" s="1816"/>
      <c r="C15" s="1817" t="s">
        <v>1445</v>
      </c>
      <c r="D15" s="1811">
        <v>932.93746557179861</v>
      </c>
      <c r="E15" s="1811">
        <v>1098.0955023780152</v>
      </c>
      <c r="F15" s="1811">
        <v>1147.7255430991079</v>
      </c>
      <c r="G15" s="1811">
        <v>1210.8047786977531</v>
      </c>
      <c r="H15" s="1810">
        <v>17.70301257062188</v>
      </c>
      <c r="I15" s="1805">
        <v>5.4960208891332769</v>
      </c>
      <c r="J15" s="1389"/>
      <c r="K15" s="1389"/>
    </row>
    <row r="16" spans="2:11" ht="18" customHeight="1">
      <c r="B16" s="1816"/>
      <c r="C16" s="1817" t="s">
        <v>1444</v>
      </c>
      <c r="D16" s="1811">
        <v>102.26370820632478</v>
      </c>
      <c r="E16" s="1811">
        <v>134.40735478170478</v>
      </c>
      <c r="F16" s="1811">
        <v>100.21645341043261</v>
      </c>
      <c r="G16" s="1811">
        <v>103.25721222191333</v>
      </c>
      <c r="H16" s="1810">
        <v>31.432115204083715</v>
      </c>
      <c r="I16" s="1805">
        <v>3.0341912011468111</v>
      </c>
      <c r="J16" s="1389"/>
      <c r="K16" s="1389"/>
    </row>
    <row r="17" spans="2:11" ht="7.5" customHeight="1">
      <c r="B17" s="1816"/>
      <c r="C17" s="1817"/>
      <c r="D17" s="1811"/>
      <c r="E17" s="1811"/>
      <c r="F17" s="1811"/>
      <c r="G17" s="1811"/>
      <c r="H17" s="1810"/>
      <c r="I17" s="1805"/>
      <c r="J17" s="1389"/>
      <c r="K17" s="1389"/>
    </row>
    <row r="18" spans="2:11" ht="7.5" customHeight="1">
      <c r="B18" s="1816"/>
      <c r="C18" s="1817"/>
      <c r="D18" s="1811"/>
      <c r="E18" s="1811"/>
      <c r="F18" s="1811"/>
      <c r="G18" s="1811"/>
      <c r="H18" s="1810"/>
      <c r="I18" s="1805"/>
      <c r="J18" s="1389"/>
      <c r="K18" s="1389"/>
    </row>
    <row r="19" spans="2:11" ht="18" customHeight="1">
      <c r="B19" s="1843" t="s">
        <v>1446</v>
      </c>
      <c r="C19" s="1842"/>
      <c r="D19" s="1823">
        <v>10084.005969206877</v>
      </c>
      <c r="E19" s="1823">
        <v>9407.9070530586359</v>
      </c>
      <c r="F19" s="1823">
        <v>9499.9895898244631</v>
      </c>
      <c r="G19" s="1823">
        <v>9692.0334683863275</v>
      </c>
      <c r="H19" s="1822">
        <v>-6.704665965220741</v>
      </c>
      <c r="I19" s="1821">
        <v>2.0215167263716296</v>
      </c>
      <c r="J19" s="1389"/>
      <c r="K19" s="1389"/>
    </row>
    <row r="20" spans="2:11" ht="18" customHeight="1">
      <c r="B20" s="1816"/>
      <c r="C20" s="1817" t="s">
        <v>1445</v>
      </c>
      <c r="D20" s="1811">
        <v>7679.1609040693284</v>
      </c>
      <c r="E20" s="1811">
        <v>7101.5191254218453</v>
      </c>
      <c r="F20" s="1811">
        <v>7255.0972315518329</v>
      </c>
      <c r="G20" s="1811">
        <v>7482.1714307486909</v>
      </c>
      <c r="H20" s="1810">
        <v>-7.522199181181108</v>
      </c>
      <c r="I20" s="1805">
        <v>3.1298574223007023</v>
      </c>
      <c r="J20" s="1389"/>
      <c r="K20" s="1389"/>
    </row>
    <row r="21" spans="2:11" ht="18" customHeight="1">
      <c r="B21" s="1816"/>
      <c r="C21" s="1817" t="s">
        <v>1443</v>
      </c>
      <c r="D21" s="1811">
        <v>76.151887727148065</v>
      </c>
      <c r="E21" s="1811">
        <v>75.484579996068817</v>
      </c>
      <c r="F21" s="1811">
        <v>76.369528228987136</v>
      </c>
      <c r="G21" s="1811">
        <v>77.199191017593876</v>
      </c>
      <c r="H21" s="1810" t="s">
        <v>146</v>
      </c>
      <c r="I21" s="1805"/>
      <c r="J21" s="1389"/>
      <c r="K21" s="1389"/>
    </row>
    <row r="22" spans="2:11" ht="18" customHeight="1">
      <c r="B22" s="1816"/>
      <c r="C22" s="1817" t="s">
        <v>1444</v>
      </c>
      <c r="D22" s="1811">
        <v>2404.8450651375483</v>
      </c>
      <c r="E22" s="1811">
        <v>2306.3879276367898</v>
      </c>
      <c r="F22" s="1811">
        <v>2244.8923582726306</v>
      </c>
      <c r="G22" s="1811">
        <v>2209.8620376376371</v>
      </c>
      <c r="H22" s="1810">
        <v>-4.0941156221690846</v>
      </c>
      <c r="I22" s="1805">
        <v>-1.5604454487941837</v>
      </c>
      <c r="J22" s="1389"/>
      <c r="K22" s="1389"/>
    </row>
    <row r="23" spans="2:11" ht="18" customHeight="1">
      <c r="B23" s="1816"/>
      <c r="C23" s="1817" t="s">
        <v>1443</v>
      </c>
      <c r="D23" s="1811">
        <v>23.848112272851949</v>
      </c>
      <c r="E23" s="1811">
        <v>24.515420003931187</v>
      </c>
      <c r="F23" s="1811">
        <v>23.630471771012861</v>
      </c>
      <c r="G23" s="1811">
        <v>22.800808982406114</v>
      </c>
      <c r="H23" s="1810" t="s">
        <v>146</v>
      </c>
      <c r="I23" s="1805"/>
      <c r="J23" s="1389"/>
      <c r="K23" s="1389"/>
    </row>
    <row r="24" spans="2:11" ht="5.25" customHeight="1">
      <c r="B24" s="1816"/>
      <c r="C24" s="1817"/>
      <c r="D24" s="1811"/>
      <c r="E24" s="1811"/>
      <c r="F24" s="1811"/>
      <c r="G24" s="1811"/>
      <c r="H24" s="1810"/>
      <c r="I24" s="1805"/>
      <c r="J24" s="1389"/>
      <c r="K24" s="1389"/>
    </row>
    <row r="25" spans="2:11" ht="5.25" customHeight="1">
      <c r="B25" s="1816"/>
      <c r="C25" s="1817"/>
      <c r="D25" s="1811"/>
      <c r="E25" s="1811"/>
      <c r="F25" s="1811"/>
      <c r="G25" s="1811"/>
      <c r="H25" s="1810"/>
      <c r="I25" s="1805"/>
      <c r="J25" s="1389"/>
      <c r="K25" s="1389"/>
    </row>
    <row r="26" spans="2:11" ht="18" customHeight="1">
      <c r="B26" s="1843" t="s">
        <v>1442</v>
      </c>
      <c r="C26" s="1842"/>
      <c r="D26" s="1823">
        <v>10364.873017814341</v>
      </c>
      <c r="E26" s="1823">
        <v>9699.6044325846833</v>
      </c>
      <c r="F26" s="1823">
        <v>9816.446152461609</v>
      </c>
      <c r="G26" s="1823">
        <v>10037.289961833656</v>
      </c>
      <c r="H26" s="1822">
        <v>-6.4184923837103014</v>
      </c>
      <c r="I26" s="1821">
        <v>2.2497328049486498</v>
      </c>
      <c r="J26" s="1389"/>
      <c r="K26" s="1389"/>
    </row>
    <row r="27" spans="2:11" ht="18" customHeight="1">
      <c r="B27" s="1850" t="s">
        <v>1441</v>
      </c>
      <c r="C27" s="1849"/>
      <c r="D27" s="1808"/>
      <c r="E27" s="1808"/>
      <c r="F27" s="1808"/>
      <c r="G27" s="1808"/>
      <c r="H27" s="1848"/>
      <c r="I27" s="1847"/>
      <c r="J27" s="1389"/>
      <c r="K27" s="1389"/>
    </row>
    <row r="28" spans="2:11" ht="15.75" customHeight="1">
      <c r="B28" s="1846"/>
      <c r="C28" s="1845"/>
      <c r="D28" s="1808"/>
      <c r="E28" s="1808"/>
      <c r="F28" s="1808"/>
      <c r="G28" s="1808"/>
      <c r="H28" s="1810"/>
      <c r="I28" s="1805"/>
      <c r="J28" s="1389"/>
      <c r="K28" s="1389"/>
    </row>
    <row r="29" spans="2:11" ht="15.75" customHeight="1">
      <c r="B29" s="2465" t="s">
        <v>1440</v>
      </c>
      <c r="C29" s="2479"/>
      <c r="D29" s="1808"/>
      <c r="E29" s="1808"/>
      <c r="F29" s="1808"/>
      <c r="G29" s="1808"/>
      <c r="H29" s="1810"/>
      <c r="I29" s="1805"/>
      <c r="J29" s="1389"/>
      <c r="K29" s="1389"/>
    </row>
    <row r="30" spans="2:11" ht="15.75" customHeight="1">
      <c r="B30" s="1818"/>
      <c r="C30" s="1844"/>
      <c r="D30" s="1808"/>
      <c r="E30" s="1808"/>
      <c r="F30" s="1808"/>
      <c r="G30" s="1808"/>
      <c r="H30" s="1810"/>
      <c r="I30" s="1805"/>
      <c r="J30" s="1389"/>
      <c r="K30" s="1389"/>
    </row>
    <row r="31" spans="2:11" ht="15.75" customHeight="1">
      <c r="B31" s="1816"/>
      <c r="C31" s="1808" t="s">
        <v>258</v>
      </c>
      <c r="D31" s="1811">
        <v>10.775553575854007</v>
      </c>
      <c r="E31" s="1811">
        <v>8.9188529759963053</v>
      </c>
      <c r="F31" s="1811">
        <v>8.9264848310024476</v>
      </c>
      <c r="G31" s="1811">
        <v>9.5922555186707577</v>
      </c>
      <c r="H31" s="1810" t="s">
        <v>146</v>
      </c>
      <c r="I31" s="1805" t="s">
        <v>146</v>
      </c>
      <c r="J31" s="1389"/>
      <c r="K31" s="1389"/>
    </row>
    <row r="32" spans="2:11" ht="18" customHeight="1">
      <c r="B32" s="1816"/>
      <c r="C32" s="1808" t="s">
        <v>1438</v>
      </c>
      <c r="D32" s="1811">
        <v>9.4286355002656421</v>
      </c>
      <c r="E32" s="1811">
        <v>7.7779372855780915</v>
      </c>
      <c r="F32" s="1811">
        <v>7.7921089509328789</v>
      </c>
      <c r="G32" s="1811">
        <v>8.4226413157226911</v>
      </c>
      <c r="H32" s="1810" t="s">
        <v>146</v>
      </c>
      <c r="I32" s="1805" t="s">
        <v>146</v>
      </c>
      <c r="J32" s="1389"/>
      <c r="K32" s="1389"/>
    </row>
    <row r="33" spans="2:11" ht="12" customHeight="1">
      <c r="B33" s="1816"/>
      <c r="C33" s="1808"/>
      <c r="D33" s="1811"/>
      <c r="E33" s="1811"/>
      <c r="F33" s="1811"/>
      <c r="G33" s="1811"/>
      <c r="H33" s="1810"/>
      <c r="I33" s="1805"/>
      <c r="J33" s="1389"/>
      <c r="K33" s="1389"/>
    </row>
    <row r="34" spans="2:11" ht="18" customHeight="1">
      <c r="B34" s="2465" t="s">
        <v>1439</v>
      </c>
      <c r="C34" s="2479"/>
      <c r="D34" s="1815"/>
      <c r="E34" s="1815"/>
      <c r="F34" s="1815"/>
      <c r="G34" s="1815"/>
      <c r="H34" s="1814"/>
      <c r="I34" s="1813"/>
      <c r="J34" s="1389"/>
      <c r="K34" s="1389"/>
    </row>
    <row r="35" spans="2:11" ht="18" customHeight="1">
      <c r="B35" s="1812"/>
      <c r="C35" s="1776" t="s">
        <v>258</v>
      </c>
      <c r="D35" s="1811">
        <v>11.075682110010334</v>
      </c>
      <c r="E35" s="1811">
        <v>9.1953869624402298</v>
      </c>
      <c r="F35" s="1811">
        <v>9.2238372311647971</v>
      </c>
      <c r="G35" s="1811">
        <v>9.9339576511932588</v>
      </c>
      <c r="H35" s="1810" t="s">
        <v>146</v>
      </c>
      <c r="I35" s="1805" t="s">
        <v>146</v>
      </c>
      <c r="J35" s="1389"/>
      <c r="K35" s="1389"/>
    </row>
    <row r="36" spans="2:11" ht="18" customHeight="1">
      <c r="B36" s="1812"/>
      <c r="C36" s="1776" t="s">
        <v>1438</v>
      </c>
      <c r="D36" s="1811">
        <v>9.6912486952044237</v>
      </c>
      <c r="E36" s="1811">
        <v>8.01909654783754</v>
      </c>
      <c r="F36" s="1811">
        <v>8.051673868451056</v>
      </c>
      <c r="G36" s="1811">
        <v>8.7226786211773515</v>
      </c>
      <c r="H36" s="1810" t="s">
        <v>146</v>
      </c>
      <c r="I36" s="1805" t="s">
        <v>146</v>
      </c>
      <c r="J36" s="1389"/>
      <c r="K36" s="1389"/>
    </row>
    <row r="37" spans="2:11" ht="3.75" customHeight="1">
      <c r="B37" s="1812"/>
      <c r="C37" s="1808"/>
      <c r="D37" s="1807"/>
      <c r="E37" s="1807"/>
      <c r="F37" s="1807"/>
      <c r="G37" s="1807"/>
      <c r="H37" s="1810"/>
      <c r="I37" s="1805"/>
      <c r="J37" s="1389"/>
      <c r="K37" s="1389"/>
    </row>
    <row r="38" spans="2:11" ht="3.75" customHeight="1">
      <c r="B38" s="1812"/>
      <c r="C38" s="1808"/>
      <c r="D38" s="1807"/>
      <c r="E38" s="1807"/>
      <c r="F38" s="1807"/>
      <c r="G38" s="1807"/>
      <c r="H38" s="1810"/>
      <c r="I38" s="1805"/>
      <c r="J38" s="1389"/>
      <c r="K38" s="1389"/>
    </row>
    <row r="39" spans="2:11" ht="18" customHeight="1">
      <c r="B39" s="1809" t="s">
        <v>1437</v>
      </c>
      <c r="C39" s="1808"/>
      <c r="D39" s="1807">
        <v>722.54910289584404</v>
      </c>
      <c r="E39" s="1807">
        <v>700.66508562237834</v>
      </c>
      <c r="F39" s="1807">
        <v>811.47991702446006</v>
      </c>
      <c r="G39" s="1807">
        <v>911.49159360146552</v>
      </c>
      <c r="H39" s="1810">
        <v>-3.0287238868277058</v>
      </c>
      <c r="I39" s="1805">
        <v>12.3246028002429</v>
      </c>
      <c r="J39" s="1389"/>
      <c r="K39" s="1389"/>
    </row>
    <row r="40" spans="2:11" ht="18" customHeight="1">
      <c r="B40" s="1809" t="s">
        <v>1436</v>
      </c>
      <c r="C40" s="1808"/>
      <c r="D40" s="1807">
        <v>9642.3239149184956</v>
      </c>
      <c r="E40" s="1807">
        <v>8998.9393469623046</v>
      </c>
      <c r="F40" s="1807">
        <v>9004.9662354371467</v>
      </c>
      <c r="G40" s="1807">
        <v>9125.7983682321901</v>
      </c>
      <c r="H40" s="1810">
        <v>-6.6725052345602478</v>
      </c>
      <c r="I40" s="1805">
        <v>1.3418388213332122</v>
      </c>
      <c r="J40" s="1389"/>
      <c r="K40" s="1389"/>
    </row>
    <row r="41" spans="2:11" ht="18" customHeight="1">
      <c r="B41" s="1809" t="s">
        <v>1435</v>
      </c>
      <c r="C41" s="1808"/>
      <c r="D41" s="1807">
        <v>-362.69252880877104</v>
      </c>
      <c r="E41" s="1807">
        <v>374.20874031710702</v>
      </c>
      <c r="F41" s="1807">
        <v>635.59426984072763</v>
      </c>
      <c r="G41" s="1807">
        <v>-417.06908358940291</v>
      </c>
      <c r="H41" s="1806" t="s">
        <v>146</v>
      </c>
      <c r="I41" s="1805"/>
      <c r="J41" s="1389"/>
      <c r="K41" s="1389"/>
    </row>
    <row r="42" spans="2:11" ht="18" customHeight="1">
      <c r="B42" s="1809" t="s">
        <v>1434</v>
      </c>
      <c r="C42" s="1808"/>
      <c r="D42" s="1807">
        <v>353.91080905542339</v>
      </c>
      <c r="E42" s="1807">
        <v>191.90939155183142</v>
      </c>
      <c r="F42" s="1807">
        <v>-19.276676166120943</v>
      </c>
      <c r="G42" s="1807">
        <v>181.40962150689776</v>
      </c>
      <c r="H42" s="1806" t="s">
        <v>146</v>
      </c>
      <c r="I42" s="1805"/>
      <c r="J42" s="1389"/>
      <c r="K42" s="1389"/>
    </row>
    <row r="43" spans="2:11" ht="21" customHeight="1" thickBot="1">
      <c r="B43" s="1843" t="s">
        <v>1433</v>
      </c>
      <c r="C43" s="1842"/>
      <c r="D43" s="1823">
        <v>-8.7817197533476996</v>
      </c>
      <c r="E43" s="1823">
        <v>566.11813186893846</v>
      </c>
      <c r="F43" s="1823">
        <v>616.31759367460677</v>
      </c>
      <c r="G43" s="1823">
        <v>-235.65946208250514</v>
      </c>
      <c r="H43" s="1822" t="s">
        <v>146</v>
      </c>
      <c r="I43" s="1821"/>
      <c r="J43" s="1389"/>
      <c r="K43" s="1389"/>
    </row>
    <row r="44" spans="2:11" ht="17.25" customHeight="1" thickTop="1">
      <c r="B44" s="2480" t="s">
        <v>1429</v>
      </c>
      <c r="C44" s="2480"/>
      <c r="D44" s="2480"/>
      <c r="E44" s="2480"/>
      <c r="F44" s="2480"/>
      <c r="G44" s="2480"/>
      <c r="H44" s="2480"/>
      <c r="I44" s="2480"/>
    </row>
    <row r="45" spans="2:11" ht="17.25" customHeight="1">
      <c r="B45" s="2481" t="s">
        <v>1428</v>
      </c>
      <c r="C45" s="2481"/>
      <c r="D45" s="2481"/>
      <c r="E45" s="2481"/>
      <c r="F45" s="2481"/>
      <c r="G45" s="2481"/>
      <c r="H45" s="2481"/>
      <c r="I45" s="2481"/>
    </row>
    <row r="46" spans="2:11" ht="17.25" customHeight="1">
      <c r="B46" s="2482" t="s">
        <v>1427</v>
      </c>
      <c r="C46" s="2482"/>
      <c r="D46" s="2482"/>
      <c r="E46" s="2482"/>
      <c r="F46" s="2482"/>
      <c r="G46" s="2482"/>
      <c r="H46" s="2482"/>
      <c r="I46" s="2482"/>
    </row>
    <row r="47" spans="2:11" ht="17.25" customHeight="1">
      <c r="B47" s="2477" t="s">
        <v>1426</v>
      </c>
      <c r="C47" s="2477"/>
      <c r="D47" s="2477"/>
      <c r="E47" s="2477"/>
      <c r="F47" s="2477"/>
      <c r="G47" s="2477"/>
      <c r="H47" s="2477"/>
      <c r="I47" s="2477"/>
    </row>
    <row r="48" spans="2:11" ht="17.25" customHeight="1">
      <c r="B48" s="2478" t="s">
        <v>1425</v>
      </c>
      <c r="C48" s="2478"/>
      <c r="D48" s="1778">
        <v>109.34</v>
      </c>
      <c r="E48" s="1778">
        <v>114.74</v>
      </c>
      <c r="F48" s="1778">
        <v>109.36</v>
      </c>
      <c r="G48" s="1778">
        <v>113</v>
      </c>
      <c r="H48" s="1775"/>
      <c r="I48" s="1775"/>
    </row>
    <row r="49" spans="2:9">
      <c r="B49" s="1841"/>
      <c r="C49" s="1841"/>
      <c r="D49" s="1841"/>
      <c r="E49" s="1841"/>
      <c r="F49" s="1841"/>
      <c r="G49" s="1841"/>
      <c r="H49" s="1841"/>
      <c r="I49" s="1841"/>
    </row>
  </sheetData>
  <mergeCells count="16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showGridLines="0" workbookViewId="0">
      <selection activeCell="B5" sqref="B5:B17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88" t="s">
        <v>1479</v>
      </c>
      <c r="C1" s="2488"/>
      <c r="D1" s="2488"/>
      <c r="E1" s="2488"/>
      <c r="F1" s="2488"/>
      <c r="G1" s="2488"/>
      <c r="H1" s="2488"/>
      <c r="I1" s="2488"/>
      <c r="J1" s="1867"/>
      <c r="K1" s="1867"/>
      <c r="L1" s="1867"/>
    </row>
    <row r="2" spans="1:12" ht="16.5" thickBot="1">
      <c r="B2" s="2489" t="s">
        <v>1478</v>
      </c>
      <c r="C2" s="2490"/>
      <c r="D2" s="2490"/>
      <c r="E2" s="2490"/>
      <c r="F2" s="2490"/>
      <c r="G2" s="2490"/>
      <c r="H2" s="2490"/>
      <c r="I2" s="2490"/>
      <c r="J2" s="1867"/>
      <c r="K2" s="1867"/>
      <c r="L2" s="1867"/>
    </row>
    <row r="3" spans="1:12" ht="16.5" thickTop="1">
      <c r="B3" s="2491" t="s">
        <v>259</v>
      </c>
      <c r="C3" s="2493" t="s">
        <v>244</v>
      </c>
      <c r="D3" s="2495" t="s">
        <v>1477</v>
      </c>
      <c r="E3" s="2495"/>
      <c r="F3" s="2495"/>
      <c r="G3" s="2496" t="s">
        <v>1476</v>
      </c>
      <c r="H3" s="2495"/>
      <c r="I3" s="2497"/>
      <c r="J3" s="1867"/>
      <c r="K3" s="1867"/>
      <c r="L3" s="1867"/>
    </row>
    <row r="4" spans="1:12" ht="16.5" thickBot="1">
      <c r="B4" s="2492"/>
      <c r="C4" s="2494"/>
      <c r="D4" s="1928" t="s">
        <v>1475</v>
      </c>
      <c r="E4" s="1928" t="s">
        <v>1474</v>
      </c>
      <c r="F4" s="1928" t="s">
        <v>1473</v>
      </c>
      <c r="G4" s="1929" t="s">
        <v>1475</v>
      </c>
      <c r="H4" s="1928" t="s">
        <v>1474</v>
      </c>
      <c r="I4" s="1927" t="s">
        <v>1473</v>
      </c>
      <c r="J4" s="1867"/>
      <c r="K4" s="1867"/>
      <c r="L4" s="1867"/>
    </row>
    <row r="5" spans="1:12" ht="15.75" hidden="1">
      <c r="B5" s="2486" t="s">
        <v>1299</v>
      </c>
      <c r="C5" s="1876" t="s">
        <v>255</v>
      </c>
      <c r="D5" s="1926">
        <v>72.099999999999994</v>
      </c>
      <c r="E5" s="1926">
        <v>72.7</v>
      </c>
      <c r="F5" s="1926">
        <v>72.400000000000006</v>
      </c>
      <c r="G5" s="1926">
        <v>71.107187499999995</v>
      </c>
      <c r="H5" s="1926">
        <v>71.707187500000003</v>
      </c>
      <c r="I5" s="1924">
        <v>71.407187500000006</v>
      </c>
      <c r="J5" s="1867"/>
      <c r="K5" s="1867"/>
      <c r="L5" s="1867"/>
    </row>
    <row r="6" spans="1:12" ht="15.75" hidden="1">
      <c r="B6" s="2484"/>
      <c r="C6" s="1876" t="s">
        <v>254</v>
      </c>
      <c r="D6" s="1926">
        <v>75.599999999999994</v>
      </c>
      <c r="E6" s="1926">
        <v>76.2</v>
      </c>
      <c r="F6" s="1926">
        <v>75.900000000000006</v>
      </c>
      <c r="G6" s="1926">
        <v>73.617096774193527</v>
      </c>
      <c r="H6" s="1926">
        <v>74.21709677419355</v>
      </c>
      <c r="I6" s="1924">
        <v>73.917096774193539</v>
      </c>
      <c r="J6" s="1867"/>
      <c r="K6" s="1867"/>
      <c r="L6" s="1867"/>
    </row>
    <row r="7" spans="1:12" ht="15.75" hidden="1">
      <c r="A7" s="1867"/>
      <c r="B7" s="2484"/>
      <c r="C7" s="1876" t="s">
        <v>243</v>
      </c>
      <c r="D7" s="1926">
        <v>78.099999999999994</v>
      </c>
      <c r="E7" s="1926">
        <v>78.7</v>
      </c>
      <c r="F7" s="1926">
        <v>78.400000000000006</v>
      </c>
      <c r="G7" s="1926">
        <v>77.85466666666666</v>
      </c>
      <c r="H7" s="1926">
        <v>78.454666666666668</v>
      </c>
      <c r="I7" s="1924">
        <v>78.154666666666657</v>
      </c>
      <c r="J7" s="1867"/>
      <c r="K7" s="1867"/>
      <c r="L7" s="1867"/>
    </row>
    <row r="8" spans="1:12" ht="15.75" hidden="1">
      <c r="A8" s="1867"/>
      <c r="B8" s="2484"/>
      <c r="C8" s="1876" t="s">
        <v>253</v>
      </c>
      <c r="D8" s="1926">
        <v>80.739999999999995</v>
      </c>
      <c r="E8" s="1926">
        <v>81.34</v>
      </c>
      <c r="F8" s="1926">
        <v>81.040000000000006</v>
      </c>
      <c r="G8" s="1926">
        <v>78.983333333333334</v>
      </c>
      <c r="H8" s="1926">
        <v>79.583333333333329</v>
      </c>
      <c r="I8" s="1924">
        <v>79.283333333333331</v>
      </c>
      <c r="J8" s="1867"/>
      <c r="K8" s="1867"/>
      <c r="L8" s="1867"/>
    </row>
    <row r="9" spans="1:12" ht="15.75" hidden="1">
      <c r="A9" s="1867"/>
      <c r="B9" s="2484"/>
      <c r="C9" s="1876" t="s">
        <v>252</v>
      </c>
      <c r="D9" s="1926">
        <v>85.51</v>
      </c>
      <c r="E9" s="1926">
        <v>86.11</v>
      </c>
      <c r="F9" s="1926">
        <v>85.81</v>
      </c>
      <c r="G9" s="1926">
        <v>82.697241379310341</v>
      </c>
      <c r="H9" s="1926">
        <v>83.297241379310336</v>
      </c>
      <c r="I9" s="1924">
        <v>82.997241379310339</v>
      </c>
      <c r="J9" s="1867"/>
      <c r="K9" s="1867"/>
      <c r="L9" s="1867"/>
    </row>
    <row r="10" spans="1:12" ht="15.75" hidden="1">
      <c r="A10" s="1867"/>
      <c r="B10" s="2484"/>
      <c r="C10" s="1876" t="s">
        <v>251</v>
      </c>
      <c r="D10" s="1926">
        <v>81.900000000000006</v>
      </c>
      <c r="E10" s="1926">
        <v>82.5</v>
      </c>
      <c r="F10" s="1926">
        <v>82.2</v>
      </c>
      <c r="G10" s="1926">
        <v>84.163666666666657</v>
      </c>
      <c r="H10" s="1926">
        <v>84.763666666666666</v>
      </c>
      <c r="I10" s="1924">
        <v>84.463666666666654</v>
      </c>
      <c r="J10" s="1867"/>
      <c r="K10" s="1867"/>
      <c r="L10" s="1867"/>
    </row>
    <row r="11" spans="1:12" ht="15.75" hidden="1">
      <c r="A11" s="1867"/>
      <c r="B11" s="2484"/>
      <c r="C11" s="1876" t="s">
        <v>250</v>
      </c>
      <c r="D11" s="1926">
        <v>79.05</v>
      </c>
      <c r="E11" s="1926">
        <v>79.650000000000006</v>
      </c>
      <c r="F11" s="1926">
        <v>79.349999999999994</v>
      </c>
      <c r="G11" s="1926">
        <v>79.455517241379312</v>
      </c>
      <c r="H11" s="1926">
        <v>80.055517241379306</v>
      </c>
      <c r="I11" s="1924">
        <v>79.755517241379309</v>
      </c>
      <c r="J11" s="1867"/>
      <c r="K11" s="1867"/>
      <c r="L11" s="1867"/>
    </row>
    <row r="12" spans="1:12" ht="15.75" hidden="1">
      <c r="A12" s="1867"/>
      <c r="B12" s="2484"/>
      <c r="C12" s="1876" t="s">
        <v>249</v>
      </c>
      <c r="D12" s="1926">
        <v>79.55</v>
      </c>
      <c r="E12" s="1926">
        <v>80.150000000000006</v>
      </c>
      <c r="F12" s="1926">
        <v>79.849999999999994</v>
      </c>
      <c r="G12" s="1926">
        <v>78.760000000000005</v>
      </c>
      <c r="H12" s="1926">
        <v>79.36</v>
      </c>
      <c r="I12" s="1924">
        <v>79.06</v>
      </c>
      <c r="J12" s="1867"/>
      <c r="K12" s="1867"/>
      <c r="L12" s="1867"/>
    </row>
    <row r="13" spans="1:12" ht="15.75" hidden="1">
      <c r="A13" s="1867"/>
      <c r="B13" s="2484"/>
      <c r="C13" s="1876" t="s">
        <v>248</v>
      </c>
      <c r="D13" s="1926">
        <v>82.13</v>
      </c>
      <c r="E13" s="1926">
        <v>82.73</v>
      </c>
      <c r="F13" s="1926">
        <v>82.43</v>
      </c>
      <c r="G13" s="1926">
        <v>80.99233333333332</v>
      </c>
      <c r="H13" s="1926">
        <v>81.592333333333343</v>
      </c>
      <c r="I13" s="1924">
        <v>81.292333333333332</v>
      </c>
      <c r="J13" s="1867"/>
      <c r="K13" s="1867"/>
      <c r="L13" s="1867"/>
    </row>
    <row r="14" spans="1:12" ht="15.75" hidden="1">
      <c r="A14" s="1867"/>
      <c r="B14" s="2484"/>
      <c r="C14" s="1876" t="s">
        <v>247</v>
      </c>
      <c r="D14" s="1926">
        <v>85.32</v>
      </c>
      <c r="E14" s="1926">
        <v>85.92</v>
      </c>
      <c r="F14" s="1926">
        <v>85.62</v>
      </c>
      <c r="G14" s="1926">
        <v>83.74677419354839</v>
      </c>
      <c r="H14" s="1926">
        <v>84.346774193548384</v>
      </c>
      <c r="I14" s="1924">
        <v>84.046774193548387</v>
      </c>
      <c r="J14" s="1867"/>
      <c r="K14" s="1867"/>
      <c r="L14" s="1867"/>
    </row>
    <row r="15" spans="1:12" ht="15.75" hidden="1">
      <c r="A15" s="1867"/>
      <c r="B15" s="2484"/>
      <c r="C15" s="1876" t="s">
        <v>246</v>
      </c>
      <c r="D15" s="1925">
        <v>88.6</v>
      </c>
      <c r="E15" s="1926">
        <v>89.2</v>
      </c>
      <c r="F15" s="1925">
        <v>88.9</v>
      </c>
      <c r="G15" s="1926">
        <v>88.055937499999999</v>
      </c>
      <c r="H15" s="1925">
        <v>88.655937499999993</v>
      </c>
      <c r="I15" s="1924">
        <v>88.355937499999996</v>
      </c>
      <c r="J15" s="1867"/>
      <c r="K15" s="1867"/>
      <c r="L15" s="1867"/>
    </row>
    <row r="16" spans="1:12" ht="15.75" hidden="1">
      <c r="A16" s="1867"/>
      <c r="B16" s="2484"/>
      <c r="C16" s="1888" t="s">
        <v>245</v>
      </c>
      <c r="D16" s="1923">
        <v>88.6</v>
      </c>
      <c r="E16" s="1923">
        <v>89.2</v>
      </c>
      <c r="F16" s="1923">
        <v>88.9</v>
      </c>
      <c r="G16" s="1923">
        <v>89.202903225806452</v>
      </c>
      <c r="H16" s="1923">
        <v>89.80290322580646</v>
      </c>
      <c r="I16" s="1922">
        <v>89.502903225806449</v>
      </c>
      <c r="J16" s="1867"/>
      <c r="K16" s="1867"/>
      <c r="L16" s="1867"/>
    </row>
    <row r="17" spans="1:12" ht="15.75" hidden="1">
      <c r="A17" s="1867"/>
      <c r="B17" s="2487"/>
      <c r="C17" s="1921" t="s">
        <v>1469</v>
      </c>
      <c r="D17" s="1920">
        <v>81.433333333333323</v>
      </c>
      <c r="E17" s="1920">
        <v>82.033333333333346</v>
      </c>
      <c r="F17" s="1920">
        <v>81.733333333333334</v>
      </c>
      <c r="G17" s="1920">
        <v>80.719721484519837</v>
      </c>
      <c r="H17" s="1920">
        <v>81.319721484519846</v>
      </c>
      <c r="I17" s="1919">
        <v>81.019721484519806</v>
      </c>
      <c r="J17" s="1867"/>
      <c r="K17" s="1867"/>
      <c r="L17" s="1867"/>
    </row>
    <row r="18" spans="1:12" ht="15.75" hidden="1">
      <c r="A18" s="1867"/>
      <c r="B18" s="2483" t="s">
        <v>1298</v>
      </c>
      <c r="C18" s="1876" t="s">
        <v>255</v>
      </c>
      <c r="D18" s="1904">
        <v>88.75</v>
      </c>
      <c r="E18" s="1904">
        <v>89.35</v>
      </c>
      <c r="F18" s="1904">
        <v>89.05</v>
      </c>
      <c r="G18" s="1906">
        <v>88.448437499999997</v>
      </c>
      <c r="H18" s="1904">
        <v>89.048437500000006</v>
      </c>
      <c r="I18" s="1903">
        <v>88.748437499999994</v>
      </c>
      <c r="J18" s="1867"/>
      <c r="K18" s="1867"/>
      <c r="L18" s="1867"/>
    </row>
    <row r="19" spans="1:12" ht="15.75" hidden="1">
      <c r="A19" s="1867"/>
      <c r="B19" s="2484"/>
      <c r="C19" s="1876" t="s">
        <v>254</v>
      </c>
      <c r="D19" s="1904">
        <v>87.23</v>
      </c>
      <c r="E19" s="1904">
        <v>87.83</v>
      </c>
      <c r="F19" s="1904">
        <v>87.53</v>
      </c>
      <c r="G19" s="1906">
        <v>88.500967741935511</v>
      </c>
      <c r="H19" s="1904">
        <v>89.100967741935477</v>
      </c>
      <c r="I19" s="1903">
        <v>88.800967741935494</v>
      </c>
      <c r="J19" s="1867"/>
      <c r="K19" s="1867"/>
      <c r="L19" s="1867"/>
    </row>
    <row r="20" spans="1:12" ht="15.75" hidden="1">
      <c r="A20" s="1867"/>
      <c r="B20" s="2484"/>
      <c r="C20" s="1876" t="s">
        <v>243</v>
      </c>
      <c r="D20" s="1904">
        <v>84.6</v>
      </c>
      <c r="E20" s="1904">
        <v>85.2</v>
      </c>
      <c r="F20" s="1904">
        <v>84.9</v>
      </c>
      <c r="G20" s="1906">
        <v>84.469333333333324</v>
      </c>
      <c r="H20" s="1904">
        <v>85.069333333333333</v>
      </c>
      <c r="I20" s="1903">
        <v>84.769333333333321</v>
      </c>
      <c r="J20" s="1867"/>
      <c r="K20" s="1867"/>
      <c r="L20" s="1867"/>
    </row>
    <row r="21" spans="1:12" ht="15.75" hidden="1">
      <c r="B21" s="2484"/>
      <c r="C21" s="1876" t="s">
        <v>253</v>
      </c>
      <c r="D21" s="1904">
        <v>87.64</v>
      </c>
      <c r="E21" s="1904">
        <v>88.24</v>
      </c>
      <c r="F21" s="1904">
        <v>87.94</v>
      </c>
      <c r="G21" s="1906">
        <v>85.926666666666677</v>
      </c>
      <c r="H21" s="1904">
        <v>86.526666666666657</v>
      </c>
      <c r="I21" s="1903">
        <v>86.226666666666659</v>
      </c>
      <c r="J21" s="1867"/>
      <c r="K21" s="1867"/>
      <c r="L21" s="1867"/>
    </row>
    <row r="22" spans="1:12" ht="15.75" hidden="1">
      <c r="B22" s="2484"/>
      <c r="C22" s="1876" t="s">
        <v>252</v>
      </c>
      <c r="D22" s="1904">
        <v>86.61</v>
      </c>
      <c r="E22" s="1904">
        <v>87.21</v>
      </c>
      <c r="F22" s="1904">
        <v>86.91</v>
      </c>
      <c r="G22" s="1906">
        <v>87.38366666666667</v>
      </c>
      <c r="H22" s="1904">
        <v>87.983666666666679</v>
      </c>
      <c r="I22" s="1903">
        <v>87.683666666666682</v>
      </c>
      <c r="J22" s="1867"/>
      <c r="K22" s="1867"/>
      <c r="L22" s="1867"/>
    </row>
    <row r="23" spans="1:12" ht="15.75" hidden="1">
      <c r="B23" s="2484"/>
      <c r="C23" s="1876" t="s">
        <v>251</v>
      </c>
      <c r="D23" s="1904">
        <v>87.1</v>
      </c>
      <c r="E23" s="1904">
        <v>87.7</v>
      </c>
      <c r="F23" s="1904">
        <v>87.4</v>
      </c>
      <c r="G23" s="1906">
        <v>87.402758620689667</v>
      </c>
      <c r="H23" s="1904">
        <v>88.002758620689633</v>
      </c>
      <c r="I23" s="1903">
        <v>87.70275862068965</v>
      </c>
      <c r="J23" s="1867"/>
      <c r="K23" s="1867"/>
      <c r="L23" s="1867"/>
    </row>
    <row r="24" spans="1:12" ht="15.75" hidden="1">
      <c r="B24" s="2484"/>
      <c r="C24" s="1876" t="s">
        <v>250</v>
      </c>
      <c r="D24" s="1904">
        <v>85.3</v>
      </c>
      <c r="E24" s="1904">
        <v>85.9</v>
      </c>
      <c r="F24" s="1904">
        <v>85.6</v>
      </c>
      <c r="G24" s="1906">
        <v>85.646896551724126</v>
      </c>
      <c r="H24" s="1904">
        <v>86.246896551724149</v>
      </c>
      <c r="I24" s="1903">
        <v>85.946896551724137</v>
      </c>
      <c r="J24" s="1867"/>
      <c r="K24" s="1867"/>
      <c r="L24" s="1867"/>
    </row>
    <row r="25" spans="1:12" ht="15.75" hidden="1">
      <c r="B25" s="2484"/>
      <c r="C25" s="1876" t="s">
        <v>249</v>
      </c>
      <c r="D25" s="1904">
        <v>86.77</v>
      </c>
      <c r="E25" s="1904">
        <v>87.37</v>
      </c>
      <c r="F25" s="1904">
        <v>87.07</v>
      </c>
      <c r="G25" s="1906">
        <v>86.572333333333333</v>
      </c>
      <c r="H25" s="1904">
        <v>87.172333333333341</v>
      </c>
      <c r="I25" s="1903">
        <v>86.87233333333333</v>
      </c>
      <c r="J25" s="1867"/>
      <c r="K25" s="1867"/>
      <c r="L25" s="1867"/>
    </row>
    <row r="26" spans="1:12" ht="15.75" hidden="1">
      <c r="B26" s="2484"/>
      <c r="C26" s="1876" t="s">
        <v>248</v>
      </c>
      <c r="D26" s="1904">
        <v>86.86</v>
      </c>
      <c r="E26" s="1904">
        <v>87.46</v>
      </c>
      <c r="F26" s="1904">
        <v>87.16</v>
      </c>
      <c r="G26" s="1906">
        <v>86.686451612903213</v>
      </c>
      <c r="H26" s="1904">
        <v>87.291000000000011</v>
      </c>
      <c r="I26" s="1903">
        <v>86.988725806451612</v>
      </c>
      <c r="J26" s="1867"/>
      <c r="K26" s="1867"/>
      <c r="L26" s="1867"/>
    </row>
    <row r="27" spans="1:12" ht="15.75" hidden="1">
      <c r="B27" s="2484"/>
      <c r="C27" s="1876" t="s">
        <v>247</v>
      </c>
      <c r="D27" s="1904">
        <v>87.61</v>
      </c>
      <c r="E27" s="1904">
        <v>88.21</v>
      </c>
      <c r="F27" s="1904">
        <v>87.91</v>
      </c>
      <c r="G27" s="1906">
        <v>86.455806451612901</v>
      </c>
      <c r="H27" s="1904">
        <v>87.055806451612895</v>
      </c>
      <c r="I27" s="1903">
        <v>86.755806451612898</v>
      </c>
      <c r="J27" s="1867"/>
      <c r="K27" s="1867"/>
      <c r="L27" s="1867"/>
    </row>
    <row r="28" spans="1:12" ht="15.75" hidden="1">
      <c r="B28" s="2484"/>
      <c r="C28" s="1876" t="s">
        <v>246</v>
      </c>
      <c r="D28" s="1904">
        <v>92.72</v>
      </c>
      <c r="E28" s="1904">
        <v>93.32</v>
      </c>
      <c r="F28" s="1904">
        <v>93.02</v>
      </c>
      <c r="G28" s="1906">
        <v>89.458709677419364</v>
      </c>
      <c r="H28" s="1904">
        <v>90.058709677419344</v>
      </c>
      <c r="I28" s="1903">
        <v>89.758709677419347</v>
      </c>
      <c r="J28" s="1867"/>
      <c r="K28" s="1867"/>
      <c r="L28" s="1867"/>
    </row>
    <row r="29" spans="1:12" ht="15.75" hidden="1">
      <c r="B29" s="2484"/>
      <c r="C29" s="1888" t="s">
        <v>245</v>
      </c>
      <c r="D29" s="1904">
        <v>95</v>
      </c>
      <c r="E29" s="1904">
        <v>95.6</v>
      </c>
      <c r="F29" s="1904">
        <v>95.3</v>
      </c>
      <c r="G29" s="1906">
        <v>94.915483870967748</v>
      </c>
      <c r="H29" s="1904">
        <v>95.515483870967742</v>
      </c>
      <c r="I29" s="1903">
        <v>95.215483870967745</v>
      </c>
      <c r="J29" s="1867"/>
      <c r="K29" s="1867"/>
      <c r="L29" s="1867"/>
    </row>
    <row r="30" spans="1:12" ht="15.75" hidden="1">
      <c r="B30" s="2487"/>
      <c r="C30" s="1918" t="s">
        <v>1469</v>
      </c>
      <c r="D30" s="1902">
        <v>88.015833333333333</v>
      </c>
      <c r="E30" s="1902">
        <v>88.615833333333327</v>
      </c>
      <c r="F30" s="1902">
        <v>88.31583333333333</v>
      </c>
      <c r="G30" s="1917">
        <v>87.655626002271049</v>
      </c>
      <c r="H30" s="1902">
        <v>88.256005034529096</v>
      </c>
      <c r="I30" s="1901">
        <v>87.955815518400073</v>
      </c>
      <c r="J30" s="1867"/>
      <c r="K30" s="1867"/>
      <c r="L30" s="1867"/>
    </row>
    <row r="31" spans="1:12" ht="15.75" hidden="1">
      <c r="B31" s="2483" t="s">
        <v>1297</v>
      </c>
      <c r="C31" s="1876" t="s">
        <v>255</v>
      </c>
      <c r="D31" s="1916">
        <v>97.96</v>
      </c>
      <c r="E31" s="1916">
        <v>98.56</v>
      </c>
      <c r="F31" s="1916">
        <v>98.259999999999991</v>
      </c>
      <c r="G31" s="1916">
        <v>96.012187499999996</v>
      </c>
      <c r="H31" s="1916">
        <v>96.612187500000005</v>
      </c>
      <c r="I31" s="1915">
        <v>96.312187499999993</v>
      </c>
      <c r="J31" s="1867"/>
      <c r="K31" s="1867"/>
      <c r="L31" s="1867"/>
    </row>
    <row r="32" spans="1:12" ht="15.75" hidden="1">
      <c r="B32" s="2484"/>
      <c r="C32" s="1876" t="s">
        <v>254</v>
      </c>
      <c r="D32" s="1904">
        <v>101.29</v>
      </c>
      <c r="E32" s="1904">
        <v>101.89</v>
      </c>
      <c r="F32" s="1904">
        <v>101.59</v>
      </c>
      <c r="G32" s="1904">
        <v>103.24870967741936</v>
      </c>
      <c r="H32" s="1904">
        <v>103.84870967741935</v>
      </c>
      <c r="I32" s="1903">
        <v>103.54870967741935</v>
      </c>
      <c r="J32" s="1867"/>
      <c r="K32" s="1867"/>
      <c r="L32" s="1867"/>
    </row>
    <row r="33" spans="2:12" ht="15.75" hidden="1">
      <c r="B33" s="2484"/>
      <c r="C33" s="1876" t="s">
        <v>243</v>
      </c>
      <c r="D33" s="1904">
        <v>98.64</v>
      </c>
      <c r="E33" s="1904">
        <v>99.24</v>
      </c>
      <c r="F33" s="1904">
        <v>98.94</v>
      </c>
      <c r="G33" s="1904">
        <v>98.939677419354837</v>
      </c>
      <c r="H33" s="1904">
        <v>99.539677419354845</v>
      </c>
      <c r="I33" s="1903">
        <v>99.239677419354848</v>
      </c>
      <c r="J33" s="1867"/>
      <c r="K33" s="1867"/>
      <c r="L33" s="1867"/>
    </row>
    <row r="34" spans="2:12" ht="15.75" hidden="1">
      <c r="B34" s="2484"/>
      <c r="C34" s="1876" t="s">
        <v>253</v>
      </c>
      <c r="D34" s="1904">
        <v>100.73</v>
      </c>
      <c r="E34" s="1904">
        <v>101.33</v>
      </c>
      <c r="F34" s="1904">
        <v>101.03</v>
      </c>
      <c r="G34" s="1904">
        <v>98.803103448275863</v>
      </c>
      <c r="H34" s="1904">
        <v>99.403103448275857</v>
      </c>
      <c r="I34" s="1903">
        <v>99.10310344827586</v>
      </c>
      <c r="J34" s="1867"/>
      <c r="K34" s="1867"/>
      <c r="L34" s="1867"/>
    </row>
    <row r="35" spans="2:12" ht="15.75" hidden="1">
      <c r="B35" s="2484"/>
      <c r="C35" s="1876" t="s">
        <v>252</v>
      </c>
      <c r="D35" s="1904">
        <v>99.11</v>
      </c>
      <c r="E35" s="1904">
        <v>99.71</v>
      </c>
      <c r="F35" s="1904">
        <v>99.41</v>
      </c>
      <c r="G35" s="1904">
        <v>99.268333333333302</v>
      </c>
      <c r="H35" s="1904">
        <v>99.868333333333339</v>
      </c>
      <c r="I35" s="1903">
        <v>99.568333333333328</v>
      </c>
      <c r="J35" s="1867"/>
      <c r="K35" s="1867"/>
      <c r="L35" s="1867"/>
    </row>
    <row r="36" spans="2:12" ht="15.75" hidden="1">
      <c r="B36" s="2484"/>
      <c r="C36" s="1876" t="s">
        <v>251</v>
      </c>
      <c r="D36" s="1904">
        <v>98.14</v>
      </c>
      <c r="E36" s="1904">
        <v>98.74</v>
      </c>
      <c r="F36" s="1904">
        <v>98.44</v>
      </c>
      <c r="G36" s="1904">
        <v>98.89533333333334</v>
      </c>
      <c r="H36" s="1904">
        <v>99.495333333333321</v>
      </c>
      <c r="I36" s="1903">
        <v>99.195333333333338</v>
      </c>
      <c r="J36" s="1867"/>
      <c r="K36" s="1867"/>
      <c r="L36" s="1867"/>
    </row>
    <row r="37" spans="2:12" ht="15.75" hidden="1">
      <c r="B37" s="2484"/>
      <c r="C37" s="1914" t="s">
        <v>250</v>
      </c>
      <c r="D37" s="1913">
        <v>99.26</v>
      </c>
      <c r="E37" s="1913">
        <v>99.86</v>
      </c>
      <c r="F37" s="1913">
        <v>99.56</v>
      </c>
      <c r="G37" s="1913">
        <v>99.27</v>
      </c>
      <c r="H37" s="1913">
        <v>99.87</v>
      </c>
      <c r="I37" s="1903">
        <v>99.57</v>
      </c>
      <c r="J37" s="1867"/>
      <c r="K37" s="1867"/>
      <c r="L37" s="1867"/>
    </row>
    <row r="38" spans="2:12" ht="15.75" hidden="1">
      <c r="B38" s="2484"/>
      <c r="C38" s="1914" t="s">
        <v>249</v>
      </c>
      <c r="D38" s="1913">
        <v>97.58</v>
      </c>
      <c r="E38" s="1913">
        <v>98.18</v>
      </c>
      <c r="F38" s="1913">
        <v>97.88</v>
      </c>
      <c r="G38" s="1913">
        <v>98.50866666666667</v>
      </c>
      <c r="H38" s="1913">
        <v>99.108666666666679</v>
      </c>
      <c r="I38" s="1903">
        <v>98.808666666666682</v>
      </c>
      <c r="J38" s="1867"/>
      <c r="K38" s="1867"/>
      <c r="L38" s="1867"/>
    </row>
    <row r="39" spans="2:12" ht="15.75" hidden="1">
      <c r="B39" s="2484"/>
      <c r="C39" s="1876" t="s">
        <v>248</v>
      </c>
      <c r="D39" s="1904">
        <v>95.99</v>
      </c>
      <c r="E39" s="1904">
        <v>96.59</v>
      </c>
      <c r="F39" s="1904">
        <v>96.289999999999992</v>
      </c>
      <c r="G39" s="1904">
        <v>96.414666666666662</v>
      </c>
      <c r="H39" s="1904">
        <v>97.014666666666685</v>
      </c>
      <c r="I39" s="1903">
        <v>96.714666666666673</v>
      </c>
      <c r="J39" s="1867"/>
      <c r="K39" s="1867"/>
      <c r="L39" s="1867"/>
    </row>
    <row r="40" spans="2:12" ht="15.75" hidden="1">
      <c r="B40" s="2484"/>
      <c r="C40" s="1876" t="s">
        <v>247</v>
      </c>
      <c r="D40" s="1904">
        <v>95.2</v>
      </c>
      <c r="E40" s="1904">
        <v>95.8</v>
      </c>
      <c r="F40" s="1904">
        <v>95.5</v>
      </c>
      <c r="G40" s="1904">
        <v>96.220967741935496</v>
      </c>
      <c r="H40" s="1904">
        <v>96.820967741935476</v>
      </c>
      <c r="I40" s="1903">
        <v>96.520967741935493</v>
      </c>
      <c r="J40" s="1867"/>
      <c r="K40" s="1867"/>
      <c r="L40" s="1867"/>
    </row>
    <row r="41" spans="2:12" ht="15.75" hidden="1">
      <c r="B41" s="2484"/>
      <c r="C41" s="1876" t="s">
        <v>246</v>
      </c>
      <c r="D41" s="1904">
        <v>95.32</v>
      </c>
      <c r="E41" s="1904">
        <v>95.92</v>
      </c>
      <c r="F41" s="1904">
        <v>95.62</v>
      </c>
      <c r="G41" s="1904">
        <v>94.152258064516133</v>
      </c>
      <c r="H41" s="1904">
        <v>94.752258064516141</v>
      </c>
      <c r="I41" s="1903">
        <v>94.452258064516144</v>
      </c>
      <c r="J41" s="1867"/>
      <c r="K41" s="1867"/>
      <c r="L41" s="1867"/>
    </row>
    <row r="42" spans="2:12" ht="15.75" hidden="1">
      <c r="B42" s="2484"/>
      <c r="C42" s="1888" t="s">
        <v>245</v>
      </c>
      <c r="D42" s="1912">
        <v>95.9</v>
      </c>
      <c r="E42" s="1912">
        <v>96.5</v>
      </c>
      <c r="F42" s="1912">
        <v>96.2</v>
      </c>
      <c r="G42" s="1912">
        <v>95.714062499999997</v>
      </c>
      <c r="H42" s="1912">
        <v>96.314062500000006</v>
      </c>
      <c r="I42" s="1911">
        <v>96.014062499999994</v>
      </c>
      <c r="J42" s="1867"/>
      <c r="K42" s="1867"/>
      <c r="L42" s="1867"/>
    </row>
    <row r="43" spans="2:12" ht="15.75" hidden="1">
      <c r="B43" s="2487"/>
      <c r="C43" s="1896" t="s">
        <v>1469</v>
      </c>
      <c r="D43" s="1910">
        <v>97.926666666666677</v>
      </c>
      <c r="E43" s="1910">
        <v>98.526666666666657</v>
      </c>
      <c r="F43" s="1910">
        <v>98.251639784946235</v>
      </c>
      <c r="G43" s="1910">
        <v>97.953997195958479</v>
      </c>
      <c r="H43" s="1910">
        <v>98.553997195958473</v>
      </c>
      <c r="I43" s="1909">
        <v>98.253997195958462</v>
      </c>
      <c r="J43" s="1867"/>
      <c r="K43" s="1867"/>
      <c r="L43" s="1867"/>
    </row>
    <row r="44" spans="2:12" ht="15.75" hidden="1">
      <c r="B44" s="2483" t="s">
        <v>140</v>
      </c>
      <c r="C44" s="1876" t="s">
        <v>255</v>
      </c>
      <c r="D44" s="1908">
        <v>96.92</v>
      </c>
      <c r="E44" s="1908">
        <v>97.52</v>
      </c>
      <c r="F44" s="1908">
        <v>97.22</v>
      </c>
      <c r="G44" s="1908">
        <v>96.714193548387101</v>
      </c>
      <c r="H44" s="1908">
        <v>97.314193548387095</v>
      </c>
      <c r="I44" s="1907">
        <v>97.014193548387098</v>
      </c>
      <c r="J44" s="1867"/>
      <c r="K44" s="1867"/>
      <c r="L44" s="1867"/>
    </row>
    <row r="45" spans="2:12" ht="15.75" hidden="1">
      <c r="B45" s="2484"/>
      <c r="C45" s="1876" t="s">
        <v>254</v>
      </c>
      <c r="D45" s="1906">
        <v>97.52</v>
      </c>
      <c r="E45" s="1906">
        <v>98.12</v>
      </c>
      <c r="F45" s="1906">
        <v>97.82</v>
      </c>
      <c r="G45" s="1906">
        <v>96.642258064516142</v>
      </c>
      <c r="H45" s="1906">
        <v>97.242258064516108</v>
      </c>
      <c r="I45" s="1905">
        <v>96.942258064516125</v>
      </c>
      <c r="J45" s="1867"/>
      <c r="K45" s="1867"/>
      <c r="L45" s="1867"/>
    </row>
    <row r="46" spans="2:12" ht="15.75" hidden="1">
      <c r="B46" s="2484"/>
      <c r="C46" s="1876" t="s">
        <v>243</v>
      </c>
      <c r="D46" s="1906">
        <v>98.64</v>
      </c>
      <c r="E46" s="1906">
        <v>99.24</v>
      </c>
      <c r="F46" s="1906">
        <v>98.94</v>
      </c>
      <c r="G46" s="1906">
        <v>97.734193548387097</v>
      </c>
      <c r="H46" s="1906">
        <v>98.334193548387105</v>
      </c>
      <c r="I46" s="1905">
        <v>98.034193548387094</v>
      </c>
      <c r="J46" s="1867"/>
      <c r="K46" s="1867"/>
      <c r="L46" s="1867"/>
    </row>
    <row r="47" spans="2:12" ht="15.75" hidden="1">
      <c r="B47" s="2484"/>
      <c r="C47" s="1876" t="s">
        <v>253</v>
      </c>
      <c r="D47" s="1906">
        <v>98.46</v>
      </c>
      <c r="E47" s="1906">
        <v>99.06</v>
      </c>
      <c r="F47" s="1906">
        <v>98.76</v>
      </c>
      <c r="G47" s="1906">
        <v>97.996333333333311</v>
      </c>
      <c r="H47" s="1906">
        <v>98.596333333333334</v>
      </c>
      <c r="I47" s="1905">
        <v>98.296333333333322</v>
      </c>
      <c r="J47" s="1867"/>
      <c r="K47" s="1867"/>
      <c r="L47" s="1867"/>
    </row>
    <row r="48" spans="2:12" ht="15.75" hidden="1">
      <c r="B48" s="2484"/>
      <c r="C48" s="1876" t="s">
        <v>252</v>
      </c>
      <c r="D48" s="1906">
        <v>99.37</v>
      </c>
      <c r="E48" s="1906">
        <v>99.97</v>
      </c>
      <c r="F48" s="1906">
        <v>99.67</v>
      </c>
      <c r="G48" s="1906">
        <v>98.795172413793082</v>
      </c>
      <c r="H48" s="1906">
        <v>99.395172413793105</v>
      </c>
      <c r="I48" s="1905">
        <v>99.095172413793094</v>
      </c>
      <c r="J48" s="1867"/>
      <c r="K48" s="1867"/>
      <c r="L48" s="1867"/>
    </row>
    <row r="49" spans="2:12" ht="15.75" hidden="1">
      <c r="B49" s="2484"/>
      <c r="C49" s="1876" t="s">
        <v>251</v>
      </c>
      <c r="D49" s="1906">
        <v>99.13</v>
      </c>
      <c r="E49" s="1906">
        <v>99.73</v>
      </c>
      <c r="F49" s="1906">
        <v>99.43</v>
      </c>
      <c r="G49" s="1906">
        <v>100.75700000000002</v>
      </c>
      <c r="H49" s="1906">
        <v>101.357</v>
      </c>
      <c r="I49" s="1905">
        <v>101.05700000000002</v>
      </c>
      <c r="J49" s="1867"/>
      <c r="K49" s="1867"/>
      <c r="L49" s="1867"/>
    </row>
    <row r="50" spans="2:12" ht="15.75" hidden="1">
      <c r="B50" s="2484"/>
      <c r="C50" s="1876" t="s">
        <v>1472</v>
      </c>
      <c r="D50" s="1906">
        <v>99.31</v>
      </c>
      <c r="E50" s="1906">
        <v>99.91</v>
      </c>
      <c r="F50" s="1906">
        <v>99.61</v>
      </c>
      <c r="G50" s="1906">
        <v>98.53</v>
      </c>
      <c r="H50" s="1906">
        <v>99.13</v>
      </c>
      <c r="I50" s="1905">
        <v>98.83</v>
      </c>
      <c r="J50" s="1867"/>
      <c r="K50" s="1867"/>
      <c r="L50" s="1867"/>
    </row>
    <row r="51" spans="2:12" ht="15.75" hidden="1">
      <c r="B51" s="2484"/>
      <c r="C51" s="1876" t="s">
        <v>249</v>
      </c>
      <c r="D51" s="1906">
        <v>100.45</v>
      </c>
      <c r="E51" s="1906">
        <v>101.05</v>
      </c>
      <c r="F51" s="1906">
        <v>100.75</v>
      </c>
      <c r="G51" s="1906">
        <v>99.253666666666689</v>
      </c>
      <c r="H51" s="1906">
        <v>99.853666666666655</v>
      </c>
      <c r="I51" s="1905">
        <v>99.553666666666672</v>
      </c>
      <c r="J51" s="1867"/>
      <c r="K51" s="1867"/>
      <c r="L51" s="1867"/>
    </row>
    <row r="52" spans="2:12" ht="15.75" hidden="1">
      <c r="B52" s="2484"/>
      <c r="C52" s="1876" t="s">
        <v>248</v>
      </c>
      <c r="D52" s="1906">
        <v>99.4</v>
      </c>
      <c r="E52" s="1906">
        <v>100</v>
      </c>
      <c r="F52" s="1906">
        <v>99.7</v>
      </c>
      <c r="G52" s="1906">
        <v>99.667000000000002</v>
      </c>
      <c r="H52" s="1906">
        <v>100.26700000000001</v>
      </c>
      <c r="I52" s="1905">
        <v>99.967000000000013</v>
      </c>
      <c r="J52" s="1867"/>
      <c r="K52" s="1867"/>
      <c r="L52" s="1867"/>
    </row>
    <row r="53" spans="2:12" ht="15.75" hidden="1">
      <c r="B53" s="2484"/>
      <c r="C53" s="1876" t="s">
        <v>247</v>
      </c>
      <c r="D53" s="1906">
        <v>102.16</v>
      </c>
      <c r="E53" s="1906">
        <v>102.76</v>
      </c>
      <c r="F53" s="1906">
        <v>102.46000000000001</v>
      </c>
      <c r="G53" s="1906">
        <v>100.94516129032259</v>
      </c>
      <c r="H53" s="1906">
        <v>101.54516129032258</v>
      </c>
      <c r="I53" s="1905">
        <v>101.24516129032259</v>
      </c>
      <c r="J53" s="1867"/>
      <c r="K53" s="1867"/>
      <c r="L53" s="1867"/>
    </row>
    <row r="54" spans="2:12" ht="15.75" hidden="1">
      <c r="B54" s="2484"/>
      <c r="C54" s="1876" t="s">
        <v>1471</v>
      </c>
      <c r="D54" s="1906">
        <v>102.2</v>
      </c>
      <c r="E54" s="1906">
        <v>102.8</v>
      </c>
      <c r="F54" s="1906">
        <v>102.5</v>
      </c>
      <c r="G54" s="1906">
        <v>101.78375</v>
      </c>
      <c r="H54" s="1906">
        <v>102.38374999999999</v>
      </c>
      <c r="I54" s="1905">
        <v>102.08374999999999</v>
      </c>
      <c r="J54" s="1867"/>
      <c r="K54" s="1867"/>
      <c r="L54" s="1867"/>
    </row>
    <row r="55" spans="2:12" ht="15.75" hidden="1">
      <c r="B55" s="2484"/>
      <c r="C55" s="1876" t="s">
        <v>245</v>
      </c>
      <c r="D55" s="1904">
        <v>101.14</v>
      </c>
      <c r="E55" s="1904">
        <v>101.74</v>
      </c>
      <c r="F55" s="1904">
        <v>101.44</v>
      </c>
      <c r="G55" s="1904">
        <v>101.45258064516129</v>
      </c>
      <c r="H55" s="1904">
        <v>102.0525806451613</v>
      </c>
      <c r="I55" s="1903">
        <v>101.75258064516129</v>
      </c>
      <c r="J55" s="1867"/>
      <c r="K55" s="1867"/>
      <c r="L55" s="1867"/>
    </row>
    <row r="56" spans="2:12" ht="15.75" hidden="1">
      <c r="B56" s="2487"/>
      <c r="C56" s="1896" t="s">
        <v>1469</v>
      </c>
      <c r="D56" s="1902">
        <v>99.558333333333337</v>
      </c>
      <c r="E56" s="1902">
        <v>100.15833333333332</v>
      </c>
      <c r="F56" s="1902">
        <v>99.858333333333348</v>
      </c>
      <c r="G56" s="1902">
        <v>99.189275792547292</v>
      </c>
      <c r="H56" s="1902">
        <v>99.789275792547258</v>
      </c>
      <c r="I56" s="1901">
        <v>99.489275792547275</v>
      </c>
      <c r="J56" s="1867"/>
      <c r="K56" s="1867"/>
      <c r="L56" s="1867"/>
    </row>
    <row r="57" spans="2:12" ht="15.75">
      <c r="B57" s="2483" t="s">
        <v>141</v>
      </c>
      <c r="C57" s="1876" t="s">
        <v>255</v>
      </c>
      <c r="D57" s="1900">
        <v>103.71</v>
      </c>
      <c r="E57" s="1900">
        <v>104.31</v>
      </c>
      <c r="F57" s="1900">
        <v>104.00999999999999</v>
      </c>
      <c r="G57" s="1900">
        <v>102.12375000000002</v>
      </c>
      <c r="H57" s="1900">
        <v>102.72375</v>
      </c>
      <c r="I57" s="1899">
        <v>102.42375000000001</v>
      </c>
      <c r="J57" s="1867"/>
      <c r="K57" s="1867"/>
      <c r="L57" s="1867"/>
    </row>
    <row r="58" spans="2:12" ht="15.75">
      <c r="B58" s="2484"/>
      <c r="C58" s="1876" t="s">
        <v>254</v>
      </c>
      <c r="D58" s="1898">
        <v>105.92</v>
      </c>
      <c r="E58" s="1898">
        <v>106.52</v>
      </c>
      <c r="F58" s="1898">
        <v>106.22</v>
      </c>
      <c r="G58" s="1898">
        <v>105.59096774193547</v>
      </c>
      <c r="H58" s="1898">
        <v>106.19096774193549</v>
      </c>
      <c r="I58" s="1897">
        <v>105.89096774193548</v>
      </c>
      <c r="J58" s="1867"/>
      <c r="K58" s="1867"/>
      <c r="L58" s="1867"/>
    </row>
    <row r="59" spans="2:12" ht="15.75">
      <c r="B59" s="2484"/>
      <c r="C59" s="1876" t="s">
        <v>243</v>
      </c>
      <c r="D59" s="1898">
        <v>103.49</v>
      </c>
      <c r="E59" s="1898">
        <v>104.09</v>
      </c>
      <c r="F59" s="1898">
        <v>103.78999999999999</v>
      </c>
      <c r="G59" s="1898">
        <v>104.52666666666666</v>
      </c>
      <c r="H59" s="1898">
        <v>105.12666666666668</v>
      </c>
      <c r="I59" s="1897">
        <v>104.82666666666667</v>
      </c>
      <c r="J59" s="1867"/>
      <c r="K59" s="1867"/>
      <c r="L59" s="1867"/>
    </row>
    <row r="60" spans="2:12" ht="15.75">
      <c r="B60" s="2484"/>
      <c r="C60" s="1876" t="s">
        <v>253</v>
      </c>
      <c r="D60" s="1898">
        <v>105.46</v>
      </c>
      <c r="E60" s="1898">
        <v>106.06</v>
      </c>
      <c r="F60" s="1898">
        <v>105.75999999999999</v>
      </c>
      <c r="G60" s="1898">
        <v>104.429</v>
      </c>
      <c r="H60" s="1898">
        <v>105.02900000000001</v>
      </c>
      <c r="I60" s="1897">
        <v>104.72900000000001</v>
      </c>
      <c r="J60" s="1867"/>
      <c r="K60" s="1867"/>
      <c r="L60" s="1867"/>
    </row>
    <row r="61" spans="2:12" ht="15.75">
      <c r="B61" s="2484"/>
      <c r="C61" s="1876" t="s">
        <v>252</v>
      </c>
      <c r="D61" s="1898">
        <v>107</v>
      </c>
      <c r="E61" s="1898">
        <v>107.6</v>
      </c>
      <c r="F61" s="1898">
        <v>107.3</v>
      </c>
      <c r="G61" s="1898">
        <v>106.20206896551723</v>
      </c>
      <c r="H61" s="1898">
        <v>106.80206896551724</v>
      </c>
      <c r="I61" s="1897">
        <v>106.50206896551722</v>
      </c>
      <c r="J61" s="1867"/>
      <c r="K61" s="1869"/>
      <c r="L61" s="1867"/>
    </row>
    <row r="62" spans="2:12" ht="15.75">
      <c r="B62" s="2484"/>
      <c r="C62" s="1876" t="s">
        <v>251</v>
      </c>
      <c r="D62" s="1898">
        <v>106.6</v>
      </c>
      <c r="E62" s="1898">
        <v>107.2</v>
      </c>
      <c r="F62" s="1898">
        <v>106.9</v>
      </c>
      <c r="G62" s="1898">
        <v>106.06200000000003</v>
      </c>
      <c r="H62" s="1898">
        <v>106.66199999999999</v>
      </c>
      <c r="I62" s="1897">
        <v>106.36200000000001</v>
      </c>
      <c r="J62" s="1867"/>
      <c r="K62" s="1869"/>
      <c r="L62" s="1867"/>
    </row>
    <row r="63" spans="2:12" ht="15.75">
      <c r="B63" s="2484"/>
      <c r="C63" s="1876" t="s">
        <v>1470</v>
      </c>
      <c r="D63" s="1898">
        <v>108.88</v>
      </c>
      <c r="E63" s="1898">
        <v>109.48</v>
      </c>
      <c r="F63" s="1898">
        <v>109.18</v>
      </c>
      <c r="G63" s="1898">
        <v>108.18586206896553</v>
      </c>
      <c r="H63" s="1898">
        <v>108.78586206896551</v>
      </c>
      <c r="I63" s="1897">
        <v>108.48586206896553</v>
      </c>
      <c r="J63" s="1867"/>
      <c r="K63" s="1869"/>
      <c r="L63" s="1867"/>
    </row>
    <row r="64" spans="2:12" ht="15.75">
      <c r="B64" s="2484"/>
      <c r="C64" s="1876" t="s">
        <v>249</v>
      </c>
      <c r="D64" s="1898">
        <v>107.23</v>
      </c>
      <c r="E64" s="1898">
        <v>107.83</v>
      </c>
      <c r="F64" s="1898">
        <v>107.53</v>
      </c>
      <c r="G64" s="1898">
        <v>108.52000000000001</v>
      </c>
      <c r="H64" s="1898">
        <v>109.11999999999998</v>
      </c>
      <c r="I64" s="1897">
        <v>108.82</v>
      </c>
      <c r="J64" s="1867"/>
      <c r="K64" s="1869"/>
      <c r="L64" s="1867"/>
    </row>
    <row r="65" spans="2:12" ht="15.75">
      <c r="B65" s="2484"/>
      <c r="C65" s="1876" t="s">
        <v>248</v>
      </c>
      <c r="D65" s="1898">
        <v>105.92</v>
      </c>
      <c r="E65" s="1898">
        <v>106.52</v>
      </c>
      <c r="F65" s="1898">
        <v>106.22</v>
      </c>
      <c r="G65" s="1898">
        <v>106.24066666666664</v>
      </c>
      <c r="H65" s="1898">
        <v>106.84066666666668</v>
      </c>
      <c r="I65" s="1897">
        <v>106.54066666666665</v>
      </c>
      <c r="J65" s="1867"/>
      <c r="K65" s="1869"/>
      <c r="L65" s="1867"/>
    </row>
    <row r="66" spans="2:12" ht="15.75">
      <c r="B66" s="2484"/>
      <c r="C66" s="1876" t="s">
        <v>247</v>
      </c>
      <c r="D66" s="1898">
        <v>106.27</v>
      </c>
      <c r="E66" s="1898">
        <v>106.87</v>
      </c>
      <c r="F66" s="1898">
        <v>106.57</v>
      </c>
      <c r="G66" s="1898">
        <v>106.12741935483871</v>
      </c>
      <c r="H66" s="1898">
        <v>106.72741935483872</v>
      </c>
      <c r="I66" s="1897">
        <v>106.42741935483872</v>
      </c>
      <c r="J66" s="1867"/>
      <c r="K66" s="1869"/>
      <c r="L66" s="1867"/>
    </row>
    <row r="67" spans="2:12" ht="15.75">
      <c r="B67" s="2484"/>
      <c r="C67" s="1876" t="s">
        <v>246</v>
      </c>
      <c r="D67" s="1875">
        <v>107.08</v>
      </c>
      <c r="E67" s="1875">
        <v>107.68</v>
      </c>
      <c r="F67" s="1875">
        <v>107.38</v>
      </c>
      <c r="G67" s="1875">
        <v>107.05187500000002</v>
      </c>
      <c r="H67" s="1875">
        <v>107.65187499999999</v>
      </c>
      <c r="I67" s="1874">
        <v>107.35187500000001</v>
      </c>
      <c r="J67" s="1867"/>
      <c r="K67" s="1869"/>
      <c r="L67" s="1867"/>
    </row>
    <row r="68" spans="2:12" ht="15.75">
      <c r="B68" s="2484"/>
      <c r="C68" s="1876" t="s">
        <v>245</v>
      </c>
      <c r="D68" s="1875">
        <v>106.73</v>
      </c>
      <c r="E68" s="1875">
        <v>107.33</v>
      </c>
      <c r="F68" s="1875">
        <v>107.03</v>
      </c>
      <c r="G68" s="1875">
        <v>107.56193548387097</v>
      </c>
      <c r="H68" s="1875">
        <v>108.16193548387095</v>
      </c>
      <c r="I68" s="1874">
        <v>107.86193548387095</v>
      </c>
      <c r="J68" s="1867"/>
      <c r="K68" s="1867"/>
      <c r="L68" s="1869"/>
    </row>
    <row r="69" spans="2:12" ht="15.75">
      <c r="B69" s="2487"/>
      <c r="C69" s="1896" t="s">
        <v>1469</v>
      </c>
      <c r="D69" s="1895">
        <v>106.19083333333333</v>
      </c>
      <c r="E69" s="1895">
        <v>106.79083333333334</v>
      </c>
      <c r="F69" s="1895">
        <v>106.4908333333333</v>
      </c>
      <c r="G69" s="1895">
        <v>106.05185099570512</v>
      </c>
      <c r="H69" s="1895">
        <v>106.6518509957051</v>
      </c>
      <c r="I69" s="1894">
        <v>106.35185099570509</v>
      </c>
      <c r="J69" s="1867"/>
      <c r="K69" s="1867"/>
      <c r="L69" s="1867"/>
    </row>
    <row r="70" spans="2:12" ht="15.75">
      <c r="B70" s="2483" t="s">
        <v>142</v>
      </c>
      <c r="C70" s="1890" t="s">
        <v>255</v>
      </c>
      <c r="D70" s="1889">
        <v>106.72</v>
      </c>
      <c r="E70" s="1889">
        <v>107.32</v>
      </c>
      <c r="F70" s="1889">
        <v>107.02</v>
      </c>
      <c r="G70" s="1889">
        <v>106.88593750000001</v>
      </c>
      <c r="H70" s="1889">
        <v>107.48593749999998</v>
      </c>
      <c r="I70" s="1893">
        <v>107.18593749999999</v>
      </c>
      <c r="J70" s="1867"/>
      <c r="K70" s="1867"/>
      <c r="L70" s="1867"/>
    </row>
    <row r="71" spans="2:12" ht="15.75">
      <c r="B71" s="2484"/>
      <c r="C71" s="1876" t="s">
        <v>254</v>
      </c>
      <c r="D71" s="1875">
        <v>106.85</v>
      </c>
      <c r="E71" s="1875">
        <v>107.45</v>
      </c>
      <c r="F71" s="1875">
        <v>107.15</v>
      </c>
      <c r="G71" s="1875">
        <v>106.7274193548387</v>
      </c>
      <c r="H71" s="1875">
        <v>107.32741935483868</v>
      </c>
      <c r="I71" s="1874">
        <v>107.02741935483868</v>
      </c>
      <c r="J71" s="1867"/>
      <c r="K71" s="1867"/>
      <c r="L71" s="1867"/>
    </row>
    <row r="72" spans="2:12" ht="15.75">
      <c r="B72" s="2484"/>
      <c r="C72" s="1876" t="s">
        <v>243</v>
      </c>
      <c r="D72" s="1875">
        <v>106.49</v>
      </c>
      <c r="E72" s="1875">
        <v>107.09</v>
      </c>
      <c r="F72" s="1875">
        <v>106.78999999999999</v>
      </c>
      <c r="G72" s="1875">
        <v>106.43566666666669</v>
      </c>
      <c r="H72" s="1875">
        <v>107.03566666666666</v>
      </c>
      <c r="I72" s="1874">
        <v>106.73566666666667</v>
      </c>
      <c r="J72" s="1867"/>
      <c r="K72" s="1867"/>
      <c r="L72" s="1867"/>
    </row>
    <row r="73" spans="2:12" ht="15.75">
      <c r="B73" s="2484"/>
      <c r="C73" s="1876" t="s">
        <v>253</v>
      </c>
      <c r="D73" s="1875">
        <v>107.31</v>
      </c>
      <c r="E73" s="1875">
        <v>107.91</v>
      </c>
      <c r="F73" s="1875">
        <v>107.61</v>
      </c>
      <c r="G73" s="1875">
        <v>106.61566666666667</v>
      </c>
      <c r="H73" s="1875">
        <v>107.21566666666668</v>
      </c>
      <c r="I73" s="1874">
        <v>106.91566666666668</v>
      </c>
      <c r="J73" s="1867"/>
      <c r="K73" s="1867"/>
      <c r="L73" s="1867"/>
    </row>
    <row r="74" spans="2:12" ht="15.75">
      <c r="B74" s="2484"/>
      <c r="C74" s="1876" t="s">
        <v>252</v>
      </c>
      <c r="D74" s="1875">
        <v>107.7</v>
      </c>
      <c r="E74" s="1875">
        <v>108.3</v>
      </c>
      <c r="F74" s="1875">
        <v>108</v>
      </c>
      <c r="G74" s="1875">
        <v>108.59133333333332</v>
      </c>
      <c r="H74" s="1875">
        <v>109.19133333333333</v>
      </c>
      <c r="I74" s="1874">
        <v>108.89133333333334</v>
      </c>
      <c r="J74" s="1867"/>
      <c r="K74" s="1867"/>
      <c r="L74" s="1867"/>
    </row>
    <row r="75" spans="2:12" ht="15.75">
      <c r="B75" s="2484"/>
      <c r="C75" s="1876" t="s">
        <v>251</v>
      </c>
      <c r="D75" s="1875">
        <v>108.54</v>
      </c>
      <c r="E75" s="1875">
        <v>109.14</v>
      </c>
      <c r="F75" s="1875">
        <v>108.84</v>
      </c>
      <c r="G75" s="1875">
        <v>108.4448275862069</v>
      </c>
      <c r="H75" s="1875">
        <v>109.04482758620691</v>
      </c>
      <c r="I75" s="1874">
        <v>108.7448275862069</v>
      </c>
      <c r="J75" s="1867"/>
      <c r="K75" s="1867"/>
      <c r="L75" s="1867"/>
    </row>
    <row r="76" spans="2:12" ht="15.75">
      <c r="B76" s="2484"/>
      <c r="C76" s="1876" t="s">
        <v>250</v>
      </c>
      <c r="D76" s="1875">
        <v>106.63</v>
      </c>
      <c r="E76" s="1875">
        <v>107.23</v>
      </c>
      <c r="F76" s="1875">
        <v>106.93</v>
      </c>
      <c r="G76" s="1875">
        <v>108.20103448275863</v>
      </c>
      <c r="H76" s="1875">
        <v>108.80103448275862</v>
      </c>
      <c r="I76" s="1874">
        <v>108.50103448275863</v>
      </c>
      <c r="J76" s="1867"/>
      <c r="K76" s="1867"/>
      <c r="L76" s="1867"/>
    </row>
    <row r="77" spans="2:12" ht="15.75">
      <c r="B77" s="2484"/>
      <c r="C77" s="1876" t="s">
        <v>249</v>
      </c>
      <c r="D77" s="1875">
        <v>106.27</v>
      </c>
      <c r="E77" s="1875">
        <v>106.87</v>
      </c>
      <c r="F77" s="1875">
        <v>106.57</v>
      </c>
      <c r="G77" s="1875">
        <v>106.642</v>
      </c>
      <c r="H77" s="1875">
        <v>107.242</v>
      </c>
      <c r="I77" s="1874">
        <v>106.94200000000001</v>
      </c>
      <c r="J77" s="1867"/>
      <c r="K77" s="1867"/>
      <c r="L77" s="1867"/>
    </row>
    <row r="78" spans="2:12" ht="15.75">
      <c r="B78" s="2484"/>
      <c r="C78" s="1876" t="s">
        <v>248</v>
      </c>
      <c r="D78" s="1875">
        <v>103.1</v>
      </c>
      <c r="E78" s="1875">
        <v>103.7</v>
      </c>
      <c r="F78" s="1875">
        <v>103.4</v>
      </c>
      <c r="G78" s="1875">
        <v>103.90870967741935</v>
      </c>
      <c r="H78" s="1875">
        <v>104.50870967741933</v>
      </c>
      <c r="I78" s="1874">
        <v>104.20870967741934</v>
      </c>
      <c r="J78" s="1867"/>
      <c r="K78" s="1867"/>
      <c r="L78" s="1867"/>
    </row>
    <row r="79" spans="2:12" ht="15.75">
      <c r="B79" s="2484"/>
      <c r="C79" s="1876" t="s">
        <v>247</v>
      </c>
      <c r="D79" s="1875">
        <v>102.61</v>
      </c>
      <c r="E79" s="1875">
        <v>103.21</v>
      </c>
      <c r="F79" s="1875">
        <v>102.91</v>
      </c>
      <c r="G79" s="1875">
        <v>102.69709677419354</v>
      </c>
      <c r="H79" s="1875">
        <v>103.29709677419355</v>
      </c>
      <c r="I79" s="1874">
        <v>102.99709677419355</v>
      </c>
      <c r="J79" s="1867"/>
      <c r="K79" s="1869"/>
      <c r="L79" s="1867"/>
    </row>
    <row r="80" spans="2:12" ht="15.75">
      <c r="B80" s="2484"/>
      <c r="C80" s="1876" t="s">
        <v>246</v>
      </c>
      <c r="D80" s="1875">
        <v>102.77</v>
      </c>
      <c r="E80" s="1875">
        <v>103.37</v>
      </c>
      <c r="F80" s="1875">
        <v>103.07</v>
      </c>
      <c r="G80" s="1875">
        <v>102.82129032258065</v>
      </c>
      <c r="H80" s="1875">
        <v>103.42129032258065</v>
      </c>
      <c r="I80" s="1874">
        <v>103.12129032258065</v>
      </c>
      <c r="J80" s="1867"/>
      <c r="K80" s="1869"/>
      <c r="L80" s="1867"/>
    </row>
    <row r="81" spans="2:12" ht="15.75">
      <c r="B81" s="2484"/>
      <c r="C81" s="1888" t="s">
        <v>245</v>
      </c>
      <c r="D81" s="1887">
        <v>102.86</v>
      </c>
      <c r="E81" s="1887">
        <v>103.46</v>
      </c>
      <c r="F81" s="1887">
        <v>103.16</v>
      </c>
      <c r="G81" s="1887">
        <v>102.97903225806451</v>
      </c>
      <c r="H81" s="1887">
        <v>103.57903225806453</v>
      </c>
      <c r="I81" s="1886">
        <v>103.27903225806452</v>
      </c>
      <c r="J81" s="1867"/>
      <c r="K81" s="1869"/>
      <c r="L81" s="1869"/>
    </row>
    <row r="82" spans="2:12" ht="16.5" thickBot="1">
      <c r="B82" s="2485"/>
      <c r="C82" s="1892" t="s">
        <v>1469</v>
      </c>
      <c r="D82" s="1891">
        <v>105.65416666666665</v>
      </c>
      <c r="E82" s="1891">
        <v>106.25416666666668</v>
      </c>
      <c r="F82" s="1891">
        <v>105.95416666666667</v>
      </c>
      <c r="G82" s="1891">
        <v>105.91250121856073</v>
      </c>
      <c r="H82" s="1891">
        <v>106.51250121856073</v>
      </c>
      <c r="I82" s="1880">
        <v>106.21250121856076</v>
      </c>
      <c r="J82" s="1867"/>
      <c r="K82" s="1869"/>
      <c r="L82" s="1869"/>
    </row>
    <row r="83" spans="2:12" ht="16.5" thickTop="1">
      <c r="B83" s="2498" t="s">
        <v>45</v>
      </c>
      <c r="C83" s="1890" t="s">
        <v>255</v>
      </c>
      <c r="D83" s="1889">
        <v>102.29</v>
      </c>
      <c r="E83" s="1889">
        <v>102.89</v>
      </c>
      <c r="F83" s="1889">
        <v>102.59</v>
      </c>
      <c r="G83" s="1889">
        <v>102.28999999999998</v>
      </c>
      <c r="H83" s="1889">
        <v>102.89000000000001</v>
      </c>
      <c r="I83" s="1874">
        <v>102.59</v>
      </c>
      <c r="J83" s="1867"/>
      <c r="K83" s="1869"/>
      <c r="L83" s="1869"/>
    </row>
    <row r="84" spans="2:12" ht="15.75">
      <c r="B84" s="2484"/>
      <c r="C84" s="1876" t="s">
        <v>254</v>
      </c>
      <c r="D84" s="1875">
        <v>102.22</v>
      </c>
      <c r="E84" s="1875">
        <v>102.82</v>
      </c>
      <c r="F84" s="1875">
        <v>102.52</v>
      </c>
      <c r="G84" s="1875">
        <v>102.15354838709678</v>
      </c>
      <c r="H84" s="1875">
        <v>102.75354838709676</v>
      </c>
      <c r="I84" s="1874">
        <v>102.45354838709676</v>
      </c>
      <c r="J84" s="1867"/>
      <c r="K84" s="1869"/>
      <c r="L84" s="1869"/>
    </row>
    <row r="85" spans="2:12" ht="15.75">
      <c r="B85" s="2484"/>
      <c r="C85" s="1876" t="s">
        <v>243</v>
      </c>
      <c r="D85" s="1875">
        <v>103.29</v>
      </c>
      <c r="E85" s="1875">
        <v>103.89</v>
      </c>
      <c r="F85" s="1875">
        <v>103.59</v>
      </c>
      <c r="G85" s="1875">
        <v>103.68709677419353</v>
      </c>
      <c r="H85" s="1875">
        <v>104.28709677419357</v>
      </c>
      <c r="I85" s="1874">
        <v>103.98709677419356</v>
      </c>
      <c r="J85" s="1867"/>
      <c r="K85" s="1869"/>
      <c r="L85" s="1869"/>
    </row>
    <row r="86" spans="2:12" ht="15.75">
      <c r="B86" s="2484"/>
      <c r="C86" s="1876" t="s">
        <v>253</v>
      </c>
      <c r="D86" s="1875">
        <v>104.04</v>
      </c>
      <c r="E86" s="1875">
        <v>104.64</v>
      </c>
      <c r="F86" s="1875">
        <v>104.34</v>
      </c>
      <c r="G86" s="1875">
        <v>103.63419354838709</v>
      </c>
      <c r="H86" s="1875">
        <v>104.23419354838707</v>
      </c>
      <c r="I86" s="1874">
        <v>103.93419354838707</v>
      </c>
      <c r="J86" s="1867"/>
      <c r="K86" s="1869"/>
      <c r="L86" s="1869"/>
    </row>
    <row r="87" spans="2:12" ht="15.75">
      <c r="B87" s="2484"/>
      <c r="C87" s="1876" t="s">
        <v>252</v>
      </c>
      <c r="D87" s="1875">
        <v>102.65</v>
      </c>
      <c r="E87" s="1875">
        <v>103.25</v>
      </c>
      <c r="F87" s="1875">
        <v>102.95</v>
      </c>
      <c r="G87" s="1875">
        <v>103.08379310344827</v>
      </c>
      <c r="H87" s="1875">
        <v>103.68379310344827</v>
      </c>
      <c r="I87" s="1874">
        <v>103.38379310344827</v>
      </c>
      <c r="J87" s="1867"/>
      <c r="K87" s="1869"/>
      <c r="L87" s="1869"/>
    </row>
    <row r="88" spans="2:12" ht="15.75">
      <c r="B88" s="2484"/>
      <c r="C88" s="1876" t="s">
        <v>251</v>
      </c>
      <c r="D88" s="1875">
        <v>101.52</v>
      </c>
      <c r="E88" s="1875">
        <v>102.12</v>
      </c>
      <c r="F88" s="1875">
        <v>101.82</v>
      </c>
      <c r="G88" s="1875">
        <v>101.83166666666668</v>
      </c>
      <c r="H88" s="1875">
        <v>102.43166666666666</v>
      </c>
      <c r="I88" s="1874">
        <v>102.13166666666666</v>
      </c>
      <c r="J88" s="1867"/>
      <c r="K88" s="1869"/>
      <c r="L88" s="1869"/>
    </row>
    <row r="89" spans="2:12" ht="15.75">
      <c r="B89" s="2484"/>
      <c r="C89" s="1876" t="s">
        <v>250</v>
      </c>
      <c r="D89" s="1875">
        <v>102.74</v>
      </c>
      <c r="E89" s="1875">
        <v>103.34</v>
      </c>
      <c r="F89" s="1875">
        <v>103.03999999999999</v>
      </c>
      <c r="G89" s="1875">
        <v>101.93551724137932</v>
      </c>
      <c r="H89" s="1875">
        <v>102.5355172413793</v>
      </c>
      <c r="I89" s="1874">
        <v>102.23551724137931</v>
      </c>
      <c r="J89" s="1867"/>
      <c r="K89" s="1869"/>
      <c r="L89" s="1869"/>
    </row>
    <row r="90" spans="2:12" ht="15.75">
      <c r="B90" s="2484"/>
      <c r="C90" s="1876" t="s">
        <v>249</v>
      </c>
      <c r="D90" s="1875">
        <v>103.53</v>
      </c>
      <c r="E90" s="1875">
        <v>104.13</v>
      </c>
      <c r="F90" s="1875">
        <v>103.83</v>
      </c>
      <c r="G90" s="1875">
        <v>103.34766666666668</v>
      </c>
      <c r="H90" s="1875">
        <v>103.94766666666668</v>
      </c>
      <c r="I90" s="1874">
        <v>103.64766666666668</v>
      </c>
      <c r="J90" s="1867"/>
      <c r="K90" s="1869"/>
      <c r="L90" s="1869"/>
    </row>
    <row r="91" spans="2:12" ht="15.75">
      <c r="B91" s="2484"/>
      <c r="C91" s="1876" t="s">
        <v>248</v>
      </c>
      <c r="D91" s="1875">
        <v>104.12</v>
      </c>
      <c r="E91" s="1875">
        <v>104.72</v>
      </c>
      <c r="F91" s="1875">
        <v>104.42</v>
      </c>
      <c r="G91" s="1875">
        <v>103.79666666666668</v>
      </c>
      <c r="H91" s="1875">
        <v>104.39666666666666</v>
      </c>
      <c r="I91" s="1874">
        <v>104.09666666666666</v>
      </c>
      <c r="J91" s="1867"/>
      <c r="K91" s="1869"/>
      <c r="L91" s="1869"/>
    </row>
    <row r="92" spans="2:12" ht="15.75">
      <c r="B92" s="2484"/>
      <c r="C92" s="1876" t="s">
        <v>247</v>
      </c>
      <c r="D92" s="1875">
        <v>107.43</v>
      </c>
      <c r="E92" s="1875">
        <v>108.03</v>
      </c>
      <c r="F92" s="1875">
        <v>107.73</v>
      </c>
      <c r="G92" s="1875">
        <v>106.08032258064517</v>
      </c>
      <c r="H92" s="1875">
        <v>106.68032258064517</v>
      </c>
      <c r="I92" s="1874">
        <v>106.38032258064517</v>
      </c>
      <c r="J92" s="1869"/>
      <c r="K92" s="1869"/>
      <c r="L92" s="1869"/>
    </row>
    <row r="93" spans="2:12" ht="15.75">
      <c r="B93" s="2484"/>
      <c r="C93" s="1876" t="s">
        <v>246</v>
      </c>
      <c r="D93" s="1875">
        <v>107.94</v>
      </c>
      <c r="E93" s="1875">
        <v>108.54</v>
      </c>
      <c r="F93" s="1875">
        <v>108.24000000000001</v>
      </c>
      <c r="G93" s="1875">
        <v>107.88774193548387</v>
      </c>
      <c r="H93" s="1875">
        <v>108.48774193548388</v>
      </c>
      <c r="I93" s="1874">
        <v>108.18774193548387</v>
      </c>
      <c r="J93" s="1869"/>
      <c r="K93" s="1869"/>
      <c r="L93" s="1869"/>
    </row>
    <row r="94" spans="2:12" ht="15.75">
      <c r="B94" s="2484"/>
      <c r="C94" s="1888" t="s">
        <v>245</v>
      </c>
      <c r="D94" s="1887">
        <v>109.34</v>
      </c>
      <c r="E94" s="1887">
        <v>109.94</v>
      </c>
      <c r="F94" s="1887">
        <v>109.64</v>
      </c>
      <c r="G94" s="1887">
        <v>109.14781249999999</v>
      </c>
      <c r="H94" s="1887">
        <v>109.74781249999999</v>
      </c>
      <c r="I94" s="1886">
        <v>109.4478125</v>
      </c>
      <c r="J94" s="1869"/>
      <c r="K94" s="1869"/>
      <c r="L94" s="1867"/>
    </row>
    <row r="95" spans="2:12" ht="16.5" thickBot="1">
      <c r="B95" s="2485"/>
      <c r="C95" s="1882" t="s">
        <v>1469</v>
      </c>
      <c r="D95" s="1881">
        <v>104.25916666666666</v>
      </c>
      <c r="E95" s="1881">
        <v>104.85916666666668</v>
      </c>
      <c r="F95" s="1881">
        <v>104.55916666666668</v>
      </c>
      <c r="G95" s="1881">
        <v>104.07300217255283</v>
      </c>
      <c r="H95" s="1881">
        <v>104.67300217255281</v>
      </c>
      <c r="I95" s="1880">
        <v>104.37300217255284</v>
      </c>
      <c r="J95" s="1867"/>
      <c r="K95" s="1869"/>
      <c r="L95" s="1867"/>
    </row>
    <row r="96" spans="2:12" ht="16.5" thickTop="1">
      <c r="B96" s="2498" t="s">
        <v>44</v>
      </c>
      <c r="C96" s="1876" t="s">
        <v>255</v>
      </c>
      <c r="D96" s="1875">
        <v>111.54</v>
      </c>
      <c r="E96" s="1875">
        <v>112.14</v>
      </c>
      <c r="F96" s="1875">
        <v>111.84</v>
      </c>
      <c r="G96" s="1875">
        <v>109.83064516129029</v>
      </c>
      <c r="H96" s="1875">
        <v>110.43064516129036</v>
      </c>
      <c r="I96" s="1874">
        <v>110.13064516129032</v>
      </c>
      <c r="J96" s="1869"/>
      <c r="K96" s="1869"/>
      <c r="L96" s="1867"/>
    </row>
    <row r="97" spans="2:12" ht="15.75">
      <c r="B97" s="2484"/>
      <c r="C97" s="1876" t="s">
        <v>254</v>
      </c>
      <c r="D97" s="1875">
        <v>114.66</v>
      </c>
      <c r="E97" s="1875">
        <v>115.26</v>
      </c>
      <c r="F97" s="1875">
        <v>114.96000000000001</v>
      </c>
      <c r="G97" s="1875">
        <v>113.2225806451613</v>
      </c>
      <c r="H97" s="1875">
        <v>113.8225806451613</v>
      </c>
      <c r="I97" s="1874">
        <v>113.5225806451613</v>
      </c>
      <c r="J97" s="1867"/>
      <c r="K97" s="1869"/>
      <c r="L97" s="1869"/>
    </row>
    <row r="98" spans="2:12" ht="15.75">
      <c r="B98" s="2484"/>
      <c r="C98" s="1876" t="s">
        <v>243</v>
      </c>
      <c r="D98" s="1875">
        <v>117.24</v>
      </c>
      <c r="E98" s="1875">
        <v>117.84</v>
      </c>
      <c r="F98" s="1875">
        <v>117.53999999999999</v>
      </c>
      <c r="G98" s="1875">
        <v>116.63032258064518</v>
      </c>
      <c r="H98" s="1875">
        <v>117.23032258064515</v>
      </c>
      <c r="I98" s="1874">
        <v>116.93032258064517</v>
      </c>
      <c r="J98" s="1867"/>
      <c r="K98" s="1869"/>
      <c r="L98" s="1869"/>
    </row>
    <row r="99" spans="2:12" ht="15.75">
      <c r="B99" s="2484"/>
      <c r="C99" s="1876" t="s">
        <v>253</v>
      </c>
      <c r="D99" s="1875">
        <v>114.88</v>
      </c>
      <c r="E99" s="1875">
        <v>115.48</v>
      </c>
      <c r="F99" s="1875">
        <v>115.18</v>
      </c>
      <c r="G99" s="1875">
        <v>116.63066666666667</v>
      </c>
      <c r="H99" s="1875">
        <v>117.23066666666665</v>
      </c>
      <c r="I99" s="1874">
        <v>116.93066666666667</v>
      </c>
      <c r="J99" s="1867"/>
      <c r="K99" s="1869"/>
      <c r="L99" s="1869"/>
    </row>
    <row r="100" spans="2:12" ht="15.75">
      <c r="B100" s="2484"/>
      <c r="C100" s="1876" t="s">
        <v>252</v>
      </c>
      <c r="D100" s="1875">
        <v>114.74</v>
      </c>
      <c r="E100" s="1875">
        <v>115.34</v>
      </c>
      <c r="F100" s="1875">
        <v>115.03999999999999</v>
      </c>
      <c r="G100" s="1875">
        <v>113.22</v>
      </c>
      <c r="H100" s="1875">
        <v>113.82</v>
      </c>
      <c r="I100" s="1874">
        <v>113.52</v>
      </c>
      <c r="J100" s="1867"/>
      <c r="K100" s="1869"/>
      <c r="L100" s="1869"/>
    </row>
    <row r="101" spans="2:12" ht="15.75">
      <c r="B101" s="2484"/>
      <c r="C101" s="1876" t="s">
        <v>251</v>
      </c>
      <c r="D101" s="1875">
        <v>112.48</v>
      </c>
      <c r="E101" s="1875">
        <v>113.08</v>
      </c>
      <c r="F101" s="1875">
        <v>112.78</v>
      </c>
      <c r="G101" s="1875">
        <v>112.12</v>
      </c>
      <c r="H101" s="1875">
        <v>112.72</v>
      </c>
      <c r="I101" s="1874">
        <v>112.42</v>
      </c>
      <c r="J101" s="1867"/>
      <c r="K101" s="1870"/>
      <c r="L101" s="1869"/>
    </row>
    <row r="102" spans="2:12" ht="15.75">
      <c r="B102" s="2484"/>
      <c r="C102" s="1876" t="s">
        <v>250</v>
      </c>
      <c r="D102" s="1875">
        <v>113.58</v>
      </c>
      <c r="E102" s="1875">
        <v>114.18</v>
      </c>
      <c r="F102" s="1875">
        <v>113.88</v>
      </c>
      <c r="G102" s="1875">
        <v>113.69379310344827</v>
      </c>
      <c r="H102" s="1875">
        <v>114.29379310344828</v>
      </c>
      <c r="I102" s="1874">
        <v>113.99379310344827</v>
      </c>
      <c r="J102" s="1867"/>
      <c r="K102" s="1869"/>
      <c r="L102" s="1869"/>
    </row>
    <row r="103" spans="2:12" ht="15.75">
      <c r="B103" s="2484"/>
      <c r="C103" s="1876" t="s">
        <v>249</v>
      </c>
      <c r="D103" s="1875">
        <v>110.96</v>
      </c>
      <c r="E103" s="1875">
        <v>111.56</v>
      </c>
      <c r="F103" s="1875">
        <v>111.25999999999999</v>
      </c>
      <c r="G103" s="1875">
        <v>112.92</v>
      </c>
      <c r="H103" s="1875">
        <v>113.52</v>
      </c>
      <c r="I103" s="1874">
        <v>113.22</v>
      </c>
      <c r="J103" s="1867"/>
      <c r="K103" s="1869"/>
      <c r="L103" s="1869"/>
    </row>
    <row r="104" spans="2:12" ht="15.75">
      <c r="B104" s="2484"/>
      <c r="C104" s="1876" t="s">
        <v>248</v>
      </c>
      <c r="D104" s="1875">
        <v>110.35</v>
      </c>
      <c r="E104" s="1875">
        <v>110.95</v>
      </c>
      <c r="F104" s="1875">
        <v>110.65</v>
      </c>
      <c r="G104" s="1875">
        <v>110.18</v>
      </c>
      <c r="H104" s="1875">
        <v>110.78</v>
      </c>
      <c r="I104" s="1874">
        <v>110.48</v>
      </c>
      <c r="J104" s="1867"/>
      <c r="K104" s="1869"/>
      <c r="L104" s="1869"/>
    </row>
    <row r="105" spans="2:12" ht="15.75">
      <c r="B105" s="2484"/>
      <c r="C105" s="1876" t="s">
        <v>247</v>
      </c>
      <c r="D105" s="1875">
        <v>112.56</v>
      </c>
      <c r="E105" s="1875">
        <v>113.16</v>
      </c>
      <c r="F105" s="1875">
        <v>112.86</v>
      </c>
      <c r="G105" s="1875">
        <v>111.12</v>
      </c>
      <c r="H105" s="1875">
        <v>111.72</v>
      </c>
      <c r="I105" s="1874">
        <v>111.42</v>
      </c>
      <c r="J105" s="1867"/>
      <c r="K105" s="1869"/>
      <c r="L105" s="1869"/>
    </row>
    <row r="106" spans="2:12" ht="15.75">
      <c r="B106" s="2484"/>
      <c r="C106" s="1885" t="s">
        <v>246</v>
      </c>
      <c r="D106" s="1884">
        <v>111.39</v>
      </c>
      <c r="E106" s="1884">
        <v>111.99</v>
      </c>
      <c r="F106" s="1884">
        <v>111.69</v>
      </c>
      <c r="G106" s="1884">
        <v>111.22</v>
      </c>
      <c r="H106" s="1884">
        <v>111.82</v>
      </c>
      <c r="I106" s="1883">
        <v>111.52</v>
      </c>
      <c r="J106" s="1869"/>
      <c r="K106" s="1869"/>
      <c r="L106" s="1869"/>
    </row>
    <row r="107" spans="2:12" ht="15.75">
      <c r="B107" s="2484"/>
      <c r="C107" s="1885" t="s">
        <v>245</v>
      </c>
      <c r="D107" s="1884">
        <v>109.36</v>
      </c>
      <c r="E107" s="1884">
        <v>109.96</v>
      </c>
      <c r="F107" s="1884">
        <v>109.66</v>
      </c>
      <c r="G107" s="1884">
        <v>110.17</v>
      </c>
      <c r="H107" s="1884">
        <v>110.77</v>
      </c>
      <c r="I107" s="1883">
        <v>110.47</v>
      </c>
      <c r="J107" s="1869"/>
      <c r="K107" s="1869"/>
      <c r="L107" s="1869"/>
    </row>
    <row r="108" spans="2:12" ht="16.5" thickBot="1">
      <c r="B108" s="2485"/>
      <c r="C108" s="1882" t="s">
        <v>1469</v>
      </c>
      <c r="D108" s="1881">
        <v>112.81166666666667</v>
      </c>
      <c r="E108" s="1881">
        <v>113.41166666666669</v>
      </c>
      <c r="F108" s="1881">
        <v>113.11166666666668</v>
      </c>
      <c r="G108" s="1881">
        <v>112.57983401310099</v>
      </c>
      <c r="H108" s="1881">
        <v>113.17983401310096</v>
      </c>
      <c r="I108" s="1880">
        <v>112.87983401310099</v>
      </c>
      <c r="J108" s="1869"/>
      <c r="K108" s="1869"/>
      <c r="L108" s="1869"/>
    </row>
    <row r="109" spans="2:12" ht="16.5" thickTop="1">
      <c r="B109" s="2498" t="s">
        <v>55</v>
      </c>
      <c r="C109" s="1879" t="s">
        <v>255</v>
      </c>
      <c r="D109" s="1878">
        <v>113.55</v>
      </c>
      <c r="E109" s="1878">
        <v>114.15</v>
      </c>
      <c r="F109" s="1878">
        <v>113.85</v>
      </c>
      <c r="G109" s="1878">
        <v>111.26</v>
      </c>
      <c r="H109" s="1878">
        <v>111.86</v>
      </c>
      <c r="I109" s="1877">
        <v>111.56</v>
      </c>
      <c r="J109" s="1869"/>
      <c r="K109" s="1869"/>
      <c r="L109" s="1869"/>
    </row>
    <row r="110" spans="2:12" ht="15.75">
      <c r="B110" s="2484"/>
      <c r="C110" s="1876" t="s">
        <v>254</v>
      </c>
      <c r="D110" s="1875">
        <v>114.26</v>
      </c>
      <c r="E110" s="1875">
        <v>114.86</v>
      </c>
      <c r="F110" s="1875">
        <v>114.56</v>
      </c>
      <c r="G110" s="1875">
        <v>114.21</v>
      </c>
      <c r="H110" s="1875">
        <v>114.81</v>
      </c>
      <c r="I110" s="1874">
        <v>114.50999999999999</v>
      </c>
      <c r="J110" s="1869"/>
      <c r="K110" s="1869"/>
      <c r="L110" s="1869"/>
    </row>
    <row r="111" spans="2:12" ht="15.75">
      <c r="B111" s="2484"/>
      <c r="C111" s="1876" t="s">
        <v>243</v>
      </c>
      <c r="D111" s="1875">
        <v>114</v>
      </c>
      <c r="E111" s="1875">
        <v>114.6</v>
      </c>
      <c r="F111" s="1875">
        <v>114.3</v>
      </c>
      <c r="G111" s="1875">
        <v>113.34</v>
      </c>
      <c r="H111" s="1875">
        <v>113.94</v>
      </c>
      <c r="I111" s="1874">
        <v>113.64</v>
      </c>
      <c r="J111" s="1869"/>
      <c r="K111" s="1869"/>
      <c r="L111" s="1869"/>
    </row>
    <row r="112" spans="2:12" ht="15.75">
      <c r="B112" s="2484"/>
      <c r="C112" s="1876" t="s">
        <v>253</v>
      </c>
      <c r="D112" s="1875">
        <v>114.56</v>
      </c>
      <c r="E112" s="1875">
        <v>115.16</v>
      </c>
      <c r="F112" s="1875">
        <v>114.86</v>
      </c>
      <c r="G112" s="1875">
        <v>113.48</v>
      </c>
      <c r="H112" s="1875">
        <v>114.08</v>
      </c>
      <c r="I112" s="1874">
        <v>113.78</v>
      </c>
      <c r="J112" s="1869"/>
      <c r="K112" s="1869"/>
      <c r="L112" s="1869"/>
    </row>
    <row r="113" spans="2:15" ht="15.75">
      <c r="B113" s="2484"/>
      <c r="C113" s="1876" t="s">
        <v>252</v>
      </c>
      <c r="D113" s="1875">
        <v>113</v>
      </c>
      <c r="E113" s="1875">
        <v>113.6</v>
      </c>
      <c r="F113" s="1875">
        <v>113.3</v>
      </c>
      <c r="G113" s="1875">
        <v>113.99733333333334</v>
      </c>
      <c r="H113" s="1875">
        <v>114.59733333333332</v>
      </c>
      <c r="I113" s="1874">
        <v>114.29733333333334</v>
      </c>
      <c r="J113" s="1869"/>
      <c r="K113" s="1869"/>
      <c r="L113" s="1869"/>
    </row>
    <row r="114" spans="2:15" ht="16.5" thickBot="1">
      <c r="B114" s="2485"/>
      <c r="C114" s="1873" t="s">
        <v>251</v>
      </c>
      <c r="D114" s="1872">
        <v>113.08</v>
      </c>
      <c r="E114" s="1872">
        <v>113.68</v>
      </c>
      <c r="F114" s="1872">
        <v>113.38</v>
      </c>
      <c r="G114" s="1872">
        <v>113.77</v>
      </c>
      <c r="H114" s="1872">
        <v>114.37</v>
      </c>
      <c r="I114" s="1871">
        <v>114.07</v>
      </c>
      <c r="J114" s="1869"/>
      <c r="K114" s="1870"/>
      <c r="L114" s="1869"/>
    </row>
    <row r="115" spans="2:15" ht="16.5" thickTop="1">
      <c r="B115" s="2499" t="s">
        <v>1468</v>
      </c>
      <c r="C115" s="2499"/>
      <c r="D115" s="2499"/>
      <c r="E115" s="2499"/>
      <c r="F115" s="2499"/>
      <c r="G115" s="2499"/>
      <c r="H115" s="1868"/>
      <c r="I115" s="1868"/>
      <c r="J115" s="1867"/>
      <c r="K115" s="1867"/>
      <c r="L115" s="1867"/>
    </row>
    <row r="116" spans="2:15" ht="15.75">
      <c r="B116" s="2350" t="s">
        <v>1467</v>
      </c>
      <c r="C116" s="2350"/>
      <c r="D116" s="2350"/>
      <c r="E116" s="2350"/>
      <c r="F116" s="2350"/>
      <c r="G116" s="2350"/>
      <c r="H116" s="2350"/>
      <c r="I116" s="2350"/>
      <c r="J116" s="2350"/>
      <c r="K116" s="2350"/>
      <c r="L116" s="2350"/>
    </row>
    <row r="117" spans="2:15" ht="15.75">
      <c r="B117" s="2350" t="s">
        <v>103</v>
      </c>
      <c r="C117" s="2350"/>
      <c r="D117" s="2350"/>
      <c r="E117" s="2350"/>
      <c r="F117" s="2350"/>
      <c r="G117" s="2350"/>
      <c r="H117" s="2350"/>
      <c r="I117" s="2350"/>
      <c r="J117" s="2350"/>
      <c r="K117" s="2350"/>
      <c r="L117" s="2350"/>
    </row>
    <row r="118" spans="2:15" ht="16.5" thickBot="1">
      <c r="B118" s="1277"/>
      <c r="C118" s="1277"/>
      <c r="D118" s="1277"/>
      <c r="E118" s="1277"/>
      <c r="F118" s="1277"/>
      <c r="G118" s="1277"/>
      <c r="H118" s="1277"/>
      <c r="I118" s="1277"/>
      <c r="J118" s="1851"/>
      <c r="K118" s="1851"/>
      <c r="L118" s="1851"/>
    </row>
    <row r="119" spans="2:15" ht="15.75" thickTop="1">
      <c r="B119" s="2501"/>
      <c r="C119" s="2504" t="s">
        <v>1452</v>
      </c>
      <c r="D119" s="2505"/>
      <c r="E119" s="2506"/>
      <c r="F119" s="2504" t="s">
        <v>331</v>
      </c>
      <c r="G119" s="2505"/>
      <c r="H119" s="2506"/>
      <c r="I119" s="2512" t="s">
        <v>413</v>
      </c>
      <c r="J119" s="2513"/>
      <c r="K119" s="2513"/>
      <c r="L119" s="2514"/>
    </row>
    <row r="120" spans="2:15">
      <c r="B120" s="2502"/>
      <c r="C120" s="2507"/>
      <c r="D120" s="2508"/>
      <c r="E120" s="2509"/>
      <c r="F120" s="2507"/>
      <c r="G120" s="2508"/>
      <c r="H120" s="2509"/>
      <c r="I120" s="2515" t="s">
        <v>1466</v>
      </c>
      <c r="J120" s="2516"/>
      <c r="K120" s="2515" t="s">
        <v>1465</v>
      </c>
      <c r="L120" s="2517"/>
    </row>
    <row r="121" spans="2:15">
      <c r="B121" s="2503"/>
      <c r="C121" s="1865">
        <v>2017</v>
      </c>
      <c r="D121" s="1865">
        <v>2018</v>
      </c>
      <c r="E121" s="1865">
        <v>2019</v>
      </c>
      <c r="F121" s="1865">
        <v>2018</v>
      </c>
      <c r="G121" s="1865">
        <v>2019</v>
      </c>
      <c r="H121" s="1865">
        <v>2020</v>
      </c>
      <c r="I121" s="1866">
        <v>2018</v>
      </c>
      <c r="J121" s="1866">
        <v>2019</v>
      </c>
      <c r="K121" s="1865">
        <v>2019</v>
      </c>
      <c r="L121" s="1864">
        <v>2020</v>
      </c>
    </row>
    <row r="122" spans="2:15">
      <c r="B122" s="1863" t="s">
        <v>1464</v>
      </c>
      <c r="C122" s="1862">
        <v>47.89</v>
      </c>
      <c r="D122" s="1862">
        <v>71.03</v>
      </c>
      <c r="E122" s="1862">
        <v>65.87</v>
      </c>
      <c r="F122" s="1861">
        <v>69.64</v>
      </c>
      <c r="G122" s="1861">
        <v>58.8</v>
      </c>
      <c r="H122" s="1861">
        <v>64.45</v>
      </c>
      <c r="I122" s="1860">
        <v>48.319064522864892</v>
      </c>
      <c r="J122" s="1860">
        <v>-7.2645361115021672</v>
      </c>
      <c r="K122" s="1860">
        <v>-15.565766800689261</v>
      </c>
      <c r="L122" s="1859">
        <v>9.6088435374149839</v>
      </c>
      <c r="N122" s="1854"/>
      <c r="O122" s="1854"/>
    </row>
    <row r="123" spans="2:15" ht="15.75" thickBot="1">
      <c r="B123" s="1858" t="s">
        <v>1463</v>
      </c>
      <c r="C123" s="1857">
        <v>1230.3</v>
      </c>
      <c r="D123" s="1857">
        <v>1241.0999999999999</v>
      </c>
      <c r="E123" s="1857">
        <v>1409.85</v>
      </c>
      <c r="F123" s="1857">
        <v>1326.8</v>
      </c>
      <c r="G123" s="1857">
        <v>1292.75</v>
      </c>
      <c r="H123" s="1857">
        <v>1545.1</v>
      </c>
      <c r="I123" s="1856">
        <v>0.87783467446965346</v>
      </c>
      <c r="J123" s="1856">
        <v>13.596809282088458</v>
      </c>
      <c r="K123" s="1856">
        <v>-2.5663249924630662</v>
      </c>
      <c r="L123" s="1855">
        <v>19.520402243279818</v>
      </c>
      <c r="N123" s="1854"/>
      <c r="O123" s="1854"/>
    </row>
    <row r="124" spans="2:15" ht="15.75" thickTop="1">
      <c r="B124" s="2510" t="s">
        <v>1462</v>
      </c>
      <c r="C124" s="2510"/>
      <c r="D124" s="2510"/>
      <c r="E124" s="2510"/>
      <c r="F124" s="2510"/>
      <c r="G124" s="1851"/>
      <c r="H124" s="1851"/>
      <c r="I124" s="1851"/>
      <c r="J124" s="1851"/>
      <c r="K124" s="1851"/>
      <c r="L124" s="1851"/>
    </row>
    <row r="125" spans="2:15">
      <c r="B125" s="2511" t="s">
        <v>1461</v>
      </c>
      <c r="C125" s="2511"/>
      <c r="D125" s="2511"/>
      <c r="E125" s="2511"/>
      <c r="F125" s="2511"/>
      <c r="G125" s="2511"/>
      <c r="H125" s="1851" t="s">
        <v>1460</v>
      </c>
      <c r="I125" s="1852"/>
      <c r="J125" s="1852"/>
      <c r="K125" s="1853"/>
    </row>
    <row r="126" spans="2:15">
      <c r="B126" s="2511" t="s">
        <v>1459</v>
      </c>
      <c r="C126" s="2511"/>
      <c r="D126" s="2511"/>
      <c r="E126" s="2511"/>
      <c r="F126" s="2511"/>
      <c r="G126" s="2511"/>
      <c r="H126" s="2511"/>
      <c r="I126" s="2511"/>
      <c r="J126" s="2511"/>
      <c r="K126" s="2511"/>
      <c r="L126" s="1853"/>
    </row>
    <row r="127" spans="2:15">
      <c r="B127" s="2500" t="s">
        <v>1458</v>
      </c>
      <c r="C127" s="2500"/>
      <c r="D127" s="2500"/>
      <c r="E127" s="2500"/>
      <c r="F127" s="2500"/>
      <c r="G127" s="1851"/>
      <c r="H127" s="1851"/>
      <c r="I127" s="1852"/>
      <c r="J127" s="1852"/>
      <c r="K127" s="1851"/>
      <c r="L127" s="1851"/>
    </row>
  </sheetData>
  <mergeCells count="28">
    <mergeCell ref="B127:F127"/>
    <mergeCell ref="B119:B121"/>
    <mergeCell ref="C119:E120"/>
    <mergeCell ref="F119:H120"/>
    <mergeCell ref="B116:L116"/>
    <mergeCell ref="B124:F124"/>
    <mergeCell ref="B126:K126"/>
    <mergeCell ref="B125:G125"/>
    <mergeCell ref="I119:L119"/>
    <mergeCell ref="I120:J120"/>
    <mergeCell ref="K120:L120"/>
    <mergeCell ref="B83:B95"/>
    <mergeCell ref="B96:B108"/>
    <mergeCell ref="B109:B114"/>
    <mergeCell ref="B115:G115"/>
    <mergeCell ref="B117:L117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27" r:id="rId1"/>
  </hyperlinks>
  <pageMargins left="0.7" right="0.7" top="0.43" bottom="0.75" header="0.3" footer="0.3"/>
  <pageSetup paperSize="9" scale="66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topLeftCell="A16" zoomScaleSheetLayoutView="100" workbookViewId="0">
      <selection activeCell="J30" sqref="J30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99" customWidth="1"/>
    <col min="6" max="6" width="13.28515625" style="4" customWidth="1"/>
    <col min="7" max="7" width="17" style="99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00"/>
    </row>
    <row r="2" spans="2:14" ht="14.25" customHeight="1">
      <c r="B2" s="2421" t="s">
        <v>49</v>
      </c>
      <c r="C2" s="2421"/>
      <c r="D2" s="2421"/>
      <c r="E2" s="2421"/>
      <c r="F2" s="2421"/>
      <c r="G2" s="2421"/>
      <c r="H2" s="2421"/>
    </row>
    <row r="3" spans="2:14" ht="18" customHeight="1">
      <c r="B3" s="2421" t="s">
        <v>0</v>
      </c>
      <c r="C3" s="2421"/>
      <c r="D3" s="2421"/>
      <c r="E3" s="2421"/>
      <c r="F3" s="2421"/>
      <c r="G3" s="2421"/>
      <c r="H3" s="2421"/>
      <c r="I3" s="24"/>
      <c r="J3" s="24"/>
    </row>
    <row r="4" spans="2:14" ht="16.5" customHeight="1">
      <c r="B4" s="2421" t="s">
        <v>36</v>
      </c>
      <c r="C4" s="2421"/>
      <c r="D4" s="2421"/>
      <c r="E4" s="2421"/>
      <c r="F4" s="2421"/>
      <c r="G4" s="2421"/>
      <c r="H4" s="2421"/>
      <c r="I4" s="24"/>
      <c r="J4" s="24"/>
    </row>
    <row r="5" spans="2:14" ht="17.25" customHeight="1">
      <c r="B5" s="2421"/>
      <c r="C5" s="2421"/>
      <c r="D5" s="2421"/>
      <c r="E5" s="2421"/>
      <c r="F5" s="2421"/>
      <c r="G5" s="2421"/>
      <c r="H5" s="2421"/>
      <c r="I5" s="24"/>
      <c r="J5" s="24"/>
    </row>
    <row r="6" spans="2:14" ht="15" customHeight="1" thickBot="1">
      <c r="B6" s="2524" t="s">
        <v>1</v>
      </c>
      <c r="C6" s="2524"/>
      <c r="D6" s="2524"/>
      <c r="E6" s="2524"/>
      <c r="F6" s="2524"/>
      <c r="G6" s="2524"/>
      <c r="H6" s="2524"/>
      <c r="I6" s="11"/>
      <c r="J6" s="11"/>
    </row>
    <row r="7" spans="2:14" ht="19.5" customHeight="1" thickTop="1">
      <c r="B7" s="2525" t="s">
        <v>42</v>
      </c>
      <c r="C7" s="2527" t="s">
        <v>46</v>
      </c>
      <c r="D7" s="2529" t="s">
        <v>2</v>
      </c>
      <c r="E7" s="2529"/>
      <c r="F7" s="2529"/>
      <c r="G7" s="2529"/>
      <c r="H7" s="2530"/>
      <c r="I7" s="12"/>
      <c r="J7" s="12"/>
    </row>
    <row r="8" spans="2:14" ht="21" customHeight="1">
      <c r="B8" s="2526"/>
      <c r="C8" s="2528"/>
      <c r="D8" s="2518" t="s">
        <v>45</v>
      </c>
      <c r="E8" s="2519"/>
      <c r="F8" s="2518" t="s">
        <v>44</v>
      </c>
      <c r="G8" s="2519"/>
      <c r="H8" s="14" t="s">
        <v>43</v>
      </c>
    </row>
    <row r="9" spans="2:14" s="10" customFormat="1" ht="24.75" customHeight="1">
      <c r="B9" s="2526"/>
      <c r="C9" s="2528"/>
      <c r="D9" s="42" t="s">
        <v>333</v>
      </c>
      <c r="E9" s="42" t="s">
        <v>47</v>
      </c>
      <c r="F9" s="42" t="s">
        <v>333</v>
      </c>
      <c r="G9" s="42" t="s">
        <v>47</v>
      </c>
      <c r="H9" s="114" t="s">
        <v>333</v>
      </c>
      <c r="I9" s="113"/>
      <c r="J9" s="15"/>
    </row>
    <row r="10" spans="2:14" ht="20.100000000000001" customHeight="1">
      <c r="B10" s="28">
        <v>1</v>
      </c>
      <c r="C10" s="35" t="s">
        <v>3</v>
      </c>
      <c r="D10" s="29">
        <v>364946.2</v>
      </c>
      <c r="E10" s="29">
        <v>1066175.4000000001</v>
      </c>
      <c r="F10" s="29">
        <v>339292.5</v>
      </c>
      <c r="G10" s="29">
        <v>1067289.5</v>
      </c>
      <c r="H10" s="30">
        <v>378165</v>
      </c>
      <c r="I10" s="128"/>
      <c r="J10" s="128"/>
      <c r="K10" s="128"/>
      <c r="L10" s="1"/>
      <c r="M10" s="1"/>
      <c r="N10" s="1"/>
    </row>
    <row r="11" spans="2:14" ht="20.100000000000001" customHeight="1">
      <c r="B11" s="8"/>
      <c r="C11" s="39" t="s">
        <v>7</v>
      </c>
      <c r="D11" s="19">
        <v>303332.5</v>
      </c>
      <c r="E11" s="19">
        <v>693457.20000000007</v>
      </c>
      <c r="F11" s="19">
        <v>269970.3</v>
      </c>
      <c r="G11" s="19">
        <v>712043.1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292631.09999999998</v>
      </c>
      <c r="E12" s="20">
        <v>635885.30000000005</v>
      </c>
      <c r="F12" s="20">
        <v>253058.5</v>
      </c>
      <c r="G12" s="20">
        <v>671045.4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5897.5</v>
      </c>
      <c r="E13" s="20">
        <v>32757.8</v>
      </c>
      <c r="F13" s="20">
        <v>13218.1</v>
      </c>
      <c r="G13" s="20">
        <v>31821.1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4803.8999999999996</v>
      </c>
      <c r="E14" s="20">
        <v>24814.1</v>
      </c>
      <c r="F14" s="20">
        <v>3693.7000000000003</v>
      </c>
      <c r="G14" s="20">
        <v>9176.5999999999985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39" t="s">
        <v>11</v>
      </c>
      <c r="D15" s="19">
        <v>42723.299999999996</v>
      </c>
      <c r="E15" s="19">
        <v>263547.40000000002</v>
      </c>
      <c r="F15" s="19">
        <v>45778.8</v>
      </c>
      <c r="G15" s="19">
        <v>232308.5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33593.5</v>
      </c>
      <c r="E16" s="20">
        <v>216396.1</v>
      </c>
      <c r="F16" s="20">
        <v>33482.300000000003</v>
      </c>
      <c r="G16" s="20">
        <v>172113.7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7459.6</v>
      </c>
      <c r="E17" s="20">
        <v>39922.9</v>
      </c>
      <c r="F17" s="20">
        <v>10864.400000000001</v>
      </c>
      <c r="G17" s="20">
        <v>54702.8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1670.2</v>
      </c>
      <c r="E18" s="20">
        <v>7228.4</v>
      </c>
      <c r="F18" s="20">
        <v>1432.1</v>
      </c>
      <c r="G18" s="20">
        <v>5492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39" t="s">
        <v>12</v>
      </c>
      <c r="D19" s="19">
        <v>18890.400000000001</v>
      </c>
      <c r="E19" s="19">
        <v>109170.8</v>
      </c>
      <c r="F19" s="19">
        <v>23543.4</v>
      </c>
      <c r="G19" s="19">
        <v>122937.9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17894.400000000001</v>
      </c>
      <c r="E20" s="20">
        <v>103326.3</v>
      </c>
      <c r="F20" s="20">
        <v>23213.4</v>
      </c>
      <c r="G20" s="20">
        <v>122937.9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916</v>
      </c>
      <c r="E21" s="20">
        <v>5510.4</v>
      </c>
      <c r="F21" s="20">
        <v>330</v>
      </c>
      <c r="G21" s="20">
        <v>0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80</v>
      </c>
      <c r="E22" s="20">
        <v>334.1</v>
      </c>
      <c r="F22" s="20">
        <v>0</v>
      </c>
      <c r="G22" s="20">
        <v>0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5" t="s">
        <v>4</v>
      </c>
      <c r="D23" s="29">
        <v>329481</v>
      </c>
      <c r="E23" s="29">
        <v>760676.7</v>
      </c>
      <c r="F23" s="29">
        <v>421356.2</v>
      </c>
      <c r="G23" s="29">
        <v>886784.8</v>
      </c>
      <c r="H23" s="30">
        <v>497479.9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326308.59999999998</v>
      </c>
      <c r="E24" s="22">
        <v>755156.29999999993</v>
      </c>
      <c r="F24" s="22">
        <v>421356.2</v>
      </c>
      <c r="G24" s="22">
        <v>886784.8</v>
      </c>
      <c r="H24" s="23">
        <v>497452.5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331206.8</v>
      </c>
      <c r="E25" s="22">
        <v>726724.6</v>
      </c>
      <c r="F25" s="22">
        <v>414271.2</v>
      </c>
      <c r="G25" s="22">
        <v>871781.8</v>
      </c>
      <c r="H25" s="23">
        <v>483718.6</v>
      </c>
      <c r="I25" s="128"/>
      <c r="J25" s="128"/>
      <c r="K25" s="128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-4898.1999999999971</v>
      </c>
      <c r="E26" s="22">
        <v>28431.7</v>
      </c>
      <c r="F26" s="22">
        <v>7085.0000000000036</v>
      </c>
      <c r="G26" s="22">
        <v>15003.000000000005</v>
      </c>
      <c r="H26" s="23">
        <v>13733.900000000009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0">
        <v>3172.4</v>
      </c>
      <c r="E27" s="22">
        <v>5520.4</v>
      </c>
      <c r="F27" s="22">
        <v>0</v>
      </c>
      <c r="G27" s="22">
        <v>0</v>
      </c>
      <c r="H27" s="23">
        <v>27.4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5" t="s">
        <v>5</v>
      </c>
      <c r="D28" s="29">
        <v>-35465.200000000012</v>
      </c>
      <c r="E28" s="29">
        <v>-305498.70000000019</v>
      </c>
      <c r="F28" s="29">
        <v>82063.700000000012</v>
      </c>
      <c r="G28" s="29">
        <v>-180504.69999999995</v>
      </c>
      <c r="H28" s="30">
        <v>119314.90000000002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5" t="s">
        <v>6</v>
      </c>
      <c r="D29" s="29">
        <v>137732.49999999997</v>
      </c>
      <c r="E29" s="29">
        <v>224234.8</v>
      </c>
      <c r="F29" s="29">
        <v>29150.099999999995</v>
      </c>
      <c r="G29" s="29">
        <v>170109.5</v>
      </c>
      <c r="H29" s="30">
        <v>37810.300000000003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113667.89999999998</v>
      </c>
      <c r="E30" s="20">
        <v>142036.80000000002</v>
      </c>
      <c r="F30" s="20">
        <v>646.70000000000005</v>
      </c>
      <c r="G30" s="20">
        <v>95619.4</v>
      </c>
      <c r="H30" s="21">
        <v>4751.5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114788.79999999999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42521.4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239.2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28.2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240</v>
      </c>
      <c r="D37" s="20"/>
      <c r="E37" s="20"/>
      <c r="F37" s="20"/>
      <c r="G37" s="20"/>
      <c r="H37" s="21"/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-1120.9000000000087</v>
      </c>
      <c r="E38" s="20">
        <v>-2714.2</v>
      </c>
      <c r="F38" s="20">
        <v>646.70000000000005</v>
      </c>
      <c r="G38" s="20">
        <v>-762.60000000000582</v>
      </c>
      <c r="H38" s="21">
        <v>4751.5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1128.7</v>
      </c>
      <c r="E39" s="20">
        <v>3235.3</v>
      </c>
      <c r="F39" s="20">
        <v>1950.3</v>
      </c>
      <c r="G39" s="20">
        <v>3066.1</v>
      </c>
      <c r="H39" s="21">
        <v>616.4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22935.9</v>
      </c>
      <c r="E40" s="20">
        <v>78962.7</v>
      </c>
      <c r="F40" s="20">
        <v>26553.099999999995</v>
      </c>
      <c r="G40" s="20">
        <v>71424</v>
      </c>
      <c r="H40" s="21">
        <v>32442.400000000001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0" t="s">
        <v>239</v>
      </c>
      <c r="D41" s="32">
        <v>102267.29999999996</v>
      </c>
      <c r="E41" s="32">
        <v>-81263.900000000198</v>
      </c>
      <c r="F41" s="32">
        <v>111213.8</v>
      </c>
      <c r="G41" s="32">
        <v>-10395.199999999953</v>
      </c>
      <c r="H41" s="33">
        <v>157125.20000000001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5" t="s">
        <v>41</v>
      </c>
      <c r="D42" s="34">
        <v>94634.5</v>
      </c>
      <c r="E42" s="29">
        <v>64489</v>
      </c>
      <c r="F42" s="34">
        <v>-50248.799999999996</v>
      </c>
      <c r="G42" s="34">
        <v>-41736.099999999991</v>
      </c>
      <c r="H42" s="30">
        <v>19001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2292.4</v>
      </c>
      <c r="E43" s="22">
        <v>34.1</v>
      </c>
      <c r="F43" s="22">
        <v>410.00000000000006</v>
      </c>
      <c r="G43" s="22">
        <v>-42.699999999999989</v>
      </c>
      <c r="H43" s="23">
        <v>536.29999999999995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-299.90000000000009</v>
      </c>
      <c r="E44" s="22">
        <v>-443.6</v>
      </c>
      <c r="F44" s="22">
        <v>-127.69999999999982</v>
      </c>
      <c r="G44" s="22">
        <v>-156.69999999999982</v>
      </c>
      <c r="H44" s="23">
        <v>605.69999999999982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-28287.1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93054.8</v>
      </c>
      <c r="E46" s="22">
        <v>44059.8</v>
      </c>
      <c r="F46" s="22">
        <v>-26551.9</v>
      </c>
      <c r="G46" s="20">
        <v>-23811</v>
      </c>
      <c r="H46" s="23">
        <v>6520.4000000000015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-412.79999999999927</v>
      </c>
      <c r="E47" s="22">
        <v>19590.2</v>
      </c>
      <c r="F47" s="22">
        <v>4307.8999999999987</v>
      </c>
      <c r="G47" s="22">
        <v>10561.400000000005</v>
      </c>
      <c r="H47" s="23">
        <v>11338.599999999997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5" t="s">
        <v>35</v>
      </c>
      <c r="D48" s="29">
        <v>196901.79999999996</v>
      </c>
      <c r="E48" s="29">
        <v>-16774.900000000198</v>
      </c>
      <c r="F48" s="29">
        <v>60965.000000000007</v>
      </c>
      <c r="G48" s="29">
        <v>-52131.299999999945</v>
      </c>
      <c r="H48" s="30">
        <v>176126.2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65653.700000000055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28287.200000000001</v>
      </c>
      <c r="G50" s="20">
        <v>28287.200000000001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6"/>
      <c r="C51" s="41" t="s">
        <v>39</v>
      </c>
      <c r="D51" s="37">
        <v>303173.89999999997</v>
      </c>
      <c r="E51" s="37">
        <v>89497.799999999814</v>
      </c>
      <c r="F51" s="37">
        <v>178749.99999999983</v>
      </c>
      <c r="G51" s="37">
        <v>65653.700000000055</v>
      </c>
      <c r="H51" s="38">
        <v>241779.90000000008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521" t="s">
        <v>48</v>
      </c>
      <c r="C52" s="2521"/>
      <c r="D52" s="2521"/>
      <c r="E52" s="2521"/>
      <c r="F52" s="2521"/>
      <c r="G52" s="2521"/>
      <c r="H52" s="2521"/>
      <c r="I52" s="13"/>
      <c r="J52" s="5"/>
      <c r="K52" s="1"/>
      <c r="L52" s="1"/>
      <c r="M52" s="1"/>
      <c r="O52" s="1"/>
    </row>
    <row r="53" spans="2:15">
      <c r="B53" s="2522"/>
      <c r="C53" s="2522"/>
      <c r="D53" s="2522"/>
      <c r="E53" s="2522"/>
      <c r="F53" s="2522"/>
      <c r="G53" s="2522"/>
      <c r="H53" s="2522"/>
      <c r="I53" s="13"/>
      <c r="J53" s="5"/>
      <c r="K53" s="1"/>
      <c r="L53" s="1"/>
      <c r="M53" s="1"/>
      <c r="O53" s="1"/>
    </row>
    <row r="54" spans="2:15" ht="19.5" customHeight="1">
      <c r="B54" s="2523" t="s">
        <v>334</v>
      </c>
      <c r="C54" s="2523"/>
      <c r="D54" s="2523"/>
      <c r="E54" s="2523"/>
      <c r="F54" s="2523"/>
      <c r="G54" s="2523"/>
      <c r="H54" s="2523"/>
      <c r="I54" s="5"/>
      <c r="J54" s="5"/>
      <c r="K54" s="1"/>
      <c r="L54" s="1"/>
      <c r="M54" s="1"/>
      <c r="O54" s="1"/>
    </row>
    <row r="55" spans="2:15" ht="31.5" customHeight="1">
      <c r="B55" s="2522" t="s">
        <v>40</v>
      </c>
      <c r="C55" s="2522"/>
      <c r="D55" s="2522"/>
      <c r="E55" s="2522"/>
      <c r="F55" s="2522"/>
      <c r="G55" s="2522"/>
      <c r="H55" s="2522"/>
      <c r="I55" s="13"/>
      <c r="J55" s="5"/>
      <c r="K55" s="1"/>
      <c r="L55" s="1"/>
      <c r="M55" s="1"/>
      <c r="O55" s="1"/>
    </row>
    <row r="56" spans="2:15">
      <c r="C56" s="2520"/>
      <c r="D56" s="2520"/>
      <c r="E56" s="2520"/>
      <c r="F56" s="2520"/>
      <c r="G56" s="2520"/>
      <c r="H56" s="2520"/>
      <c r="I56" s="2520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B7" sqref="B7:B9"/>
    </sheetView>
  </sheetViews>
  <sheetFormatPr defaultRowHeight="12.75"/>
  <cols>
    <col min="1" max="1" width="33.140625" style="89" customWidth="1"/>
    <col min="2" max="2" width="14.85546875" style="89" bestFit="1" customWidth="1"/>
    <col min="3" max="3" width="13" style="89" customWidth="1"/>
    <col min="4" max="4" width="14.85546875" style="89" bestFit="1" customWidth="1"/>
    <col min="5" max="5" width="11" style="89" customWidth="1"/>
    <col min="6" max="6" width="14.85546875" style="89" bestFit="1" customWidth="1"/>
    <col min="7" max="10" width="14.7109375" style="89" customWidth="1"/>
    <col min="11" max="250" width="9.140625" style="89"/>
    <col min="251" max="251" width="20.7109375" style="89" customWidth="1"/>
    <col min="252" max="253" width="0" style="89" hidden="1" customWidth="1"/>
    <col min="254" max="254" width="11.28515625" style="89" bestFit="1" customWidth="1"/>
    <col min="255" max="255" width="12.85546875" style="89" bestFit="1" customWidth="1"/>
    <col min="256" max="257" width="12.85546875" style="89" customWidth="1"/>
    <col min="258" max="258" width="11" style="89" bestFit="1" customWidth="1"/>
    <col min="259" max="260" width="11" style="89" customWidth="1"/>
    <col min="261" max="262" width="9.42578125" style="89" customWidth="1"/>
    <col min="263" max="263" width="9.42578125" style="89" bestFit="1" customWidth="1"/>
    <col min="264" max="265" width="9.42578125" style="89" customWidth="1"/>
    <col min="266" max="266" width="9.42578125" style="89" bestFit="1" customWidth="1"/>
    <col min="267" max="506" width="9.140625" style="89"/>
    <col min="507" max="507" width="20.7109375" style="89" customWidth="1"/>
    <col min="508" max="509" width="0" style="89" hidden="1" customWidth="1"/>
    <col min="510" max="510" width="11.28515625" style="89" bestFit="1" customWidth="1"/>
    <col min="511" max="511" width="12.85546875" style="89" bestFit="1" customWidth="1"/>
    <col min="512" max="513" width="12.85546875" style="89" customWidth="1"/>
    <col min="514" max="514" width="11" style="89" bestFit="1" customWidth="1"/>
    <col min="515" max="516" width="11" style="89" customWidth="1"/>
    <col min="517" max="518" width="9.42578125" style="89" customWidth="1"/>
    <col min="519" max="519" width="9.42578125" style="89" bestFit="1" customWidth="1"/>
    <col min="520" max="521" width="9.42578125" style="89" customWidth="1"/>
    <col min="522" max="522" width="9.42578125" style="89" bestFit="1" customWidth="1"/>
    <col min="523" max="762" width="9.140625" style="89"/>
    <col min="763" max="763" width="20.7109375" style="89" customWidth="1"/>
    <col min="764" max="765" width="0" style="89" hidden="1" customWidth="1"/>
    <col min="766" max="766" width="11.28515625" style="89" bestFit="1" customWidth="1"/>
    <col min="767" max="767" width="12.85546875" style="89" bestFit="1" customWidth="1"/>
    <col min="768" max="769" width="12.85546875" style="89" customWidth="1"/>
    <col min="770" max="770" width="11" style="89" bestFit="1" customWidth="1"/>
    <col min="771" max="772" width="11" style="89" customWidth="1"/>
    <col min="773" max="774" width="9.42578125" style="89" customWidth="1"/>
    <col min="775" max="775" width="9.42578125" style="89" bestFit="1" customWidth="1"/>
    <col min="776" max="777" width="9.42578125" style="89" customWidth="1"/>
    <col min="778" max="778" width="9.42578125" style="89" bestFit="1" customWidth="1"/>
    <col min="779" max="1018" width="9.140625" style="89"/>
    <col min="1019" max="1019" width="20.7109375" style="89" customWidth="1"/>
    <col min="1020" max="1021" width="0" style="89" hidden="1" customWidth="1"/>
    <col min="1022" max="1022" width="11.28515625" style="89" bestFit="1" customWidth="1"/>
    <col min="1023" max="1023" width="12.85546875" style="89" bestFit="1" customWidth="1"/>
    <col min="1024" max="1025" width="12.85546875" style="89" customWidth="1"/>
    <col min="1026" max="1026" width="11" style="89" bestFit="1" customWidth="1"/>
    <col min="1027" max="1028" width="11" style="89" customWidth="1"/>
    <col min="1029" max="1030" width="9.42578125" style="89" customWidth="1"/>
    <col min="1031" max="1031" width="9.42578125" style="89" bestFit="1" customWidth="1"/>
    <col min="1032" max="1033" width="9.42578125" style="89" customWidth="1"/>
    <col min="1034" max="1034" width="9.42578125" style="89" bestFit="1" customWidth="1"/>
    <col min="1035" max="1274" width="9.140625" style="89"/>
    <col min="1275" max="1275" width="20.7109375" style="89" customWidth="1"/>
    <col min="1276" max="1277" width="0" style="89" hidden="1" customWidth="1"/>
    <col min="1278" max="1278" width="11.28515625" style="89" bestFit="1" customWidth="1"/>
    <col min="1279" max="1279" width="12.85546875" style="89" bestFit="1" customWidth="1"/>
    <col min="1280" max="1281" width="12.85546875" style="89" customWidth="1"/>
    <col min="1282" max="1282" width="11" style="89" bestFit="1" customWidth="1"/>
    <col min="1283" max="1284" width="11" style="89" customWidth="1"/>
    <col min="1285" max="1286" width="9.42578125" style="89" customWidth="1"/>
    <col min="1287" max="1287" width="9.42578125" style="89" bestFit="1" customWidth="1"/>
    <col min="1288" max="1289" width="9.42578125" style="89" customWidth="1"/>
    <col min="1290" max="1290" width="9.42578125" style="89" bestFit="1" customWidth="1"/>
    <col min="1291" max="1530" width="9.140625" style="89"/>
    <col min="1531" max="1531" width="20.7109375" style="89" customWidth="1"/>
    <col min="1532" max="1533" width="0" style="89" hidden="1" customWidth="1"/>
    <col min="1534" max="1534" width="11.28515625" style="89" bestFit="1" customWidth="1"/>
    <col min="1535" max="1535" width="12.85546875" style="89" bestFit="1" customWidth="1"/>
    <col min="1536" max="1537" width="12.85546875" style="89" customWidth="1"/>
    <col min="1538" max="1538" width="11" style="89" bestFit="1" customWidth="1"/>
    <col min="1539" max="1540" width="11" style="89" customWidth="1"/>
    <col min="1541" max="1542" width="9.42578125" style="89" customWidth="1"/>
    <col min="1543" max="1543" width="9.42578125" style="89" bestFit="1" customWidth="1"/>
    <col min="1544" max="1545" width="9.42578125" style="89" customWidth="1"/>
    <col min="1546" max="1546" width="9.42578125" style="89" bestFit="1" customWidth="1"/>
    <col min="1547" max="1786" width="9.140625" style="89"/>
    <col min="1787" max="1787" width="20.7109375" style="89" customWidth="1"/>
    <col min="1788" max="1789" width="0" style="89" hidden="1" customWidth="1"/>
    <col min="1790" max="1790" width="11.28515625" style="89" bestFit="1" customWidth="1"/>
    <col min="1791" max="1791" width="12.85546875" style="89" bestFit="1" customWidth="1"/>
    <col min="1792" max="1793" width="12.85546875" style="89" customWidth="1"/>
    <col min="1794" max="1794" width="11" style="89" bestFit="1" customWidth="1"/>
    <col min="1795" max="1796" width="11" style="89" customWidth="1"/>
    <col min="1797" max="1798" width="9.42578125" style="89" customWidth="1"/>
    <col min="1799" max="1799" width="9.42578125" style="89" bestFit="1" customWidth="1"/>
    <col min="1800" max="1801" width="9.42578125" style="89" customWidth="1"/>
    <col min="1802" max="1802" width="9.42578125" style="89" bestFit="1" customWidth="1"/>
    <col min="1803" max="2042" width="9.140625" style="89"/>
    <col min="2043" max="2043" width="20.7109375" style="89" customWidth="1"/>
    <col min="2044" max="2045" width="0" style="89" hidden="1" customWidth="1"/>
    <col min="2046" max="2046" width="11.28515625" style="89" bestFit="1" customWidth="1"/>
    <col min="2047" max="2047" width="12.85546875" style="89" bestFit="1" customWidth="1"/>
    <col min="2048" max="2049" width="12.85546875" style="89" customWidth="1"/>
    <col min="2050" max="2050" width="11" style="89" bestFit="1" customWidth="1"/>
    <col min="2051" max="2052" width="11" style="89" customWidth="1"/>
    <col min="2053" max="2054" width="9.42578125" style="89" customWidth="1"/>
    <col min="2055" max="2055" width="9.42578125" style="89" bestFit="1" customWidth="1"/>
    <col min="2056" max="2057" width="9.42578125" style="89" customWidth="1"/>
    <col min="2058" max="2058" width="9.42578125" style="89" bestFit="1" customWidth="1"/>
    <col min="2059" max="2298" width="9.140625" style="89"/>
    <col min="2299" max="2299" width="20.7109375" style="89" customWidth="1"/>
    <col min="2300" max="2301" width="0" style="89" hidden="1" customWidth="1"/>
    <col min="2302" max="2302" width="11.28515625" style="89" bestFit="1" customWidth="1"/>
    <col min="2303" max="2303" width="12.85546875" style="89" bestFit="1" customWidth="1"/>
    <col min="2304" max="2305" width="12.85546875" style="89" customWidth="1"/>
    <col min="2306" max="2306" width="11" style="89" bestFit="1" customWidth="1"/>
    <col min="2307" max="2308" width="11" style="89" customWidth="1"/>
    <col min="2309" max="2310" width="9.42578125" style="89" customWidth="1"/>
    <col min="2311" max="2311" width="9.42578125" style="89" bestFit="1" customWidth="1"/>
    <col min="2312" max="2313" width="9.42578125" style="89" customWidth="1"/>
    <col min="2314" max="2314" width="9.42578125" style="89" bestFit="1" customWidth="1"/>
    <col min="2315" max="2554" width="9.140625" style="89"/>
    <col min="2555" max="2555" width="20.7109375" style="89" customWidth="1"/>
    <col min="2556" max="2557" width="0" style="89" hidden="1" customWidth="1"/>
    <col min="2558" max="2558" width="11.28515625" style="89" bestFit="1" customWidth="1"/>
    <col min="2559" max="2559" width="12.85546875" style="89" bestFit="1" customWidth="1"/>
    <col min="2560" max="2561" width="12.85546875" style="89" customWidth="1"/>
    <col min="2562" max="2562" width="11" style="89" bestFit="1" customWidth="1"/>
    <col min="2563" max="2564" width="11" style="89" customWidth="1"/>
    <col min="2565" max="2566" width="9.42578125" style="89" customWidth="1"/>
    <col min="2567" max="2567" width="9.42578125" style="89" bestFit="1" customWidth="1"/>
    <col min="2568" max="2569" width="9.42578125" style="89" customWidth="1"/>
    <col min="2570" max="2570" width="9.42578125" style="89" bestFit="1" customWidth="1"/>
    <col min="2571" max="2810" width="9.140625" style="89"/>
    <col min="2811" max="2811" width="20.7109375" style="89" customWidth="1"/>
    <col min="2812" max="2813" width="0" style="89" hidden="1" customWidth="1"/>
    <col min="2814" max="2814" width="11.28515625" style="89" bestFit="1" customWidth="1"/>
    <col min="2815" max="2815" width="12.85546875" style="89" bestFit="1" customWidth="1"/>
    <col min="2816" max="2817" width="12.85546875" style="89" customWidth="1"/>
    <col min="2818" max="2818" width="11" style="89" bestFit="1" customWidth="1"/>
    <col min="2819" max="2820" width="11" style="89" customWidth="1"/>
    <col min="2821" max="2822" width="9.42578125" style="89" customWidth="1"/>
    <col min="2823" max="2823" width="9.42578125" style="89" bestFit="1" customWidth="1"/>
    <col min="2824" max="2825" width="9.42578125" style="89" customWidth="1"/>
    <col min="2826" max="2826" width="9.42578125" style="89" bestFit="1" customWidth="1"/>
    <col min="2827" max="3066" width="9.140625" style="89"/>
    <col min="3067" max="3067" width="20.7109375" style="89" customWidth="1"/>
    <col min="3068" max="3069" width="0" style="89" hidden="1" customWidth="1"/>
    <col min="3070" max="3070" width="11.28515625" style="89" bestFit="1" customWidth="1"/>
    <col min="3071" max="3071" width="12.85546875" style="89" bestFit="1" customWidth="1"/>
    <col min="3072" max="3073" width="12.85546875" style="89" customWidth="1"/>
    <col min="3074" max="3074" width="11" style="89" bestFit="1" customWidth="1"/>
    <col min="3075" max="3076" width="11" style="89" customWidth="1"/>
    <col min="3077" max="3078" width="9.42578125" style="89" customWidth="1"/>
    <col min="3079" max="3079" width="9.42578125" style="89" bestFit="1" customWidth="1"/>
    <col min="3080" max="3081" width="9.42578125" style="89" customWidth="1"/>
    <col min="3082" max="3082" width="9.42578125" style="89" bestFit="1" customWidth="1"/>
    <col min="3083" max="3322" width="9.140625" style="89"/>
    <col min="3323" max="3323" width="20.7109375" style="89" customWidth="1"/>
    <col min="3324" max="3325" width="0" style="89" hidden="1" customWidth="1"/>
    <col min="3326" max="3326" width="11.28515625" style="89" bestFit="1" customWidth="1"/>
    <col min="3327" max="3327" width="12.85546875" style="89" bestFit="1" customWidth="1"/>
    <col min="3328" max="3329" width="12.85546875" style="89" customWidth="1"/>
    <col min="3330" max="3330" width="11" style="89" bestFit="1" customWidth="1"/>
    <col min="3331" max="3332" width="11" style="89" customWidth="1"/>
    <col min="3333" max="3334" width="9.42578125" style="89" customWidth="1"/>
    <col min="3335" max="3335" width="9.42578125" style="89" bestFit="1" customWidth="1"/>
    <col min="3336" max="3337" width="9.42578125" style="89" customWidth="1"/>
    <col min="3338" max="3338" width="9.42578125" style="89" bestFit="1" customWidth="1"/>
    <col min="3339" max="3578" width="9.140625" style="89"/>
    <col min="3579" max="3579" width="20.7109375" style="89" customWidth="1"/>
    <col min="3580" max="3581" width="0" style="89" hidden="1" customWidth="1"/>
    <col min="3582" max="3582" width="11.28515625" style="89" bestFit="1" customWidth="1"/>
    <col min="3583" max="3583" width="12.85546875" style="89" bestFit="1" customWidth="1"/>
    <col min="3584" max="3585" width="12.85546875" style="89" customWidth="1"/>
    <col min="3586" max="3586" width="11" style="89" bestFit="1" customWidth="1"/>
    <col min="3587" max="3588" width="11" style="89" customWidth="1"/>
    <col min="3589" max="3590" width="9.42578125" style="89" customWidth="1"/>
    <col min="3591" max="3591" width="9.42578125" style="89" bestFit="1" customWidth="1"/>
    <col min="3592" max="3593" width="9.42578125" style="89" customWidth="1"/>
    <col min="3594" max="3594" width="9.42578125" style="89" bestFit="1" customWidth="1"/>
    <col min="3595" max="3834" width="9.140625" style="89"/>
    <col min="3835" max="3835" width="20.7109375" style="89" customWidth="1"/>
    <col min="3836" max="3837" width="0" style="89" hidden="1" customWidth="1"/>
    <col min="3838" max="3838" width="11.28515625" style="89" bestFit="1" customWidth="1"/>
    <col min="3839" max="3839" width="12.85546875" style="89" bestFit="1" customWidth="1"/>
    <col min="3840" max="3841" width="12.85546875" style="89" customWidth="1"/>
    <col min="3842" max="3842" width="11" style="89" bestFit="1" customWidth="1"/>
    <col min="3843" max="3844" width="11" style="89" customWidth="1"/>
    <col min="3845" max="3846" width="9.42578125" style="89" customWidth="1"/>
    <col min="3847" max="3847" width="9.42578125" style="89" bestFit="1" customWidth="1"/>
    <col min="3848" max="3849" width="9.42578125" style="89" customWidth="1"/>
    <col min="3850" max="3850" width="9.42578125" style="89" bestFit="1" customWidth="1"/>
    <col min="3851" max="4090" width="9.140625" style="89"/>
    <col min="4091" max="4091" width="20.7109375" style="89" customWidth="1"/>
    <col min="4092" max="4093" width="0" style="89" hidden="1" customWidth="1"/>
    <col min="4094" max="4094" width="11.28515625" style="89" bestFit="1" customWidth="1"/>
    <col min="4095" max="4095" width="12.85546875" style="89" bestFit="1" customWidth="1"/>
    <col min="4096" max="4097" width="12.85546875" style="89" customWidth="1"/>
    <col min="4098" max="4098" width="11" style="89" bestFit="1" customWidth="1"/>
    <col min="4099" max="4100" width="11" style="89" customWidth="1"/>
    <col min="4101" max="4102" width="9.42578125" style="89" customWidth="1"/>
    <col min="4103" max="4103" width="9.42578125" style="89" bestFit="1" customWidth="1"/>
    <col min="4104" max="4105" width="9.42578125" style="89" customWidth="1"/>
    <col min="4106" max="4106" width="9.42578125" style="89" bestFit="1" customWidth="1"/>
    <col min="4107" max="4346" width="9.140625" style="89"/>
    <col min="4347" max="4347" width="20.7109375" style="89" customWidth="1"/>
    <col min="4348" max="4349" width="0" style="89" hidden="1" customWidth="1"/>
    <col min="4350" max="4350" width="11.28515625" style="89" bestFit="1" customWidth="1"/>
    <col min="4351" max="4351" width="12.85546875" style="89" bestFit="1" customWidth="1"/>
    <col min="4352" max="4353" width="12.85546875" style="89" customWidth="1"/>
    <col min="4354" max="4354" width="11" style="89" bestFit="1" customWidth="1"/>
    <col min="4355" max="4356" width="11" style="89" customWidth="1"/>
    <col min="4357" max="4358" width="9.42578125" style="89" customWidth="1"/>
    <col min="4359" max="4359" width="9.42578125" style="89" bestFit="1" customWidth="1"/>
    <col min="4360" max="4361" width="9.42578125" style="89" customWidth="1"/>
    <col min="4362" max="4362" width="9.42578125" style="89" bestFit="1" customWidth="1"/>
    <col min="4363" max="4602" width="9.140625" style="89"/>
    <col min="4603" max="4603" width="20.7109375" style="89" customWidth="1"/>
    <col min="4604" max="4605" width="0" style="89" hidden="1" customWidth="1"/>
    <col min="4606" max="4606" width="11.28515625" style="89" bestFit="1" customWidth="1"/>
    <col min="4607" max="4607" width="12.85546875" style="89" bestFit="1" customWidth="1"/>
    <col min="4608" max="4609" width="12.85546875" style="89" customWidth="1"/>
    <col min="4610" max="4610" width="11" style="89" bestFit="1" customWidth="1"/>
    <col min="4611" max="4612" width="11" style="89" customWidth="1"/>
    <col min="4613" max="4614" width="9.42578125" style="89" customWidth="1"/>
    <col min="4615" max="4615" width="9.42578125" style="89" bestFit="1" customWidth="1"/>
    <col min="4616" max="4617" width="9.42578125" style="89" customWidth="1"/>
    <col min="4618" max="4618" width="9.42578125" style="89" bestFit="1" customWidth="1"/>
    <col min="4619" max="4858" width="9.140625" style="89"/>
    <col min="4859" max="4859" width="20.7109375" style="89" customWidth="1"/>
    <col min="4860" max="4861" width="0" style="89" hidden="1" customWidth="1"/>
    <col min="4862" max="4862" width="11.28515625" style="89" bestFit="1" customWidth="1"/>
    <col min="4863" max="4863" width="12.85546875" style="89" bestFit="1" customWidth="1"/>
    <col min="4864" max="4865" width="12.85546875" style="89" customWidth="1"/>
    <col min="4866" max="4866" width="11" style="89" bestFit="1" customWidth="1"/>
    <col min="4867" max="4868" width="11" style="89" customWidth="1"/>
    <col min="4869" max="4870" width="9.42578125" style="89" customWidth="1"/>
    <col min="4871" max="4871" width="9.42578125" style="89" bestFit="1" customWidth="1"/>
    <col min="4872" max="4873" width="9.42578125" style="89" customWidth="1"/>
    <col min="4874" max="4874" width="9.42578125" style="89" bestFit="1" customWidth="1"/>
    <col min="4875" max="5114" width="9.140625" style="89"/>
    <col min="5115" max="5115" width="20.7109375" style="89" customWidth="1"/>
    <col min="5116" max="5117" width="0" style="89" hidden="1" customWidth="1"/>
    <col min="5118" max="5118" width="11.28515625" style="89" bestFit="1" customWidth="1"/>
    <col min="5119" max="5119" width="12.85546875" style="89" bestFit="1" customWidth="1"/>
    <col min="5120" max="5121" width="12.85546875" style="89" customWidth="1"/>
    <col min="5122" max="5122" width="11" style="89" bestFit="1" customWidth="1"/>
    <col min="5123" max="5124" width="11" style="89" customWidth="1"/>
    <col min="5125" max="5126" width="9.42578125" style="89" customWidth="1"/>
    <col min="5127" max="5127" width="9.42578125" style="89" bestFit="1" customWidth="1"/>
    <col min="5128" max="5129" width="9.42578125" style="89" customWidth="1"/>
    <col min="5130" max="5130" width="9.42578125" style="89" bestFit="1" customWidth="1"/>
    <col min="5131" max="5370" width="9.140625" style="89"/>
    <col min="5371" max="5371" width="20.7109375" style="89" customWidth="1"/>
    <col min="5372" max="5373" width="0" style="89" hidden="1" customWidth="1"/>
    <col min="5374" max="5374" width="11.28515625" style="89" bestFit="1" customWidth="1"/>
    <col min="5375" max="5375" width="12.85546875" style="89" bestFit="1" customWidth="1"/>
    <col min="5376" max="5377" width="12.85546875" style="89" customWidth="1"/>
    <col min="5378" max="5378" width="11" style="89" bestFit="1" customWidth="1"/>
    <col min="5379" max="5380" width="11" style="89" customWidth="1"/>
    <col min="5381" max="5382" width="9.42578125" style="89" customWidth="1"/>
    <col min="5383" max="5383" width="9.42578125" style="89" bestFit="1" customWidth="1"/>
    <col min="5384" max="5385" width="9.42578125" style="89" customWidth="1"/>
    <col min="5386" max="5386" width="9.42578125" style="89" bestFit="1" customWidth="1"/>
    <col min="5387" max="5626" width="9.140625" style="89"/>
    <col min="5627" max="5627" width="20.7109375" style="89" customWidth="1"/>
    <col min="5628" max="5629" width="0" style="89" hidden="1" customWidth="1"/>
    <col min="5630" max="5630" width="11.28515625" style="89" bestFit="1" customWidth="1"/>
    <col min="5631" max="5631" width="12.85546875" style="89" bestFit="1" customWidth="1"/>
    <col min="5632" max="5633" width="12.85546875" style="89" customWidth="1"/>
    <col min="5634" max="5634" width="11" style="89" bestFit="1" customWidth="1"/>
    <col min="5635" max="5636" width="11" style="89" customWidth="1"/>
    <col min="5637" max="5638" width="9.42578125" style="89" customWidth="1"/>
    <col min="5639" max="5639" width="9.42578125" style="89" bestFit="1" customWidth="1"/>
    <col min="5640" max="5641" width="9.42578125" style="89" customWidth="1"/>
    <col min="5642" max="5642" width="9.42578125" style="89" bestFit="1" customWidth="1"/>
    <col min="5643" max="5882" width="9.140625" style="89"/>
    <col min="5883" max="5883" width="20.7109375" style="89" customWidth="1"/>
    <col min="5884" max="5885" width="0" style="89" hidden="1" customWidth="1"/>
    <col min="5886" max="5886" width="11.28515625" style="89" bestFit="1" customWidth="1"/>
    <col min="5887" max="5887" width="12.85546875" style="89" bestFit="1" customWidth="1"/>
    <col min="5888" max="5889" width="12.85546875" style="89" customWidth="1"/>
    <col min="5890" max="5890" width="11" style="89" bestFit="1" customWidth="1"/>
    <col min="5891" max="5892" width="11" style="89" customWidth="1"/>
    <col min="5893" max="5894" width="9.42578125" style="89" customWidth="1"/>
    <col min="5895" max="5895" width="9.42578125" style="89" bestFit="1" customWidth="1"/>
    <col min="5896" max="5897" width="9.42578125" style="89" customWidth="1"/>
    <col min="5898" max="5898" width="9.42578125" style="89" bestFit="1" customWidth="1"/>
    <col min="5899" max="6138" width="9.140625" style="89"/>
    <col min="6139" max="6139" width="20.7109375" style="89" customWidth="1"/>
    <col min="6140" max="6141" width="0" style="89" hidden="1" customWidth="1"/>
    <col min="6142" max="6142" width="11.28515625" style="89" bestFit="1" customWidth="1"/>
    <col min="6143" max="6143" width="12.85546875" style="89" bestFit="1" customWidth="1"/>
    <col min="6144" max="6145" width="12.85546875" style="89" customWidth="1"/>
    <col min="6146" max="6146" width="11" style="89" bestFit="1" customWidth="1"/>
    <col min="6147" max="6148" width="11" style="89" customWidth="1"/>
    <col min="6149" max="6150" width="9.42578125" style="89" customWidth="1"/>
    <col min="6151" max="6151" width="9.42578125" style="89" bestFit="1" customWidth="1"/>
    <col min="6152" max="6153" width="9.42578125" style="89" customWidth="1"/>
    <col min="6154" max="6154" width="9.42578125" style="89" bestFit="1" customWidth="1"/>
    <col min="6155" max="6394" width="9.140625" style="89"/>
    <col min="6395" max="6395" width="20.7109375" style="89" customWidth="1"/>
    <col min="6396" max="6397" width="0" style="89" hidden="1" customWidth="1"/>
    <col min="6398" max="6398" width="11.28515625" style="89" bestFit="1" customWidth="1"/>
    <col min="6399" max="6399" width="12.85546875" style="89" bestFit="1" customWidth="1"/>
    <col min="6400" max="6401" width="12.85546875" style="89" customWidth="1"/>
    <col min="6402" max="6402" width="11" style="89" bestFit="1" customWidth="1"/>
    <col min="6403" max="6404" width="11" style="89" customWidth="1"/>
    <col min="6405" max="6406" width="9.42578125" style="89" customWidth="1"/>
    <col min="6407" max="6407" width="9.42578125" style="89" bestFit="1" customWidth="1"/>
    <col min="6408" max="6409" width="9.42578125" style="89" customWidth="1"/>
    <col min="6410" max="6410" width="9.42578125" style="89" bestFit="1" customWidth="1"/>
    <col min="6411" max="6650" width="9.140625" style="89"/>
    <col min="6651" max="6651" width="20.7109375" style="89" customWidth="1"/>
    <col min="6652" max="6653" width="0" style="89" hidden="1" customWidth="1"/>
    <col min="6654" max="6654" width="11.28515625" style="89" bestFit="1" customWidth="1"/>
    <col min="6655" max="6655" width="12.85546875" style="89" bestFit="1" customWidth="1"/>
    <col min="6656" max="6657" width="12.85546875" style="89" customWidth="1"/>
    <col min="6658" max="6658" width="11" style="89" bestFit="1" customWidth="1"/>
    <col min="6659" max="6660" width="11" style="89" customWidth="1"/>
    <col min="6661" max="6662" width="9.42578125" style="89" customWidth="1"/>
    <col min="6663" max="6663" width="9.42578125" style="89" bestFit="1" customWidth="1"/>
    <col min="6664" max="6665" width="9.42578125" style="89" customWidth="1"/>
    <col min="6666" max="6666" width="9.42578125" style="89" bestFit="1" customWidth="1"/>
    <col min="6667" max="6906" width="9.140625" style="89"/>
    <col min="6907" max="6907" width="20.7109375" style="89" customWidth="1"/>
    <col min="6908" max="6909" width="0" style="89" hidden="1" customWidth="1"/>
    <col min="6910" max="6910" width="11.28515625" style="89" bestFit="1" customWidth="1"/>
    <col min="6911" max="6911" width="12.85546875" style="89" bestFit="1" customWidth="1"/>
    <col min="6912" max="6913" width="12.85546875" style="89" customWidth="1"/>
    <col min="6914" max="6914" width="11" style="89" bestFit="1" customWidth="1"/>
    <col min="6915" max="6916" width="11" style="89" customWidth="1"/>
    <col min="6917" max="6918" width="9.42578125" style="89" customWidth="1"/>
    <col min="6919" max="6919" width="9.42578125" style="89" bestFit="1" customWidth="1"/>
    <col min="6920" max="6921" width="9.42578125" style="89" customWidth="1"/>
    <col min="6922" max="6922" width="9.42578125" style="89" bestFit="1" customWidth="1"/>
    <col min="6923" max="7162" width="9.140625" style="89"/>
    <col min="7163" max="7163" width="20.7109375" style="89" customWidth="1"/>
    <col min="7164" max="7165" width="0" style="89" hidden="1" customWidth="1"/>
    <col min="7166" max="7166" width="11.28515625" style="89" bestFit="1" customWidth="1"/>
    <col min="7167" max="7167" width="12.85546875" style="89" bestFit="1" customWidth="1"/>
    <col min="7168" max="7169" width="12.85546875" style="89" customWidth="1"/>
    <col min="7170" max="7170" width="11" style="89" bestFit="1" customWidth="1"/>
    <col min="7171" max="7172" width="11" style="89" customWidth="1"/>
    <col min="7173" max="7174" width="9.42578125" style="89" customWidth="1"/>
    <col min="7175" max="7175" width="9.42578125" style="89" bestFit="1" customWidth="1"/>
    <col min="7176" max="7177" width="9.42578125" style="89" customWidth="1"/>
    <col min="7178" max="7178" width="9.42578125" style="89" bestFit="1" customWidth="1"/>
    <col min="7179" max="7418" width="9.140625" style="89"/>
    <col min="7419" max="7419" width="20.7109375" style="89" customWidth="1"/>
    <col min="7420" max="7421" width="0" style="89" hidden="1" customWidth="1"/>
    <col min="7422" max="7422" width="11.28515625" style="89" bestFit="1" customWidth="1"/>
    <col min="7423" max="7423" width="12.85546875" style="89" bestFit="1" customWidth="1"/>
    <col min="7424" max="7425" width="12.85546875" style="89" customWidth="1"/>
    <col min="7426" max="7426" width="11" style="89" bestFit="1" customWidth="1"/>
    <col min="7427" max="7428" width="11" style="89" customWidth="1"/>
    <col min="7429" max="7430" width="9.42578125" style="89" customWidth="1"/>
    <col min="7431" max="7431" width="9.42578125" style="89" bestFit="1" customWidth="1"/>
    <col min="7432" max="7433" width="9.42578125" style="89" customWidth="1"/>
    <col min="7434" max="7434" width="9.42578125" style="89" bestFit="1" customWidth="1"/>
    <col min="7435" max="7674" width="9.140625" style="89"/>
    <col min="7675" max="7675" width="20.7109375" style="89" customWidth="1"/>
    <col min="7676" max="7677" width="0" style="89" hidden="1" customWidth="1"/>
    <col min="7678" max="7678" width="11.28515625" style="89" bestFit="1" customWidth="1"/>
    <col min="7679" max="7679" width="12.85546875" style="89" bestFit="1" customWidth="1"/>
    <col min="7680" max="7681" width="12.85546875" style="89" customWidth="1"/>
    <col min="7682" max="7682" width="11" style="89" bestFit="1" customWidth="1"/>
    <col min="7683" max="7684" width="11" style="89" customWidth="1"/>
    <col min="7685" max="7686" width="9.42578125" style="89" customWidth="1"/>
    <col min="7687" max="7687" width="9.42578125" style="89" bestFit="1" customWidth="1"/>
    <col min="7688" max="7689" width="9.42578125" style="89" customWidth="1"/>
    <col min="7690" max="7690" width="9.42578125" style="89" bestFit="1" customWidth="1"/>
    <col min="7691" max="7930" width="9.140625" style="89"/>
    <col min="7931" max="7931" width="20.7109375" style="89" customWidth="1"/>
    <col min="7932" max="7933" width="0" style="89" hidden="1" customWidth="1"/>
    <col min="7934" max="7934" width="11.28515625" style="89" bestFit="1" customWidth="1"/>
    <col min="7935" max="7935" width="12.85546875" style="89" bestFit="1" customWidth="1"/>
    <col min="7936" max="7937" width="12.85546875" style="89" customWidth="1"/>
    <col min="7938" max="7938" width="11" style="89" bestFit="1" customWidth="1"/>
    <col min="7939" max="7940" width="11" style="89" customWidth="1"/>
    <col min="7941" max="7942" width="9.42578125" style="89" customWidth="1"/>
    <col min="7943" max="7943" width="9.42578125" style="89" bestFit="1" customWidth="1"/>
    <col min="7944" max="7945" width="9.42578125" style="89" customWidth="1"/>
    <col min="7946" max="7946" width="9.42578125" style="89" bestFit="1" customWidth="1"/>
    <col min="7947" max="8186" width="9.140625" style="89"/>
    <col min="8187" max="8187" width="20.7109375" style="89" customWidth="1"/>
    <col min="8188" max="8189" width="0" style="89" hidden="1" customWidth="1"/>
    <col min="8190" max="8190" width="11.28515625" style="89" bestFit="1" customWidth="1"/>
    <col min="8191" max="8191" width="12.85546875" style="89" bestFit="1" customWidth="1"/>
    <col min="8192" max="8193" width="12.85546875" style="89" customWidth="1"/>
    <col min="8194" max="8194" width="11" style="89" bestFit="1" customWidth="1"/>
    <col min="8195" max="8196" width="11" style="89" customWidth="1"/>
    <col min="8197" max="8198" width="9.42578125" style="89" customWidth="1"/>
    <col min="8199" max="8199" width="9.42578125" style="89" bestFit="1" customWidth="1"/>
    <col min="8200" max="8201" width="9.42578125" style="89" customWidth="1"/>
    <col min="8202" max="8202" width="9.42578125" style="89" bestFit="1" customWidth="1"/>
    <col min="8203" max="8442" width="9.140625" style="89"/>
    <col min="8443" max="8443" width="20.7109375" style="89" customWidth="1"/>
    <col min="8444" max="8445" width="0" style="89" hidden="1" customWidth="1"/>
    <col min="8446" max="8446" width="11.28515625" style="89" bestFit="1" customWidth="1"/>
    <col min="8447" max="8447" width="12.85546875" style="89" bestFit="1" customWidth="1"/>
    <col min="8448" max="8449" width="12.85546875" style="89" customWidth="1"/>
    <col min="8450" max="8450" width="11" style="89" bestFit="1" customWidth="1"/>
    <col min="8451" max="8452" width="11" style="89" customWidth="1"/>
    <col min="8453" max="8454" width="9.42578125" style="89" customWidth="1"/>
    <col min="8455" max="8455" width="9.42578125" style="89" bestFit="1" customWidth="1"/>
    <col min="8456" max="8457" width="9.42578125" style="89" customWidth="1"/>
    <col min="8458" max="8458" width="9.42578125" style="89" bestFit="1" customWidth="1"/>
    <col min="8459" max="8698" width="9.140625" style="89"/>
    <col min="8699" max="8699" width="20.7109375" style="89" customWidth="1"/>
    <col min="8700" max="8701" width="0" style="89" hidden="1" customWidth="1"/>
    <col min="8702" max="8702" width="11.28515625" style="89" bestFit="1" customWidth="1"/>
    <col min="8703" max="8703" width="12.85546875" style="89" bestFit="1" customWidth="1"/>
    <col min="8704" max="8705" width="12.85546875" style="89" customWidth="1"/>
    <col min="8706" max="8706" width="11" style="89" bestFit="1" customWidth="1"/>
    <col min="8707" max="8708" width="11" style="89" customWidth="1"/>
    <col min="8709" max="8710" width="9.42578125" style="89" customWidth="1"/>
    <col min="8711" max="8711" width="9.42578125" style="89" bestFit="1" customWidth="1"/>
    <col min="8712" max="8713" width="9.42578125" style="89" customWidth="1"/>
    <col min="8714" max="8714" width="9.42578125" style="89" bestFit="1" customWidth="1"/>
    <col min="8715" max="8954" width="9.140625" style="89"/>
    <col min="8955" max="8955" width="20.7109375" style="89" customWidth="1"/>
    <col min="8956" max="8957" width="0" style="89" hidden="1" customWidth="1"/>
    <col min="8958" max="8958" width="11.28515625" style="89" bestFit="1" customWidth="1"/>
    <col min="8959" max="8959" width="12.85546875" style="89" bestFit="1" customWidth="1"/>
    <col min="8960" max="8961" width="12.85546875" style="89" customWidth="1"/>
    <col min="8962" max="8962" width="11" style="89" bestFit="1" customWidth="1"/>
    <col min="8963" max="8964" width="11" style="89" customWidth="1"/>
    <col min="8965" max="8966" width="9.42578125" style="89" customWidth="1"/>
    <col min="8967" max="8967" width="9.42578125" style="89" bestFit="1" customWidth="1"/>
    <col min="8968" max="8969" width="9.42578125" style="89" customWidth="1"/>
    <col min="8970" max="8970" width="9.42578125" style="89" bestFit="1" customWidth="1"/>
    <col min="8971" max="9210" width="9.140625" style="89"/>
    <col min="9211" max="9211" width="20.7109375" style="89" customWidth="1"/>
    <col min="9212" max="9213" width="0" style="89" hidden="1" customWidth="1"/>
    <col min="9214" max="9214" width="11.28515625" style="89" bestFit="1" customWidth="1"/>
    <col min="9215" max="9215" width="12.85546875" style="89" bestFit="1" customWidth="1"/>
    <col min="9216" max="9217" width="12.85546875" style="89" customWidth="1"/>
    <col min="9218" max="9218" width="11" style="89" bestFit="1" customWidth="1"/>
    <col min="9219" max="9220" width="11" style="89" customWidth="1"/>
    <col min="9221" max="9222" width="9.42578125" style="89" customWidth="1"/>
    <col min="9223" max="9223" width="9.42578125" style="89" bestFit="1" customWidth="1"/>
    <col min="9224" max="9225" width="9.42578125" style="89" customWidth="1"/>
    <col min="9226" max="9226" width="9.42578125" style="89" bestFit="1" customWidth="1"/>
    <col min="9227" max="9466" width="9.140625" style="89"/>
    <col min="9467" max="9467" width="20.7109375" style="89" customWidth="1"/>
    <col min="9468" max="9469" width="0" style="89" hidden="1" customWidth="1"/>
    <col min="9470" max="9470" width="11.28515625" style="89" bestFit="1" customWidth="1"/>
    <col min="9471" max="9471" width="12.85546875" style="89" bestFit="1" customWidth="1"/>
    <col min="9472" max="9473" width="12.85546875" style="89" customWidth="1"/>
    <col min="9474" max="9474" width="11" style="89" bestFit="1" customWidth="1"/>
    <col min="9475" max="9476" width="11" style="89" customWidth="1"/>
    <col min="9477" max="9478" width="9.42578125" style="89" customWidth="1"/>
    <col min="9479" max="9479" width="9.42578125" style="89" bestFit="1" customWidth="1"/>
    <col min="9480" max="9481" width="9.42578125" style="89" customWidth="1"/>
    <col min="9482" max="9482" width="9.42578125" style="89" bestFit="1" customWidth="1"/>
    <col min="9483" max="9722" width="9.140625" style="89"/>
    <col min="9723" max="9723" width="20.7109375" style="89" customWidth="1"/>
    <col min="9724" max="9725" width="0" style="89" hidden="1" customWidth="1"/>
    <col min="9726" max="9726" width="11.28515625" style="89" bestFit="1" customWidth="1"/>
    <col min="9727" max="9727" width="12.85546875" style="89" bestFit="1" customWidth="1"/>
    <col min="9728" max="9729" width="12.85546875" style="89" customWidth="1"/>
    <col min="9730" max="9730" width="11" style="89" bestFit="1" customWidth="1"/>
    <col min="9731" max="9732" width="11" style="89" customWidth="1"/>
    <col min="9733" max="9734" width="9.42578125" style="89" customWidth="1"/>
    <col min="9735" max="9735" width="9.42578125" style="89" bestFit="1" customWidth="1"/>
    <col min="9736" max="9737" width="9.42578125" style="89" customWidth="1"/>
    <col min="9738" max="9738" width="9.42578125" style="89" bestFit="1" customWidth="1"/>
    <col min="9739" max="9978" width="9.140625" style="89"/>
    <col min="9979" max="9979" width="20.7109375" style="89" customWidth="1"/>
    <col min="9980" max="9981" width="0" style="89" hidden="1" customWidth="1"/>
    <col min="9982" max="9982" width="11.28515625" style="89" bestFit="1" customWidth="1"/>
    <col min="9983" max="9983" width="12.85546875" style="89" bestFit="1" customWidth="1"/>
    <col min="9984" max="9985" width="12.85546875" style="89" customWidth="1"/>
    <col min="9986" max="9986" width="11" style="89" bestFit="1" customWidth="1"/>
    <col min="9987" max="9988" width="11" style="89" customWidth="1"/>
    <col min="9989" max="9990" width="9.42578125" style="89" customWidth="1"/>
    <col min="9991" max="9991" width="9.42578125" style="89" bestFit="1" customWidth="1"/>
    <col min="9992" max="9993" width="9.42578125" style="89" customWidth="1"/>
    <col min="9994" max="9994" width="9.42578125" style="89" bestFit="1" customWidth="1"/>
    <col min="9995" max="10234" width="9.140625" style="89"/>
    <col min="10235" max="10235" width="20.7109375" style="89" customWidth="1"/>
    <col min="10236" max="10237" width="0" style="89" hidden="1" customWidth="1"/>
    <col min="10238" max="10238" width="11.28515625" style="89" bestFit="1" customWidth="1"/>
    <col min="10239" max="10239" width="12.85546875" style="89" bestFit="1" customWidth="1"/>
    <col min="10240" max="10241" width="12.85546875" style="89" customWidth="1"/>
    <col min="10242" max="10242" width="11" style="89" bestFit="1" customWidth="1"/>
    <col min="10243" max="10244" width="11" style="89" customWidth="1"/>
    <col min="10245" max="10246" width="9.42578125" style="89" customWidth="1"/>
    <col min="10247" max="10247" width="9.42578125" style="89" bestFit="1" customWidth="1"/>
    <col min="10248" max="10249" width="9.42578125" style="89" customWidth="1"/>
    <col min="10250" max="10250" width="9.42578125" style="89" bestFit="1" customWidth="1"/>
    <col min="10251" max="10490" width="9.140625" style="89"/>
    <col min="10491" max="10491" width="20.7109375" style="89" customWidth="1"/>
    <col min="10492" max="10493" width="0" style="89" hidden="1" customWidth="1"/>
    <col min="10494" max="10494" width="11.28515625" style="89" bestFit="1" customWidth="1"/>
    <col min="10495" max="10495" width="12.85546875" style="89" bestFit="1" customWidth="1"/>
    <col min="10496" max="10497" width="12.85546875" style="89" customWidth="1"/>
    <col min="10498" max="10498" width="11" style="89" bestFit="1" customWidth="1"/>
    <col min="10499" max="10500" width="11" style="89" customWidth="1"/>
    <col min="10501" max="10502" width="9.42578125" style="89" customWidth="1"/>
    <col min="10503" max="10503" width="9.42578125" style="89" bestFit="1" customWidth="1"/>
    <col min="10504" max="10505" width="9.42578125" style="89" customWidth="1"/>
    <col min="10506" max="10506" width="9.42578125" style="89" bestFit="1" customWidth="1"/>
    <col min="10507" max="10746" width="9.140625" style="89"/>
    <col min="10747" max="10747" width="20.7109375" style="89" customWidth="1"/>
    <col min="10748" max="10749" width="0" style="89" hidden="1" customWidth="1"/>
    <col min="10750" max="10750" width="11.28515625" style="89" bestFit="1" customWidth="1"/>
    <col min="10751" max="10751" width="12.85546875" style="89" bestFit="1" customWidth="1"/>
    <col min="10752" max="10753" width="12.85546875" style="89" customWidth="1"/>
    <col min="10754" max="10754" width="11" style="89" bestFit="1" customWidth="1"/>
    <col min="10755" max="10756" width="11" style="89" customWidth="1"/>
    <col min="10757" max="10758" width="9.42578125" style="89" customWidth="1"/>
    <col min="10759" max="10759" width="9.42578125" style="89" bestFit="1" customWidth="1"/>
    <col min="10760" max="10761" width="9.42578125" style="89" customWidth="1"/>
    <col min="10762" max="10762" width="9.42578125" style="89" bestFit="1" customWidth="1"/>
    <col min="10763" max="11002" width="9.140625" style="89"/>
    <col min="11003" max="11003" width="20.7109375" style="89" customWidth="1"/>
    <col min="11004" max="11005" width="0" style="89" hidden="1" customWidth="1"/>
    <col min="11006" max="11006" width="11.28515625" style="89" bestFit="1" customWidth="1"/>
    <col min="11007" max="11007" width="12.85546875" style="89" bestFit="1" customWidth="1"/>
    <col min="11008" max="11009" width="12.85546875" style="89" customWidth="1"/>
    <col min="11010" max="11010" width="11" style="89" bestFit="1" customWidth="1"/>
    <col min="11011" max="11012" width="11" style="89" customWidth="1"/>
    <col min="11013" max="11014" width="9.42578125" style="89" customWidth="1"/>
    <col min="11015" max="11015" width="9.42578125" style="89" bestFit="1" customWidth="1"/>
    <col min="11016" max="11017" width="9.42578125" style="89" customWidth="1"/>
    <col min="11018" max="11018" width="9.42578125" style="89" bestFit="1" customWidth="1"/>
    <col min="11019" max="11258" width="9.140625" style="89"/>
    <col min="11259" max="11259" width="20.7109375" style="89" customWidth="1"/>
    <col min="11260" max="11261" width="0" style="89" hidden="1" customWidth="1"/>
    <col min="11262" max="11262" width="11.28515625" style="89" bestFit="1" customWidth="1"/>
    <col min="11263" max="11263" width="12.85546875" style="89" bestFit="1" customWidth="1"/>
    <col min="11264" max="11265" width="12.85546875" style="89" customWidth="1"/>
    <col min="11266" max="11266" width="11" style="89" bestFit="1" customWidth="1"/>
    <col min="11267" max="11268" width="11" style="89" customWidth="1"/>
    <col min="11269" max="11270" width="9.42578125" style="89" customWidth="1"/>
    <col min="11271" max="11271" width="9.42578125" style="89" bestFit="1" customWidth="1"/>
    <col min="11272" max="11273" width="9.42578125" style="89" customWidth="1"/>
    <col min="11274" max="11274" width="9.42578125" style="89" bestFit="1" customWidth="1"/>
    <col min="11275" max="11514" width="9.140625" style="89"/>
    <col min="11515" max="11515" width="20.7109375" style="89" customWidth="1"/>
    <col min="11516" max="11517" width="0" style="89" hidden="1" customWidth="1"/>
    <col min="11518" max="11518" width="11.28515625" style="89" bestFit="1" customWidth="1"/>
    <col min="11519" max="11519" width="12.85546875" style="89" bestFit="1" customWidth="1"/>
    <col min="11520" max="11521" width="12.85546875" style="89" customWidth="1"/>
    <col min="11522" max="11522" width="11" style="89" bestFit="1" customWidth="1"/>
    <col min="11523" max="11524" width="11" style="89" customWidth="1"/>
    <col min="11525" max="11526" width="9.42578125" style="89" customWidth="1"/>
    <col min="11527" max="11527" width="9.42578125" style="89" bestFit="1" customWidth="1"/>
    <col min="11528" max="11529" width="9.42578125" style="89" customWidth="1"/>
    <col min="11530" max="11530" width="9.42578125" style="89" bestFit="1" customWidth="1"/>
    <col min="11531" max="11770" width="9.140625" style="89"/>
    <col min="11771" max="11771" width="20.7109375" style="89" customWidth="1"/>
    <col min="11772" max="11773" width="0" style="89" hidden="1" customWidth="1"/>
    <col min="11774" max="11774" width="11.28515625" style="89" bestFit="1" customWidth="1"/>
    <col min="11775" max="11775" width="12.85546875" style="89" bestFit="1" customWidth="1"/>
    <col min="11776" max="11777" width="12.85546875" style="89" customWidth="1"/>
    <col min="11778" max="11778" width="11" style="89" bestFit="1" customWidth="1"/>
    <col min="11779" max="11780" width="11" style="89" customWidth="1"/>
    <col min="11781" max="11782" width="9.42578125" style="89" customWidth="1"/>
    <col min="11783" max="11783" width="9.42578125" style="89" bestFit="1" customWidth="1"/>
    <col min="11784" max="11785" width="9.42578125" style="89" customWidth="1"/>
    <col min="11786" max="11786" width="9.42578125" style="89" bestFit="1" customWidth="1"/>
    <col min="11787" max="12026" width="9.140625" style="89"/>
    <col min="12027" max="12027" width="20.7109375" style="89" customWidth="1"/>
    <col min="12028" max="12029" width="0" style="89" hidden="1" customWidth="1"/>
    <col min="12030" max="12030" width="11.28515625" style="89" bestFit="1" customWidth="1"/>
    <col min="12031" max="12031" width="12.85546875" style="89" bestFit="1" customWidth="1"/>
    <col min="12032" max="12033" width="12.85546875" style="89" customWidth="1"/>
    <col min="12034" max="12034" width="11" style="89" bestFit="1" customWidth="1"/>
    <col min="12035" max="12036" width="11" style="89" customWidth="1"/>
    <col min="12037" max="12038" width="9.42578125" style="89" customWidth="1"/>
    <col min="12039" max="12039" width="9.42578125" style="89" bestFit="1" customWidth="1"/>
    <col min="12040" max="12041" width="9.42578125" style="89" customWidth="1"/>
    <col min="12042" max="12042" width="9.42578125" style="89" bestFit="1" customWidth="1"/>
    <col min="12043" max="12282" width="9.140625" style="89"/>
    <col min="12283" max="12283" width="20.7109375" style="89" customWidth="1"/>
    <col min="12284" max="12285" width="0" style="89" hidden="1" customWidth="1"/>
    <col min="12286" max="12286" width="11.28515625" style="89" bestFit="1" customWidth="1"/>
    <col min="12287" max="12287" width="12.85546875" style="89" bestFit="1" customWidth="1"/>
    <col min="12288" max="12289" width="12.85546875" style="89" customWidth="1"/>
    <col min="12290" max="12290" width="11" style="89" bestFit="1" customWidth="1"/>
    <col min="12291" max="12292" width="11" style="89" customWidth="1"/>
    <col min="12293" max="12294" width="9.42578125" style="89" customWidth="1"/>
    <col min="12295" max="12295" width="9.42578125" style="89" bestFit="1" customWidth="1"/>
    <col min="12296" max="12297" width="9.42578125" style="89" customWidth="1"/>
    <col min="12298" max="12298" width="9.42578125" style="89" bestFit="1" customWidth="1"/>
    <col min="12299" max="12538" width="9.140625" style="89"/>
    <col min="12539" max="12539" width="20.7109375" style="89" customWidth="1"/>
    <col min="12540" max="12541" width="0" style="89" hidden="1" customWidth="1"/>
    <col min="12542" max="12542" width="11.28515625" style="89" bestFit="1" customWidth="1"/>
    <col min="12543" max="12543" width="12.85546875" style="89" bestFit="1" customWidth="1"/>
    <col min="12544" max="12545" width="12.85546875" style="89" customWidth="1"/>
    <col min="12546" max="12546" width="11" style="89" bestFit="1" customWidth="1"/>
    <col min="12547" max="12548" width="11" style="89" customWidth="1"/>
    <col min="12549" max="12550" width="9.42578125" style="89" customWidth="1"/>
    <col min="12551" max="12551" width="9.42578125" style="89" bestFit="1" customWidth="1"/>
    <col min="12552" max="12553" width="9.42578125" style="89" customWidth="1"/>
    <col min="12554" max="12554" width="9.42578125" style="89" bestFit="1" customWidth="1"/>
    <col min="12555" max="12794" width="9.140625" style="89"/>
    <col min="12795" max="12795" width="20.7109375" style="89" customWidth="1"/>
    <col min="12796" max="12797" width="0" style="89" hidden="1" customWidth="1"/>
    <col min="12798" max="12798" width="11.28515625" style="89" bestFit="1" customWidth="1"/>
    <col min="12799" max="12799" width="12.85546875" style="89" bestFit="1" customWidth="1"/>
    <col min="12800" max="12801" width="12.85546875" style="89" customWidth="1"/>
    <col min="12802" max="12802" width="11" style="89" bestFit="1" customWidth="1"/>
    <col min="12803" max="12804" width="11" style="89" customWidth="1"/>
    <col min="12805" max="12806" width="9.42578125" style="89" customWidth="1"/>
    <col min="12807" max="12807" width="9.42578125" style="89" bestFit="1" customWidth="1"/>
    <col min="12808" max="12809" width="9.42578125" style="89" customWidth="1"/>
    <col min="12810" max="12810" width="9.42578125" style="89" bestFit="1" customWidth="1"/>
    <col min="12811" max="13050" width="9.140625" style="89"/>
    <col min="13051" max="13051" width="20.7109375" style="89" customWidth="1"/>
    <col min="13052" max="13053" width="0" style="89" hidden="1" customWidth="1"/>
    <col min="13054" max="13054" width="11.28515625" style="89" bestFit="1" customWidth="1"/>
    <col min="13055" max="13055" width="12.85546875" style="89" bestFit="1" customWidth="1"/>
    <col min="13056" max="13057" width="12.85546875" style="89" customWidth="1"/>
    <col min="13058" max="13058" width="11" style="89" bestFit="1" customWidth="1"/>
    <col min="13059" max="13060" width="11" style="89" customWidth="1"/>
    <col min="13061" max="13062" width="9.42578125" style="89" customWidth="1"/>
    <col min="13063" max="13063" width="9.42578125" style="89" bestFit="1" customWidth="1"/>
    <col min="13064" max="13065" width="9.42578125" style="89" customWidth="1"/>
    <col min="13066" max="13066" width="9.42578125" style="89" bestFit="1" customWidth="1"/>
    <col min="13067" max="13306" width="9.140625" style="89"/>
    <col min="13307" max="13307" width="20.7109375" style="89" customWidth="1"/>
    <col min="13308" max="13309" width="0" style="89" hidden="1" customWidth="1"/>
    <col min="13310" max="13310" width="11.28515625" style="89" bestFit="1" customWidth="1"/>
    <col min="13311" max="13311" width="12.85546875" style="89" bestFit="1" customWidth="1"/>
    <col min="13312" max="13313" width="12.85546875" style="89" customWidth="1"/>
    <col min="13314" max="13314" width="11" style="89" bestFit="1" customWidth="1"/>
    <col min="13315" max="13316" width="11" style="89" customWidth="1"/>
    <col min="13317" max="13318" width="9.42578125" style="89" customWidth="1"/>
    <col min="13319" max="13319" width="9.42578125" style="89" bestFit="1" customWidth="1"/>
    <col min="13320" max="13321" width="9.42578125" style="89" customWidth="1"/>
    <col min="13322" max="13322" width="9.42578125" style="89" bestFit="1" customWidth="1"/>
    <col min="13323" max="13562" width="9.140625" style="89"/>
    <col min="13563" max="13563" width="20.7109375" style="89" customWidth="1"/>
    <col min="13564" max="13565" width="0" style="89" hidden="1" customWidth="1"/>
    <col min="13566" max="13566" width="11.28515625" style="89" bestFit="1" customWidth="1"/>
    <col min="13567" max="13567" width="12.85546875" style="89" bestFit="1" customWidth="1"/>
    <col min="13568" max="13569" width="12.85546875" style="89" customWidth="1"/>
    <col min="13570" max="13570" width="11" style="89" bestFit="1" customWidth="1"/>
    <col min="13571" max="13572" width="11" style="89" customWidth="1"/>
    <col min="13573" max="13574" width="9.42578125" style="89" customWidth="1"/>
    <col min="13575" max="13575" width="9.42578125" style="89" bestFit="1" customWidth="1"/>
    <col min="13576" max="13577" width="9.42578125" style="89" customWidth="1"/>
    <col min="13578" max="13578" width="9.42578125" style="89" bestFit="1" customWidth="1"/>
    <col min="13579" max="13818" width="9.140625" style="89"/>
    <col min="13819" max="13819" width="20.7109375" style="89" customWidth="1"/>
    <col min="13820" max="13821" width="0" style="89" hidden="1" customWidth="1"/>
    <col min="13822" max="13822" width="11.28515625" style="89" bestFit="1" customWidth="1"/>
    <col min="13823" max="13823" width="12.85546875" style="89" bestFit="1" customWidth="1"/>
    <col min="13824" max="13825" width="12.85546875" style="89" customWidth="1"/>
    <col min="13826" max="13826" width="11" style="89" bestFit="1" customWidth="1"/>
    <col min="13827" max="13828" width="11" style="89" customWidth="1"/>
    <col min="13829" max="13830" width="9.42578125" style="89" customWidth="1"/>
    <col min="13831" max="13831" width="9.42578125" style="89" bestFit="1" customWidth="1"/>
    <col min="13832" max="13833" width="9.42578125" style="89" customWidth="1"/>
    <col min="13834" max="13834" width="9.42578125" style="89" bestFit="1" customWidth="1"/>
    <col min="13835" max="14074" width="9.140625" style="89"/>
    <col min="14075" max="14075" width="20.7109375" style="89" customWidth="1"/>
    <col min="14076" max="14077" width="0" style="89" hidden="1" customWidth="1"/>
    <col min="14078" max="14078" width="11.28515625" style="89" bestFit="1" customWidth="1"/>
    <col min="14079" max="14079" width="12.85546875" style="89" bestFit="1" customWidth="1"/>
    <col min="14080" max="14081" width="12.85546875" style="89" customWidth="1"/>
    <col min="14082" max="14082" width="11" style="89" bestFit="1" customWidth="1"/>
    <col min="14083" max="14084" width="11" style="89" customWidth="1"/>
    <col min="14085" max="14086" width="9.42578125" style="89" customWidth="1"/>
    <col min="14087" max="14087" width="9.42578125" style="89" bestFit="1" customWidth="1"/>
    <col min="14088" max="14089" width="9.42578125" style="89" customWidth="1"/>
    <col min="14090" max="14090" width="9.42578125" style="89" bestFit="1" customWidth="1"/>
    <col min="14091" max="14330" width="9.140625" style="89"/>
    <col min="14331" max="14331" width="20.7109375" style="89" customWidth="1"/>
    <col min="14332" max="14333" width="0" style="89" hidden="1" customWidth="1"/>
    <col min="14334" max="14334" width="11.28515625" style="89" bestFit="1" customWidth="1"/>
    <col min="14335" max="14335" width="12.85546875" style="89" bestFit="1" customWidth="1"/>
    <col min="14336" max="14337" width="12.85546875" style="89" customWidth="1"/>
    <col min="14338" max="14338" width="11" style="89" bestFit="1" customWidth="1"/>
    <col min="14339" max="14340" width="11" style="89" customWidth="1"/>
    <col min="14341" max="14342" width="9.42578125" style="89" customWidth="1"/>
    <col min="14343" max="14343" width="9.42578125" style="89" bestFit="1" customWidth="1"/>
    <col min="14344" max="14345" width="9.42578125" style="89" customWidth="1"/>
    <col min="14346" max="14346" width="9.42578125" style="89" bestFit="1" customWidth="1"/>
    <col min="14347" max="14586" width="9.140625" style="89"/>
    <col min="14587" max="14587" width="20.7109375" style="89" customWidth="1"/>
    <col min="14588" max="14589" width="0" style="89" hidden="1" customWidth="1"/>
    <col min="14590" max="14590" width="11.28515625" style="89" bestFit="1" customWidth="1"/>
    <col min="14591" max="14591" width="12.85546875" style="89" bestFit="1" customWidth="1"/>
    <col min="14592" max="14593" width="12.85546875" style="89" customWidth="1"/>
    <col min="14594" max="14594" width="11" style="89" bestFit="1" customWidth="1"/>
    <col min="14595" max="14596" width="11" style="89" customWidth="1"/>
    <col min="14597" max="14598" width="9.42578125" style="89" customWidth="1"/>
    <col min="14599" max="14599" width="9.42578125" style="89" bestFit="1" customWidth="1"/>
    <col min="14600" max="14601" width="9.42578125" style="89" customWidth="1"/>
    <col min="14602" max="14602" width="9.42578125" style="89" bestFit="1" customWidth="1"/>
    <col min="14603" max="14842" width="9.140625" style="89"/>
    <col min="14843" max="14843" width="20.7109375" style="89" customWidth="1"/>
    <col min="14844" max="14845" width="0" style="89" hidden="1" customWidth="1"/>
    <col min="14846" max="14846" width="11.28515625" style="89" bestFit="1" customWidth="1"/>
    <col min="14847" max="14847" width="12.85546875" style="89" bestFit="1" customWidth="1"/>
    <col min="14848" max="14849" width="12.85546875" style="89" customWidth="1"/>
    <col min="14850" max="14850" width="11" style="89" bestFit="1" customWidth="1"/>
    <col min="14851" max="14852" width="11" style="89" customWidth="1"/>
    <col min="14853" max="14854" width="9.42578125" style="89" customWidth="1"/>
    <col min="14855" max="14855" width="9.42578125" style="89" bestFit="1" customWidth="1"/>
    <col min="14856" max="14857" width="9.42578125" style="89" customWidth="1"/>
    <col min="14858" max="14858" width="9.42578125" style="89" bestFit="1" customWidth="1"/>
    <col min="14859" max="15098" width="9.140625" style="89"/>
    <col min="15099" max="15099" width="20.7109375" style="89" customWidth="1"/>
    <col min="15100" max="15101" width="0" style="89" hidden="1" customWidth="1"/>
    <col min="15102" max="15102" width="11.28515625" style="89" bestFit="1" customWidth="1"/>
    <col min="15103" max="15103" width="12.85546875" style="89" bestFit="1" customWidth="1"/>
    <col min="15104" max="15105" width="12.85546875" style="89" customWidth="1"/>
    <col min="15106" max="15106" width="11" style="89" bestFit="1" customWidth="1"/>
    <col min="15107" max="15108" width="11" style="89" customWidth="1"/>
    <col min="15109" max="15110" width="9.42578125" style="89" customWidth="1"/>
    <col min="15111" max="15111" width="9.42578125" style="89" bestFit="1" customWidth="1"/>
    <col min="15112" max="15113" width="9.42578125" style="89" customWidth="1"/>
    <col min="15114" max="15114" width="9.42578125" style="89" bestFit="1" customWidth="1"/>
    <col min="15115" max="15354" width="9.140625" style="89"/>
    <col min="15355" max="15355" width="20.7109375" style="89" customWidth="1"/>
    <col min="15356" max="15357" width="0" style="89" hidden="1" customWidth="1"/>
    <col min="15358" max="15358" width="11.28515625" style="89" bestFit="1" customWidth="1"/>
    <col min="15359" max="15359" width="12.85546875" style="89" bestFit="1" customWidth="1"/>
    <col min="15360" max="15361" width="12.85546875" style="89" customWidth="1"/>
    <col min="15362" max="15362" width="11" style="89" bestFit="1" customWidth="1"/>
    <col min="15363" max="15364" width="11" style="89" customWidth="1"/>
    <col min="15365" max="15366" width="9.42578125" style="89" customWidth="1"/>
    <col min="15367" max="15367" width="9.42578125" style="89" bestFit="1" customWidth="1"/>
    <col min="15368" max="15369" width="9.42578125" style="89" customWidth="1"/>
    <col min="15370" max="15370" width="9.42578125" style="89" bestFit="1" customWidth="1"/>
    <col min="15371" max="15610" width="9.140625" style="89"/>
    <col min="15611" max="15611" width="20.7109375" style="89" customWidth="1"/>
    <col min="15612" max="15613" width="0" style="89" hidden="1" customWidth="1"/>
    <col min="15614" max="15614" width="11.28515625" style="89" bestFit="1" customWidth="1"/>
    <col min="15615" max="15615" width="12.85546875" style="89" bestFit="1" customWidth="1"/>
    <col min="15616" max="15617" width="12.85546875" style="89" customWidth="1"/>
    <col min="15618" max="15618" width="11" style="89" bestFit="1" customWidth="1"/>
    <col min="15619" max="15620" width="11" style="89" customWidth="1"/>
    <col min="15621" max="15622" width="9.42578125" style="89" customWidth="1"/>
    <col min="15623" max="15623" width="9.42578125" style="89" bestFit="1" customWidth="1"/>
    <col min="15624" max="15625" width="9.42578125" style="89" customWidth="1"/>
    <col min="15626" max="15626" width="9.42578125" style="89" bestFit="1" customWidth="1"/>
    <col min="15627" max="15866" width="9.140625" style="89"/>
    <col min="15867" max="15867" width="20.7109375" style="89" customWidth="1"/>
    <col min="15868" max="15869" width="0" style="89" hidden="1" customWidth="1"/>
    <col min="15870" max="15870" width="11.28515625" style="89" bestFit="1" customWidth="1"/>
    <col min="15871" max="15871" width="12.85546875" style="89" bestFit="1" customWidth="1"/>
    <col min="15872" max="15873" width="12.85546875" style="89" customWidth="1"/>
    <col min="15874" max="15874" width="11" style="89" bestFit="1" customWidth="1"/>
    <col min="15875" max="15876" width="11" style="89" customWidth="1"/>
    <col min="15877" max="15878" width="9.42578125" style="89" customWidth="1"/>
    <col min="15879" max="15879" width="9.42578125" style="89" bestFit="1" customWidth="1"/>
    <col min="15880" max="15881" width="9.42578125" style="89" customWidth="1"/>
    <col min="15882" max="15882" width="9.42578125" style="89" bestFit="1" customWidth="1"/>
    <col min="15883" max="16122" width="9.140625" style="89"/>
    <col min="16123" max="16123" width="20.7109375" style="89" customWidth="1"/>
    <col min="16124" max="16125" width="0" style="89" hidden="1" customWidth="1"/>
    <col min="16126" max="16126" width="11.28515625" style="89" bestFit="1" customWidth="1"/>
    <col min="16127" max="16127" width="12.85546875" style="89" bestFit="1" customWidth="1"/>
    <col min="16128" max="16129" width="12.85546875" style="89" customWidth="1"/>
    <col min="16130" max="16130" width="11" style="89" bestFit="1" customWidth="1"/>
    <col min="16131" max="16132" width="11" style="89" customWidth="1"/>
    <col min="16133" max="16134" width="9.42578125" style="89" customWidth="1"/>
    <col min="16135" max="16135" width="9.42578125" style="89" bestFit="1" customWidth="1"/>
    <col min="16136" max="16137" width="9.42578125" style="89" customWidth="1"/>
    <col min="16138" max="16138" width="9.42578125" style="89" bestFit="1" customWidth="1"/>
    <col min="16139" max="16384" width="9.140625" style="89"/>
  </cols>
  <sheetData>
    <row r="1" spans="1:10" ht="15.75">
      <c r="A1" s="2350" t="s">
        <v>223</v>
      </c>
      <c r="B1" s="2350"/>
      <c r="C1" s="2350"/>
      <c r="D1" s="2350"/>
      <c r="E1" s="2350"/>
      <c r="F1" s="2350"/>
      <c r="G1" s="2350"/>
      <c r="H1" s="2350"/>
      <c r="I1" s="2350"/>
      <c r="J1" s="2350"/>
    </row>
    <row r="2" spans="1:10" ht="15.75">
      <c r="A2" s="2350" t="s">
        <v>106</v>
      </c>
      <c r="B2" s="2350"/>
      <c r="C2" s="2350"/>
      <c r="D2" s="2350"/>
      <c r="E2" s="2350"/>
      <c r="F2" s="2350"/>
      <c r="G2" s="2350"/>
      <c r="H2" s="2350"/>
      <c r="I2" s="2350"/>
      <c r="J2" s="2350"/>
    </row>
    <row r="3" spans="1:10" ht="13.5" thickBot="1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16.5" thickTop="1">
      <c r="A4" s="2532" t="s">
        <v>46</v>
      </c>
      <c r="B4" s="2535" t="s">
        <v>224</v>
      </c>
      <c r="C4" s="2536"/>
      <c r="D4" s="2536"/>
      <c r="E4" s="2536"/>
      <c r="F4" s="2537"/>
      <c r="G4" s="2538" t="s">
        <v>336</v>
      </c>
      <c r="H4" s="2538"/>
      <c r="I4" s="2538" t="s">
        <v>337</v>
      </c>
      <c r="J4" s="2540"/>
    </row>
    <row r="5" spans="1:10" ht="15.75">
      <c r="A5" s="2533"/>
      <c r="B5" s="2542" t="s">
        <v>45</v>
      </c>
      <c r="C5" s="2543"/>
      <c r="D5" s="2544" t="s">
        <v>44</v>
      </c>
      <c r="E5" s="2544"/>
      <c r="F5" s="91" t="s">
        <v>225</v>
      </c>
      <c r="G5" s="2539"/>
      <c r="H5" s="2539"/>
      <c r="I5" s="2539"/>
      <c r="J5" s="2541"/>
    </row>
    <row r="6" spans="1:10" ht="15.75">
      <c r="A6" s="2534"/>
      <c r="B6" s="115" t="s">
        <v>333</v>
      </c>
      <c r="C6" s="92" t="s">
        <v>226</v>
      </c>
      <c r="D6" s="115" t="s">
        <v>333</v>
      </c>
      <c r="E6" s="91" t="s">
        <v>226</v>
      </c>
      <c r="F6" s="115" t="s">
        <v>333</v>
      </c>
      <c r="G6" s="93" t="s">
        <v>44</v>
      </c>
      <c r="H6" s="93" t="s">
        <v>55</v>
      </c>
      <c r="I6" s="93" t="s">
        <v>44</v>
      </c>
      <c r="J6" s="94" t="s">
        <v>55</v>
      </c>
    </row>
    <row r="7" spans="1:10" ht="27" customHeight="1">
      <c r="A7" s="111" t="s">
        <v>227</v>
      </c>
      <c r="B7" s="108">
        <v>92407.361000000004</v>
      </c>
      <c r="C7" s="108">
        <v>206793.88400363</v>
      </c>
      <c r="D7" s="108">
        <v>117100.28452453</v>
      </c>
      <c r="E7" s="108">
        <v>241612.59299999999</v>
      </c>
      <c r="F7" s="108">
        <v>126754.024</v>
      </c>
      <c r="G7" s="108">
        <f t="shared" ref="G7:G18" si="0">D7/B7*100-100</f>
        <v>26.721814428322418</v>
      </c>
      <c r="H7" s="108">
        <f t="shared" ref="H7:H18" si="1">F7/D7*100-100</f>
        <v>8.2439931847029442</v>
      </c>
      <c r="I7" s="108">
        <f t="shared" ref="I7:I17" si="2">D7/D$17*100</f>
        <v>29.096303019309421</v>
      </c>
      <c r="J7" s="109">
        <f t="shared" ref="J7:J17" si="3">F7/F$17*100</f>
        <v>27.785731588261527</v>
      </c>
    </row>
    <row r="8" spans="1:10" ht="27" customHeight="1">
      <c r="A8" s="112" t="s">
        <v>228</v>
      </c>
      <c r="B8" s="102">
        <v>61950.671999999999</v>
      </c>
      <c r="C8" s="110">
        <v>137785.29027350998</v>
      </c>
      <c r="D8" s="110">
        <v>79641.037852540016</v>
      </c>
      <c r="E8" s="110">
        <v>155366.01199999999</v>
      </c>
      <c r="F8" s="110">
        <v>77925.335000000006</v>
      </c>
      <c r="G8" s="102">
        <f t="shared" si="0"/>
        <v>28.555567327082429</v>
      </c>
      <c r="H8" s="102">
        <f t="shared" si="1"/>
        <v>-2.1542949449211477</v>
      </c>
      <c r="I8" s="102">
        <f t="shared" si="2"/>
        <v>19.788677538562084</v>
      </c>
      <c r="J8" s="103">
        <f t="shared" si="3"/>
        <v>17.082001611525655</v>
      </c>
    </row>
    <row r="9" spans="1:10" ht="27" customHeight="1">
      <c r="A9" s="112" t="s">
        <v>229</v>
      </c>
      <c r="B9" s="102">
        <v>72001.486000000004</v>
      </c>
      <c r="C9" s="110">
        <v>159900.54764513997</v>
      </c>
      <c r="D9" s="110">
        <v>86428.567425240006</v>
      </c>
      <c r="E9" s="110">
        <v>194283.34899999999</v>
      </c>
      <c r="F9" s="110">
        <v>112601.211</v>
      </c>
      <c r="G9" s="102">
        <f t="shared" si="0"/>
        <v>20.037199545076049</v>
      </c>
      <c r="H9" s="102">
        <f t="shared" si="1"/>
        <v>30.282398927182385</v>
      </c>
      <c r="I9" s="102">
        <f t="shared" si="2"/>
        <v>21.475197925781401</v>
      </c>
      <c r="J9" s="103">
        <f t="shared" si="3"/>
        <v>24.683295461761439</v>
      </c>
    </row>
    <row r="10" spans="1:10" ht="27" customHeight="1">
      <c r="A10" s="112" t="s">
        <v>230</v>
      </c>
      <c r="B10" s="102">
        <v>46979.334999999999</v>
      </c>
      <c r="C10" s="110">
        <v>102579.0515221</v>
      </c>
      <c r="D10" s="110">
        <v>61506.321496289995</v>
      </c>
      <c r="E10" s="110">
        <v>121858.15300000001</v>
      </c>
      <c r="F10" s="110">
        <v>63645.112000000001</v>
      </c>
      <c r="G10" s="102">
        <f t="shared" si="0"/>
        <v>30.922077752462855</v>
      </c>
      <c r="H10" s="102">
        <f t="shared" si="1"/>
        <v>3.4773507042508101</v>
      </c>
      <c r="I10" s="102">
        <f t="shared" si="2"/>
        <v>15.282683343815739</v>
      </c>
      <c r="J10" s="103">
        <f t="shared" si="3"/>
        <v>13.951635957031568</v>
      </c>
    </row>
    <row r="11" spans="1:10" ht="27" customHeight="1">
      <c r="A11" s="112" t="s">
        <v>231</v>
      </c>
      <c r="B11" s="102">
        <v>7215.1130000000003</v>
      </c>
      <c r="C11" s="110">
        <v>19322.023819400001</v>
      </c>
      <c r="D11" s="110">
        <v>0</v>
      </c>
      <c r="E11" s="110">
        <v>0</v>
      </c>
      <c r="F11" s="110">
        <v>0</v>
      </c>
      <c r="G11" s="102">
        <f t="shared" si="0"/>
        <v>-100</v>
      </c>
      <c r="H11" s="102">
        <v>0</v>
      </c>
      <c r="I11" s="102">
        <f t="shared" si="2"/>
        <v>0</v>
      </c>
      <c r="J11" s="103">
        <f t="shared" si="3"/>
        <v>0</v>
      </c>
    </row>
    <row r="12" spans="1:10" ht="27" customHeight="1">
      <c r="A12" s="112" t="s">
        <v>232</v>
      </c>
      <c r="B12" s="102">
        <v>5705.6779999999999</v>
      </c>
      <c r="C12" s="110">
        <v>10671.900373780001</v>
      </c>
      <c r="D12" s="110">
        <v>0</v>
      </c>
      <c r="E12" s="110">
        <v>0</v>
      </c>
      <c r="F12" s="110">
        <v>0</v>
      </c>
      <c r="G12" s="102">
        <f t="shared" si="0"/>
        <v>-100</v>
      </c>
      <c r="H12" s="102">
        <v>0</v>
      </c>
      <c r="I12" s="102">
        <f t="shared" si="2"/>
        <v>0</v>
      </c>
      <c r="J12" s="103">
        <f t="shared" si="3"/>
        <v>0</v>
      </c>
    </row>
    <row r="13" spans="1:10" ht="27" customHeight="1">
      <c r="A13" s="112" t="s">
        <v>233</v>
      </c>
      <c r="B13" s="102">
        <v>451.67599999999999</v>
      </c>
      <c r="C13" s="110">
        <v>912.54517209999983</v>
      </c>
      <c r="D13" s="110">
        <v>606.28468099999998</v>
      </c>
      <c r="E13" s="110">
        <v>1079.347</v>
      </c>
      <c r="F13" s="110">
        <v>370.101</v>
      </c>
      <c r="G13" s="102">
        <f t="shared" si="0"/>
        <v>34.229996944712582</v>
      </c>
      <c r="H13" s="102">
        <f t="shared" si="1"/>
        <v>-38.955904445819236</v>
      </c>
      <c r="I13" s="102">
        <f t="shared" si="2"/>
        <v>0.15064560146859432</v>
      </c>
      <c r="J13" s="103">
        <f t="shared" si="3"/>
        <v>8.1129787615635607E-2</v>
      </c>
    </row>
    <row r="14" spans="1:10" ht="27" customHeight="1">
      <c r="A14" s="112" t="s">
        <v>234</v>
      </c>
      <c r="B14" s="102">
        <v>623.73400000000004</v>
      </c>
      <c r="C14" s="110">
        <v>1148.8708420199998</v>
      </c>
      <c r="D14" s="110">
        <v>0</v>
      </c>
      <c r="E14" s="110">
        <v>0</v>
      </c>
      <c r="F14" s="110">
        <v>0</v>
      </c>
      <c r="G14" s="102">
        <f t="shared" si="0"/>
        <v>-100</v>
      </c>
      <c r="H14" s="102">
        <v>0</v>
      </c>
      <c r="I14" s="102">
        <f t="shared" si="2"/>
        <v>0</v>
      </c>
      <c r="J14" s="103">
        <f t="shared" si="3"/>
        <v>0</v>
      </c>
    </row>
    <row r="15" spans="1:10" ht="27" customHeight="1">
      <c r="A15" s="112" t="s">
        <v>242</v>
      </c>
      <c r="B15" s="102">
        <v>9627.2049999999999</v>
      </c>
      <c r="C15" s="110">
        <v>20377.227715069999</v>
      </c>
      <c r="D15" s="110">
        <v>14360.048639099999</v>
      </c>
      <c r="E15" s="110">
        <v>44809.258999999998</v>
      </c>
      <c r="F15" s="110">
        <v>10682.624</v>
      </c>
      <c r="G15" s="102">
        <f t="shared" si="0"/>
        <v>49.161139075152136</v>
      </c>
      <c r="H15" s="102">
        <f t="shared" si="1"/>
        <v>-25.608719939060592</v>
      </c>
      <c r="I15" s="102">
        <f t="shared" si="2"/>
        <v>3.5680897640154772</v>
      </c>
      <c r="J15" s="103">
        <f t="shared" si="3"/>
        <v>2.3417364889521823</v>
      </c>
    </row>
    <row r="16" spans="1:10" ht="22.5" customHeight="1">
      <c r="A16" s="112" t="s">
        <v>235</v>
      </c>
      <c r="B16" s="102">
        <v>38137.745999999999</v>
      </c>
      <c r="C16" s="102">
        <v>72743.02535986001</v>
      </c>
      <c r="D16" s="102">
        <v>42815.061238710012</v>
      </c>
      <c r="E16" s="102">
        <v>100590.17200000001</v>
      </c>
      <c r="F16" s="102">
        <v>64205.457000000002</v>
      </c>
      <c r="G16" s="102">
        <f t="shared" si="0"/>
        <v>12.264267633199964</v>
      </c>
      <c r="H16" s="102">
        <f t="shared" si="1"/>
        <v>49.959979368079189</v>
      </c>
      <c r="I16" s="102">
        <f t="shared" si="2"/>
        <v>10.638402807047287</v>
      </c>
      <c r="J16" s="103">
        <f t="shared" si="3"/>
        <v>14.074469104851984</v>
      </c>
    </row>
    <row r="17" spans="1:10" ht="24.75" customHeight="1">
      <c r="A17" s="95" t="s">
        <v>236</v>
      </c>
      <c r="B17" s="106">
        <f>SUM(B7:B16)</f>
        <v>335100.00599999999</v>
      </c>
      <c r="C17" s="106">
        <f>SUM(C7:C16)</f>
        <v>732234.36672660999</v>
      </c>
      <c r="D17" s="106">
        <f>SUM(D7:D16)</f>
        <v>402457.60585741</v>
      </c>
      <c r="E17" s="106">
        <f>SUM(E7:E16)</f>
        <v>859598.88499999989</v>
      </c>
      <c r="F17" s="106">
        <f>SUM(F7:F16)</f>
        <v>456183.86400000006</v>
      </c>
      <c r="G17" s="106">
        <f t="shared" si="0"/>
        <v>20.100745643499039</v>
      </c>
      <c r="H17" s="106">
        <f t="shared" si="1"/>
        <v>13.349544737297165</v>
      </c>
      <c r="I17" s="106">
        <f t="shared" si="2"/>
        <v>100</v>
      </c>
      <c r="J17" s="107">
        <f t="shared" si="3"/>
        <v>100</v>
      </c>
    </row>
    <row r="18" spans="1:10" ht="34.5" customHeight="1" thickBot="1">
      <c r="A18" s="96" t="s">
        <v>241</v>
      </c>
      <c r="B18" s="97">
        <f>B17-B11-B12</f>
        <v>322179.21499999997</v>
      </c>
      <c r="C18" s="97">
        <f>C17-C11-C12</f>
        <v>702240.44253342994</v>
      </c>
      <c r="D18" s="97">
        <f>D17-D11-D12</f>
        <v>402457.60585741</v>
      </c>
      <c r="E18" s="97">
        <f>E17-E11-E12</f>
        <v>859598.88499999989</v>
      </c>
      <c r="F18" s="97">
        <f>F17-F11-F12</f>
        <v>456183.86400000006</v>
      </c>
      <c r="G18" s="97">
        <f t="shared" si="0"/>
        <v>24.917309099970964</v>
      </c>
      <c r="H18" s="97">
        <f t="shared" si="1"/>
        <v>13.349544737297165</v>
      </c>
      <c r="I18" s="97">
        <f>D18/D17*100</f>
        <v>100</v>
      </c>
      <c r="J18" s="98">
        <f>F18/F17*100</f>
        <v>100</v>
      </c>
    </row>
    <row r="19" spans="1:10" ht="18.75" customHeight="1" thickTop="1">
      <c r="A19" s="2531" t="s">
        <v>237</v>
      </c>
      <c r="B19" s="2531"/>
      <c r="C19" s="2531"/>
      <c r="D19" s="2531"/>
      <c r="E19" s="2531"/>
      <c r="F19" s="2531"/>
      <c r="G19" s="2531"/>
      <c r="H19" s="2531"/>
      <c r="I19" s="2531"/>
      <c r="J19" s="2531"/>
    </row>
    <row r="20" spans="1:10" ht="15.75" customHeight="1">
      <c r="A20" s="2325" t="s">
        <v>74</v>
      </c>
      <c r="B20" s="2325"/>
      <c r="C20" s="2325"/>
      <c r="D20" s="2325"/>
      <c r="E20" s="2325"/>
      <c r="F20" s="2325"/>
      <c r="G20" s="2325"/>
      <c r="H20" s="2325"/>
      <c r="I20" s="2325"/>
      <c r="J20" s="2325"/>
    </row>
    <row r="21" spans="1:10" ht="14.25" customHeight="1">
      <c r="A21" s="2325" t="s">
        <v>238</v>
      </c>
      <c r="B21" s="2325"/>
      <c r="C21" s="2325"/>
      <c r="D21" s="2325"/>
      <c r="E21" s="2325"/>
      <c r="F21" s="2325"/>
      <c r="G21" s="2325"/>
      <c r="H21" s="2325"/>
      <c r="I21" s="2325"/>
      <c r="J21" s="2325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workbookViewId="0">
      <selection activeCell="B7" sqref="B7:B9"/>
    </sheetView>
  </sheetViews>
  <sheetFormatPr defaultRowHeight="15.75"/>
  <cols>
    <col min="1" max="1" width="5.140625" style="120" bestFit="1" customWidth="1"/>
    <col min="2" max="2" width="28.42578125" style="120" bestFit="1" customWidth="1"/>
    <col min="3" max="3" width="10.5703125" style="120" customWidth="1"/>
    <col min="4" max="6" width="10.5703125" style="124" customWidth="1"/>
    <col min="7" max="8" width="10.5703125" style="120" customWidth="1"/>
    <col min="9" max="256" width="9.140625" style="120"/>
    <col min="257" max="257" width="5.140625" style="120" bestFit="1" customWidth="1"/>
    <col min="258" max="258" width="28.42578125" style="120" bestFit="1" customWidth="1"/>
    <col min="259" max="259" width="9.5703125" style="120" bestFit="1" customWidth="1"/>
    <col min="260" max="260" width="9.7109375" style="120" bestFit="1" customWidth="1"/>
    <col min="261" max="261" width="9.5703125" style="120" bestFit="1" customWidth="1"/>
    <col min="262" max="262" width="9.7109375" style="120" bestFit="1" customWidth="1"/>
    <col min="263" max="263" width="10.42578125" style="120" bestFit="1" customWidth="1"/>
    <col min="264" max="264" width="8.42578125" style="120" bestFit="1" customWidth="1"/>
    <col min="265" max="512" width="9.140625" style="120"/>
    <col min="513" max="513" width="5.140625" style="120" bestFit="1" customWidth="1"/>
    <col min="514" max="514" width="28.42578125" style="120" bestFit="1" customWidth="1"/>
    <col min="515" max="515" width="9.5703125" style="120" bestFit="1" customWidth="1"/>
    <col min="516" max="516" width="9.7109375" style="120" bestFit="1" customWidth="1"/>
    <col min="517" max="517" width="9.5703125" style="120" bestFit="1" customWidth="1"/>
    <col min="518" max="518" width="9.7109375" style="120" bestFit="1" customWidth="1"/>
    <col min="519" max="519" width="10.42578125" style="120" bestFit="1" customWidth="1"/>
    <col min="520" max="520" width="8.42578125" style="120" bestFit="1" customWidth="1"/>
    <col min="521" max="768" width="9.140625" style="120"/>
    <col min="769" max="769" width="5.140625" style="120" bestFit="1" customWidth="1"/>
    <col min="770" max="770" width="28.42578125" style="120" bestFit="1" customWidth="1"/>
    <col min="771" max="771" width="9.5703125" style="120" bestFit="1" customWidth="1"/>
    <col min="772" max="772" width="9.7109375" style="120" bestFit="1" customWidth="1"/>
    <col min="773" max="773" width="9.5703125" style="120" bestFit="1" customWidth="1"/>
    <col min="774" max="774" width="9.7109375" style="120" bestFit="1" customWidth="1"/>
    <col min="775" max="775" width="10.42578125" style="120" bestFit="1" customWidth="1"/>
    <col min="776" max="776" width="8.42578125" style="120" bestFit="1" customWidth="1"/>
    <col min="777" max="1024" width="9.140625" style="120"/>
    <col min="1025" max="1025" width="5.140625" style="120" bestFit="1" customWidth="1"/>
    <col min="1026" max="1026" width="28.42578125" style="120" bestFit="1" customWidth="1"/>
    <col min="1027" max="1027" width="9.5703125" style="120" bestFit="1" customWidth="1"/>
    <col min="1028" max="1028" width="9.7109375" style="120" bestFit="1" customWidth="1"/>
    <col min="1029" max="1029" width="9.5703125" style="120" bestFit="1" customWidth="1"/>
    <col min="1030" max="1030" width="9.7109375" style="120" bestFit="1" customWidth="1"/>
    <col min="1031" max="1031" width="10.42578125" style="120" bestFit="1" customWidth="1"/>
    <col min="1032" max="1032" width="8.42578125" style="120" bestFit="1" customWidth="1"/>
    <col min="1033" max="1280" width="9.140625" style="120"/>
    <col min="1281" max="1281" width="5.140625" style="120" bestFit="1" customWidth="1"/>
    <col min="1282" max="1282" width="28.42578125" style="120" bestFit="1" customWidth="1"/>
    <col min="1283" max="1283" width="9.5703125" style="120" bestFit="1" customWidth="1"/>
    <col min="1284" max="1284" width="9.7109375" style="120" bestFit="1" customWidth="1"/>
    <col min="1285" max="1285" width="9.5703125" style="120" bestFit="1" customWidth="1"/>
    <col min="1286" max="1286" width="9.7109375" style="120" bestFit="1" customWidth="1"/>
    <col min="1287" max="1287" width="10.42578125" style="120" bestFit="1" customWidth="1"/>
    <col min="1288" max="1288" width="8.42578125" style="120" bestFit="1" customWidth="1"/>
    <col min="1289" max="1536" width="9.140625" style="120"/>
    <col min="1537" max="1537" width="5.140625" style="120" bestFit="1" customWidth="1"/>
    <col min="1538" max="1538" width="28.42578125" style="120" bestFit="1" customWidth="1"/>
    <col min="1539" max="1539" width="9.5703125" style="120" bestFit="1" customWidth="1"/>
    <col min="1540" max="1540" width="9.7109375" style="120" bestFit="1" customWidth="1"/>
    <col min="1541" max="1541" width="9.5703125" style="120" bestFit="1" customWidth="1"/>
    <col min="1542" max="1542" width="9.7109375" style="120" bestFit="1" customWidth="1"/>
    <col min="1543" max="1543" width="10.42578125" style="120" bestFit="1" customWidth="1"/>
    <col min="1544" max="1544" width="8.42578125" style="120" bestFit="1" customWidth="1"/>
    <col min="1545" max="1792" width="9.140625" style="120"/>
    <col min="1793" max="1793" width="5.140625" style="120" bestFit="1" customWidth="1"/>
    <col min="1794" max="1794" width="28.42578125" style="120" bestFit="1" customWidth="1"/>
    <col min="1795" max="1795" width="9.5703125" style="120" bestFit="1" customWidth="1"/>
    <col min="1796" max="1796" width="9.7109375" style="120" bestFit="1" customWidth="1"/>
    <col min="1797" max="1797" width="9.5703125" style="120" bestFit="1" customWidth="1"/>
    <col min="1798" max="1798" width="9.7109375" style="120" bestFit="1" customWidth="1"/>
    <col min="1799" max="1799" width="10.42578125" style="120" bestFit="1" customWidth="1"/>
    <col min="1800" max="1800" width="8.42578125" style="120" bestFit="1" customWidth="1"/>
    <col min="1801" max="2048" width="9.140625" style="120"/>
    <col min="2049" max="2049" width="5.140625" style="120" bestFit="1" customWidth="1"/>
    <col min="2050" max="2050" width="28.42578125" style="120" bestFit="1" customWidth="1"/>
    <col min="2051" max="2051" width="9.5703125" style="120" bestFit="1" customWidth="1"/>
    <col min="2052" max="2052" width="9.7109375" style="120" bestFit="1" customWidth="1"/>
    <col min="2053" max="2053" width="9.5703125" style="120" bestFit="1" customWidth="1"/>
    <col min="2054" max="2054" width="9.7109375" style="120" bestFit="1" customWidth="1"/>
    <col min="2055" max="2055" width="10.42578125" style="120" bestFit="1" customWidth="1"/>
    <col min="2056" max="2056" width="8.42578125" style="120" bestFit="1" customWidth="1"/>
    <col min="2057" max="2304" width="9.140625" style="120"/>
    <col min="2305" max="2305" width="5.140625" style="120" bestFit="1" customWidth="1"/>
    <col min="2306" max="2306" width="28.42578125" style="120" bestFit="1" customWidth="1"/>
    <col min="2307" max="2307" width="9.5703125" style="120" bestFit="1" customWidth="1"/>
    <col min="2308" max="2308" width="9.7109375" style="120" bestFit="1" customWidth="1"/>
    <col min="2309" max="2309" width="9.5703125" style="120" bestFit="1" customWidth="1"/>
    <col min="2310" max="2310" width="9.7109375" style="120" bestFit="1" customWidth="1"/>
    <col min="2311" max="2311" width="10.42578125" style="120" bestFit="1" customWidth="1"/>
    <col min="2312" max="2312" width="8.42578125" style="120" bestFit="1" customWidth="1"/>
    <col min="2313" max="2560" width="9.140625" style="120"/>
    <col min="2561" max="2561" width="5.140625" style="120" bestFit="1" customWidth="1"/>
    <col min="2562" max="2562" width="28.42578125" style="120" bestFit="1" customWidth="1"/>
    <col min="2563" max="2563" width="9.5703125" style="120" bestFit="1" customWidth="1"/>
    <col min="2564" max="2564" width="9.7109375" style="120" bestFit="1" customWidth="1"/>
    <col min="2565" max="2565" width="9.5703125" style="120" bestFit="1" customWidth="1"/>
    <col min="2566" max="2566" width="9.7109375" style="120" bestFit="1" customWidth="1"/>
    <col min="2567" max="2567" width="10.42578125" style="120" bestFit="1" customWidth="1"/>
    <col min="2568" max="2568" width="8.42578125" style="120" bestFit="1" customWidth="1"/>
    <col min="2569" max="2816" width="9.140625" style="120"/>
    <col min="2817" max="2817" width="5.140625" style="120" bestFit="1" customWidth="1"/>
    <col min="2818" max="2818" width="28.42578125" style="120" bestFit="1" customWidth="1"/>
    <col min="2819" max="2819" width="9.5703125" style="120" bestFit="1" customWidth="1"/>
    <col min="2820" max="2820" width="9.7109375" style="120" bestFit="1" customWidth="1"/>
    <col min="2821" max="2821" width="9.5703125" style="120" bestFit="1" customWidth="1"/>
    <col min="2822" max="2822" width="9.7109375" style="120" bestFit="1" customWidth="1"/>
    <col min="2823" max="2823" width="10.42578125" style="120" bestFit="1" customWidth="1"/>
    <col min="2824" max="2824" width="8.42578125" style="120" bestFit="1" customWidth="1"/>
    <col min="2825" max="3072" width="9.140625" style="120"/>
    <col min="3073" max="3073" width="5.140625" style="120" bestFit="1" customWidth="1"/>
    <col min="3074" max="3074" width="28.42578125" style="120" bestFit="1" customWidth="1"/>
    <col min="3075" max="3075" width="9.5703125" style="120" bestFit="1" customWidth="1"/>
    <col min="3076" max="3076" width="9.7109375" style="120" bestFit="1" customWidth="1"/>
    <col min="3077" max="3077" width="9.5703125" style="120" bestFit="1" customWidth="1"/>
    <col min="3078" max="3078" width="9.7109375" style="120" bestFit="1" customWidth="1"/>
    <col min="3079" max="3079" width="10.42578125" style="120" bestFit="1" customWidth="1"/>
    <col min="3080" max="3080" width="8.42578125" style="120" bestFit="1" customWidth="1"/>
    <col min="3081" max="3328" width="9.140625" style="120"/>
    <col min="3329" max="3329" width="5.140625" style="120" bestFit="1" customWidth="1"/>
    <col min="3330" max="3330" width="28.42578125" style="120" bestFit="1" customWidth="1"/>
    <col min="3331" max="3331" width="9.5703125" style="120" bestFit="1" customWidth="1"/>
    <col min="3332" max="3332" width="9.7109375" style="120" bestFit="1" customWidth="1"/>
    <col min="3333" max="3333" width="9.5703125" style="120" bestFit="1" customWidth="1"/>
    <col min="3334" max="3334" width="9.7109375" style="120" bestFit="1" customWidth="1"/>
    <col min="3335" max="3335" width="10.42578125" style="120" bestFit="1" customWidth="1"/>
    <col min="3336" max="3336" width="8.42578125" style="120" bestFit="1" customWidth="1"/>
    <col min="3337" max="3584" width="9.140625" style="120"/>
    <col min="3585" max="3585" width="5.140625" style="120" bestFit="1" customWidth="1"/>
    <col min="3586" max="3586" width="28.42578125" style="120" bestFit="1" customWidth="1"/>
    <col min="3587" max="3587" width="9.5703125" style="120" bestFit="1" customWidth="1"/>
    <col min="3588" max="3588" width="9.7109375" style="120" bestFit="1" customWidth="1"/>
    <col min="3589" max="3589" width="9.5703125" style="120" bestFit="1" customWidth="1"/>
    <col min="3590" max="3590" width="9.7109375" style="120" bestFit="1" customWidth="1"/>
    <col min="3591" max="3591" width="10.42578125" style="120" bestFit="1" customWidth="1"/>
    <col min="3592" max="3592" width="8.42578125" style="120" bestFit="1" customWidth="1"/>
    <col min="3593" max="3840" width="9.140625" style="120"/>
    <col min="3841" max="3841" width="5.140625" style="120" bestFit="1" customWidth="1"/>
    <col min="3842" max="3842" width="28.42578125" style="120" bestFit="1" customWidth="1"/>
    <col min="3843" max="3843" width="9.5703125" style="120" bestFit="1" customWidth="1"/>
    <col min="3844" max="3844" width="9.7109375" style="120" bestFit="1" customWidth="1"/>
    <col min="3845" max="3845" width="9.5703125" style="120" bestFit="1" customWidth="1"/>
    <col min="3846" max="3846" width="9.7109375" style="120" bestFit="1" customWidth="1"/>
    <col min="3847" max="3847" width="10.42578125" style="120" bestFit="1" customWidth="1"/>
    <col min="3848" max="3848" width="8.42578125" style="120" bestFit="1" customWidth="1"/>
    <col min="3849" max="4096" width="9.140625" style="120"/>
    <col min="4097" max="4097" width="5.140625" style="120" bestFit="1" customWidth="1"/>
    <col min="4098" max="4098" width="28.42578125" style="120" bestFit="1" customWidth="1"/>
    <col min="4099" max="4099" width="9.5703125" style="120" bestFit="1" customWidth="1"/>
    <col min="4100" max="4100" width="9.7109375" style="120" bestFit="1" customWidth="1"/>
    <col min="4101" max="4101" width="9.5703125" style="120" bestFit="1" customWidth="1"/>
    <col min="4102" max="4102" width="9.7109375" style="120" bestFit="1" customWidth="1"/>
    <col min="4103" max="4103" width="10.42578125" style="120" bestFit="1" customWidth="1"/>
    <col min="4104" max="4104" width="8.42578125" style="120" bestFit="1" customWidth="1"/>
    <col min="4105" max="4352" width="9.140625" style="120"/>
    <col min="4353" max="4353" width="5.140625" style="120" bestFit="1" customWidth="1"/>
    <col min="4354" max="4354" width="28.42578125" style="120" bestFit="1" customWidth="1"/>
    <col min="4355" max="4355" width="9.5703125" style="120" bestFit="1" customWidth="1"/>
    <col min="4356" max="4356" width="9.7109375" style="120" bestFit="1" customWidth="1"/>
    <col min="4357" max="4357" width="9.5703125" style="120" bestFit="1" customWidth="1"/>
    <col min="4358" max="4358" width="9.7109375" style="120" bestFit="1" customWidth="1"/>
    <col min="4359" max="4359" width="10.42578125" style="120" bestFit="1" customWidth="1"/>
    <col min="4360" max="4360" width="8.42578125" style="120" bestFit="1" customWidth="1"/>
    <col min="4361" max="4608" width="9.140625" style="120"/>
    <col min="4609" max="4609" width="5.140625" style="120" bestFit="1" customWidth="1"/>
    <col min="4610" max="4610" width="28.42578125" style="120" bestFit="1" customWidth="1"/>
    <col min="4611" max="4611" width="9.5703125" style="120" bestFit="1" customWidth="1"/>
    <col min="4612" max="4612" width="9.7109375" style="120" bestFit="1" customWidth="1"/>
    <col min="4613" max="4613" width="9.5703125" style="120" bestFit="1" customWidth="1"/>
    <col min="4614" max="4614" width="9.7109375" style="120" bestFit="1" customWidth="1"/>
    <col min="4615" max="4615" width="10.42578125" style="120" bestFit="1" customWidth="1"/>
    <col min="4616" max="4616" width="8.42578125" style="120" bestFit="1" customWidth="1"/>
    <col min="4617" max="4864" width="9.140625" style="120"/>
    <col min="4865" max="4865" width="5.140625" style="120" bestFit="1" customWidth="1"/>
    <col min="4866" max="4866" width="28.42578125" style="120" bestFit="1" customWidth="1"/>
    <col min="4867" max="4867" width="9.5703125" style="120" bestFit="1" customWidth="1"/>
    <col min="4868" max="4868" width="9.7109375" style="120" bestFit="1" customWidth="1"/>
    <col min="4869" max="4869" width="9.5703125" style="120" bestFit="1" customWidth="1"/>
    <col min="4870" max="4870" width="9.7109375" style="120" bestFit="1" customWidth="1"/>
    <col min="4871" max="4871" width="10.42578125" style="120" bestFit="1" customWidth="1"/>
    <col min="4872" max="4872" width="8.42578125" style="120" bestFit="1" customWidth="1"/>
    <col min="4873" max="5120" width="9.140625" style="120"/>
    <col min="5121" max="5121" width="5.140625" style="120" bestFit="1" customWidth="1"/>
    <col min="5122" max="5122" width="28.42578125" style="120" bestFit="1" customWidth="1"/>
    <col min="5123" max="5123" width="9.5703125" style="120" bestFit="1" customWidth="1"/>
    <col min="5124" max="5124" width="9.7109375" style="120" bestFit="1" customWidth="1"/>
    <col min="5125" max="5125" width="9.5703125" style="120" bestFit="1" customWidth="1"/>
    <col min="5126" max="5126" width="9.7109375" style="120" bestFit="1" customWidth="1"/>
    <col min="5127" max="5127" width="10.42578125" style="120" bestFit="1" customWidth="1"/>
    <col min="5128" max="5128" width="8.42578125" style="120" bestFit="1" customWidth="1"/>
    <col min="5129" max="5376" width="9.140625" style="120"/>
    <col min="5377" max="5377" width="5.140625" style="120" bestFit="1" customWidth="1"/>
    <col min="5378" max="5378" width="28.42578125" style="120" bestFit="1" customWidth="1"/>
    <col min="5379" max="5379" width="9.5703125" style="120" bestFit="1" customWidth="1"/>
    <col min="5380" max="5380" width="9.7109375" style="120" bestFit="1" customWidth="1"/>
    <col min="5381" max="5381" width="9.5703125" style="120" bestFit="1" customWidth="1"/>
    <col min="5382" max="5382" width="9.7109375" style="120" bestFit="1" customWidth="1"/>
    <col min="5383" max="5383" width="10.42578125" style="120" bestFit="1" customWidth="1"/>
    <col min="5384" max="5384" width="8.42578125" style="120" bestFit="1" customWidth="1"/>
    <col min="5385" max="5632" width="9.140625" style="120"/>
    <col min="5633" max="5633" width="5.140625" style="120" bestFit="1" customWidth="1"/>
    <col min="5634" max="5634" width="28.42578125" style="120" bestFit="1" customWidth="1"/>
    <col min="5635" max="5635" width="9.5703125" style="120" bestFit="1" customWidth="1"/>
    <col min="5636" max="5636" width="9.7109375" style="120" bestFit="1" customWidth="1"/>
    <col min="5637" max="5637" width="9.5703125" style="120" bestFit="1" customWidth="1"/>
    <col min="5638" max="5638" width="9.7109375" style="120" bestFit="1" customWidth="1"/>
    <col min="5639" max="5639" width="10.42578125" style="120" bestFit="1" customWidth="1"/>
    <col min="5640" max="5640" width="8.42578125" style="120" bestFit="1" customWidth="1"/>
    <col min="5641" max="5888" width="9.140625" style="120"/>
    <col min="5889" max="5889" width="5.140625" style="120" bestFit="1" customWidth="1"/>
    <col min="5890" max="5890" width="28.42578125" style="120" bestFit="1" customWidth="1"/>
    <col min="5891" max="5891" width="9.5703125" style="120" bestFit="1" customWidth="1"/>
    <col min="5892" max="5892" width="9.7109375" style="120" bestFit="1" customWidth="1"/>
    <col min="5893" max="5893" width="9.5703125" style="120" bestFit="1" customWidth="1"/>
    <col min="5894" max="5894" width="9.7109375" style="120" bestFit="1" customWidth="1"/>
    <col min="5895" max="5895" width="10.42578125" style="120" bestFit="1" customWidth="1"/>
    <col min="5896" max="5896" width="8.42578125" style="120" bestFit="1" customWidth="1"/>
    <col min="5897" max="6144" width="9.140625" style="120"/>
    <col min="6145" max="6145" width="5.140625" style="120" bestFit="1" customWidth="1"/>
    <col min="6146" max="6146" width="28.42578125" style="120" bestFit="1" customWidth="1"/>
    <col min="6147" max="6147" width="9.5703125" style="120" bestFit="1" customWidth="1"/>
    <col min="6148" max="6148" width="9.7109375" style="120" bestFit="1" customWidth="1"/>
    <col min="6149" max="6149" width="9.5703125" style="120" bestFit="1" customWidth="1"/>
    <col min="6150" max="6150" width="9.7109375" style="120" bestFit="1" customWidth="1"/>
    <col min="6151" max="6151" width="10.42578125" style="120" bestFit="1" customWidth="1"/>
    <col min="6152" max="6152" width="8.42578125" style="120" bestFit="1" customWidth="1"/>
    <col min="6153" max="6400" width="9.140625" style="120"/>
    <col min="6401" max="6401" width="5.140625" style="120" bestFit="1" customWidth="1"/>
    <col min="6402" max="6402" width="28.42578125" style="120" bestFit="1" customWidth="1"/>
    <col min="6403" max="6403" width="9.5703125" style="120" bestFit="1" customWidth="1"/>
    <col min="6404" max="6404" width="9.7109375" style="120" bestFit="1" customWidth="1"/>
    <col min="6405" max="6405" width="9.5703125" style="120" bestFit="1" customWidth="1"/>
    <col min="6406" max="6406" width="9.7109375" style="120" bestFit="1" customWidth="1"/>
    <col min="6407" max="6407" width="10.42578125" style="120" bestFit="1" customWidth="1"/>
    <col min="6408" max="6408" width="8.42578125" style="120" bestFit="1" customWidth="1"/>
    <col min="6409" max="6656" width="9.140625" style="120"/>
    <col min="6657" max="6657" width="5.140625" style="120" bestFit="1" customWidth="1"/>
    <col min="6658" max="6658" width="28.42578125" style="120" bestFit="1" customWidth="1"/>
    <col min="6659" max="6659" width="9.5703125" style="120" bestFit="1" customWidth="1"/>
    <col min="6660" max="6660" width="9.7109375" style="120" bestFit="1" customWidth="1"/>
    <col min="6661" max="6661" width="9.5703125" style="120" bestFit="1" customWidth="1"/>
    <col min="6662" max="6662" width="9.7109375" style="120" bestFit="1" customWidth="1"/>
    <col min="6663" max="6663" width="10.42578125" style="120" bestFit="1" customWidth="1"/>
    <col min="6664" max="6664" width="8.42578125" style="120" bestFit="1" customWidth="1"/>
    <col min="6665" max="6912" width="9.140625" style="120"/>
    <col min="6913" max="6913" width="5.140625" style="120" bestFit="1" customWidth="1"/>
    <col min="6914" max="6914" width="28.42578125" style="120" bestFit="1" customWidth="1"/>
    <col min="6915" max="6915" width="9.5703125" style="120" bestFit="1" customWidth="1"/>
    <col min="6916" max="6916" width="9.7109375" style="120" bestFit="1" customWidth="1"/>
    <col min="6917" max="6917" width="9.5703125" style="120" bestFit="1" customWidth="1"/>
    <col min="6918" max="6918" width="9.7109375" style="120" bestFit="1" customWidth="1"/>
    <col min="6919" max="6919" width="10.42578125" style="120" bestFit="1" customWidth="1"/>
    <col min="6920" max="6920" width="8.42578125" style="120" bestFit="1" customWidth="1"/>
    <col min="6921" max="7168" width="9.140625" style="120"/>
    <col min="7169" max="7169" width="5.140625" style="120" bestFit="1" customWidth="1"/>
    <col min="7170" max="7170" width="28.42578125" style="120" bestFit="1" customWidth="1"/>
    <col min="7171" max="7171" width="9.5703125" style="120" bestFit="1" customWidth="1"/>
    <col min="7172" max="7172" width="9.7109375" style="120" bestFit="1" customWidth="1"/>
    <col min="7173" max="7173" width="9.5703125" style="120" bestFit="1" customWidth="1"/>
    <col min="7174" max="7174" width="9.7109375" style="120" bestFit="1" customWidth="1"/>
    <col min="7175" max="7175" width="10.42578125" style="120" bestFit="1" customWidth="1"/>
    <col min="7176" max="7176" width="8.42578125" style="120" bestFit="1" customWidth="1"/>
    <col min="7177" max="7424" width="9.140625" style="120"/>
    <col min="7425" max="7425" width="5.140625" style="120" bestFit="1" customWidth="1"/>
    <col min="7426" max="7426" width="28.42578125" style="120" bestFit="1" customWidth="1"/>
    <col min="7427" max="7427" width="9.5703125" style="120" bestFit="1" customWidth="1"/>
    <col min="7428" max="7428" width="9.7109375" style="120" bestFit="1" customWidth="1"/>
    <col min="7429" max="7429" width="9.5703125" style="120" bestFit="1" customWidth="1"/>
    <col min="7430" max="7430" width="9.7109375" style="120" bestFit="1" customWidth="1"/>
    <col min="7431" max="7431" width="10.42578125" style="120" bestFit="1" customWidth="1"/>
    <col min="7432" max="7432" width="8.42578125" style="120" bestFit="1" customWidth="1"/>
    <col min="7433" max="7680" width="9.140625" style="120"/>
    <col min="7681" max="7681" width="5.140625" style="120" bestFit="1" customWidth="1"/>
    <col min="7682" max="7682" width="28.42578125" style="120" bestFit="1" customWidth="1"/>
    <col min="7683" max="7683" width="9.5703125" style="120" bestFit="1" customWidth="1"/>
    <col min="7684" max="7684" width="9.7109375" style="120" bestFit="1" customWidth="1"/>
    <col min="7685" max="7685" width="9.5703125" style="120" bestFit="1" customWidth="1"/>
    <col min="7686" max="7686" width="9.7109375" style="120" bestFit="1" customWidth="1"/>
    <col min="7687" max="7687" width="10.42578125" style="120" bestFit="1" customWidth="1"/>
    <col min="7688" max="7688" width="8.42578125" style="120" bestFit="1" customWidth="1"/>
    <col min="7689" max="7936" width="9.140625" style="120"/>
    <col min="7937" max="7937" width="5.140625" style="120" bestFit="1" customWidth="1"/>
    <col min="7938" max="7938" width="28.42578125" style="120" bestFit="1" customWidth="1"/>
    <col min="7939" max="7939" width="9.5703125" style="120" bestFit="1" customWidth="1"/>
    <col min="7940" max="7940" width="9.7109375" style="120" bestFit="1" customWidth="1"/>
    <col min="7941" max="7941" width="9.5703125" style="120" bestFit="1" customWidth="1"/>
    <col min="7942" max="7942" width="9.7109375" style="120" bestFit="1" customWidth="1"/>
    <col min="7943" max="7943" width="10.42578125" style="120" bestFit="1" customWidth="1"/>
    <col min="7944" max="7944" width="8.42578125" style="120" bestFit="1" customWidth="1"/>
    <col min="7945" max="8192" width="9.140625" style="120"/>
    <col min="8193" max="8193" width="5.140625" style="120" bestFit="1" customWidth="1"/>
    <col min="8194" max="8194" width="28.42578125" style="120" bestFit="1" customWidth="1"/>
    <col min="8195" max="8195" width="9.5703125" style="120" bestFit="1" customWidth="1"/>
    <col min="8196" max="8196" width="9.7109375" style="120" bestFit="1" customWidth="1"/>
    <col min="8197" max="8197" width="9.5703125" style="120" bestFit="1" customWidth="1"/>
    <col min="8198" max="8198" width="9.7109375" style="120" bestFit="1" customWidth="1"/>
    <col min="8199" max="8199" width="10.42578125" style="120" bestFit="1" customWidth="1"/>
    <col min="8200" max="8200" width="8.42578125" style="120" bestFit="1" customWidth="1"/>
    <col min="8201" max="8448" width="9.140625" style="120"/>
    <col min="8449" max="8449" width="5.140625" style="120" bestFit="1" customWidth="1"/>
    <col min="8450" max="8450" width="28.42578125" style="120" bestFit="1" customWidth="1"/>
    <col min="8451" max="8451" width="9.5703125" style="120" bestFit="1" customWidth="1"/>
    <col min="8452" max="8452" width="9.7109375" style="120" bestFit="1" customWidth="1"/>
    <col min="8453" max="8453" width="9.5703125" style="120" bestFit="1" customWidth="1"/>
    <col min="8454" max="8454" width="9.7109375" style="120" bestFit="1" customWidth="1"/>
    <col min="8455" max="8455" width="10.42578125" style="120" bestFit="1" customWidth="1"/>
    <col min="8456" max="8456" width="8.42578125" style="120" bestFit="1" customWidth="1"/>
    <col min="8457" max="8704" width="9.140625" style="120"/>
    <col min="8705" max="8705" width="5.140625" style="120" bestFit="1" customWidth="1"/>
    <col min="8706" max="8706" width="28.42578125" style="120" bestFit="1" customWidth="1"/>
    <col min="8707" max="8707" width="9.5703125" style="120" bestFit="1" customWidth="1"/>
    <col min="8708" max="8708" width="9.7109375" style="120" bestFit="1" customWidth="1"/>
    <col min="8709" max="8709" width="9.5703125" style="120" bestFit="1" customWidth="1"/>
    <col min="8710" max="8710" width="9.7109375" style="120" bestFit="1" customWidth="1"/>
    <col min="8711" max="8711" width="10.42578125" style="120" bestFit="1" customWidth="1"/>
    <col min="8712" max="8712" width="8.42578125" style="120" bestFit="1" customWidth="1"/>
    <col min="8713" max="8960" width="9.140625" style="120"/>
    <col min="8961" max="8961" width="5.140625" style="120" bestFit="1" customWidth="1"/>
    <col min="8962" max="8962" width="28.42578125" style="120" bestFit="1" customWidth="1"/>
    <col min="8963" max="8963" width="9.5703125" style="120" bestFit="1" customWidth="1"/>
    <col min="8964" max="8964" width="9.7109375" style="120" bestFit="1" customWidth="1"/>
    <col min="8965" max="8965" width="9.5703125" style="120" bestFit="1" customWidth="1"/>
    <col min="8966" max="8966" width="9.7109375" style="120" bestFit="1" customWidth="1"/>
    <col min="8967" max="8967" width="10.42578125" style="120" bestFit="1" customWidth="1"/>
    <col min="8968" max="8968" width="8.42578125" style="120" bestFit="1" customWidth="1"/>
    <col min="8969" max="9216" width="9.140625" style="120"/>
    <col min="9217" max="9217" width="5.140625" style="120" bestFit="1" customWidth="1"/>
    <col min="9218" max="9218" width="28.42578125" style="120" bestFit="1" customWidth="1"/>
    <col min="9219" max="9219" width="9.5703125" style="120" bestFit="1" customWidth="1"/>
    <col min="9220" max="9220" width="9.7109375" style="120" bestFit="1" customWidth="1"/>
    <col min="9221" max="9221" width="9.5703125" style="120" bestFit="1" customWidth="1"/>
    <col min="9222" max="9222" width="9.7109375" style="120" bestFit="1" customWidth="1"/>
    <col min="9223" max="9223" width="10.42578125" style="120" bestFit="1" customWidth="1"/>
    <col min="9224" max="9224" width="8.42578125" style="120" bestFit="1" customWidth="1"/>
    <col min="9225" max="9472" width="9.140625" style="120"/>
    <col min="9473" max="9473" width="5.140625" style="120" bestFit="1" customWidth="1"/>
    <col min="9474" max="9474" width="28.42578125" style="120" bestFit="1" customWidth="1"/>
    <col min="9475" max="9475" width="9.5703125" style="120" bestFit="1" customWidth="1"/>
    <col min="9476" max="9476" width="9.7109375" style="120" bestFit="1" customWidth="1"/>
    <col min="9477" max="9477" width="9.5703125" style="120" bestFit="1" customWidth="1"/>
    <col min="9478" max="9478" width="9.7109375" style="120" bestFit="1" customWidth="1"/>
    <col min="9479" max="9479" width="10.42578125" style="120" bestFit="1" customWidth="1"/>
    <col min="9480" max="9480" width="8.42578125" style="120" bestFit="1" customWidth="1"/>
    <col min="9481" max="9728" width="9.140625" style="120"/>
    <col min="9729" max="9729" width="5.140625" style="120" bestFit="1" customWidth="1"/>
    <col min="9730" max="9730" width="28.42578125" style="120" bestFit="1" customWidth="1"/>
    <col min="9731" max="9731" width="9.5703125" style="120" bestFit="1" customWidth="1"/>
    <col min="9732" max="9732" width="9.7109375" style="120" bestFit="1" customWidth="1"/>
    <col min="9733" max="9733" width="9.5703125" style="120" bestFit="1" customWidth="1"/>
    <col min="9734" max="9734" width="9.7109375" style="120" bestFit="1" customWidth="1"/>
    <col min="9735" max="9735" width="10.42578125" style="120" bestFit="1" customWidth="1"/>
    <col min="9736" max="9736" width="8.42578125" style="120" bestFit="1" customWidth="1"/>
    <col min="9737" max="9984" width="9.140625" style="120"/>
    <col min="9985" max="9985" width="5.140625" style="120" bestFit="1" customWidth="1"/>
    <col min="9986" max="9986" width="28.42578125" style="120" bestFit="1" customWidth="1"/>
    <col min="9987" max="9987" width="9.5703125" style="120" bestFit="1" customWidth="1"/>
    <col min="9988" max="9988" width="9.7109375" style="120" bestFit="1" customWidth="1"/>
    <col min="9989" max="9989" width="9.5703125" style="120" bestFit="1" customWidth="1"/>
    <col min="9990" max="9990" width="9.7109375" style="120" bestFit="1" customWidth="1"/>
    <col min="9991" max="9991" width="10.42578125" style="120" bestFit="1" customWidth="1"/>
    <col min="9992" max="9992" width="8.42578125" style="120" bestFit="1" customWidth="1"/>
    <col min="9993" max="10240" width="9.140625" style="120"/>
    <col min="10241" max="10241" width="5.140625" style="120" bestFit="1" customWidth="1"/>
    <col min="10242" max="10242" width="28.42578125" style="120" bestFit="1" customWidth="1"/>
    <col min="10243" max="10243" width="9.5703125" style="120" bestFit="1" customWidth="1"/>
    <col min="10244" max="10244" width="9.7109375" style="120" bestFit="1" customWidth="1"/>
    <col min="10245" max="10245" width="9.5703125" style="120" bestFit="1" customWidth="1"/>
    <col min="10246" max="10246" width="9.7109375" style="120" bestFit="1" customWidth="1"/>
    <col min="10247" max="10247" width="10.42578125" style="120" bestFit="1" customWidth="1"/>
    <col min="10248" max="10248" width="8.42578125" style="120" bestFit="1" customWidth="1"/>
    <col min="10249" max="10496" width="9.140625" style="120"/>
    <col min="10497" max="10497" width="5.140625" style="120" bestFit="1" customWidth="1"/>
    <col min="10498" max="10498" width="28.42578125" style="120" bestFit="1" customWidth="1"/>
    <col min="10499" max="10499" width="9.5703125" style="120" bestFit="1" customWidth="1"/>
    <col min="10500" max="10500" width="9.7109375" style="120" bestFit="1" customWidth="1"/>
    <col min="10501" max="10501" width="9.5703125" style="120" bestFit="1" customWidth="1"/>
    <col min="10502" max="10502" width="9.7109375" style="120" bestFit="1" customWidth="1"/>
    <col min="10503" max="10503" width="10.42578125" style="120" bestFit="1" customWidth="1"/>
    <col min="10504" max="10504" width="8.42578125" style="120" bestFit="1" customWidth="1"/>
    <col min="10505" max="10752" width="9.140625" style="120"/>
    <col min="10753" max="10753" width="5.140625" style="120" bestFit="1" customWidth="1"/>
    <col min="10754" max="10754" width="28.42578125" style="120" bestFit="1" customWidth="1"/>
    <col min="10755" max="10755" width="9.5703125" style="120" bestFit="1" customWidth="1"/>
    <col min="10756" max="10756" width="9.7109375" style="120" bestFit="1" customWidth="1"/>
    <col min="10757" max="10757" width="9.5703125" style="120" bestFit="1" customWidth="1"/>
    <col min="10758" max="10758" width="9.7109375" style="120" bestFit="1" customWidth="1"/>
    <col min="10759" max="10759" width="10.42578125" style="120" bestFit="1" customWidth="1"/>
    <col min="10760" max="10760" width="8.42578125" style="120" bestFit="1" customWidth="1"/>
    <col min="10761" max="11008" width="9.140625" style="120"/>
    <col min="11009" max="11009" width="5.140625" style="120" bestFit="1" customWidth="1"/>
    <col min="11010" max="11010" width="28.42578125" style="120" bestFit="1" customWidth="1"/>
    <col min="11011" max="11011" width="9.5703125" style="120" bestFit="1" customWidth="1"/>
    <col min="11012" max="11012" width="9.7109375" style="120" bestFit="1" customWidth="1"/>
    <col min="11013" max="11013" width="9.5703125" style="120" bestFit="1" customWidth="1"/>
    <col min="11014" max="11014" width="9.7109375" style="120" bestFit="1" customWidth="1"/>
    <col min="11015" max="11015" width="10.42578125" style="120" bestFit="1" customWidth="1"/>
    <col min="11016" max="11016" width="8.42578125" style="120" bestFit="1" customWidth="1"/>
    <col min="11017" max="11264" width="9.140625" style="120"/>
    <col min="11265" max="11265" width="5.140625" style="120" bestFit="1" customWidth="1"/>
    <col min="11266" max="11266" width="28.42578125" style="120" bestFit="1" customWidth="1"/>
    <col min="11267" max="11267" width="9.5703125" style="120" bestFit="1" customWidth="1"/>
    <col min="11268" max="11268" width="9.7109375" style="120" bestFit="1" customWidth="1"/>
    <col min="11269" max="11269" width="9.5703125" style="120" bestFit="1" customWidth="1"/>
    <col min="11270" max="11270" width="9.7109375" style="120" bestFit="1" customWidth="1"/>
    <col min="11271" max="11271" width="10.42578125" style="120" bestFit="1" customWidth="1"/>
    <col min="11272" max="11272" width="8.42578125" style="120" bestFit="1" customWidth="1"/>
    <col min="11273" max="11520" width="9.140625" style="120"/>
    <col min="11521" max="11521" width="5.140625" style="120" bestFit="1" customWidth="1"/>
    <col min="11522" max="11522" width="28.42578125" style="120" bestFit="1" customWidth="1"/>
    <col min="11523" max="11523" width="9.5703125" style="120" bestFit="1" customWidth="1"/>
    <col min="11524" max="11524" width="9.7109375" style="120" bestFit="1" customWidth="1"/>
    <col min="11525" max="11525" width="9.5703125" style="120" bestFit="1" customWidth="1"/>
    <col min="11526" max="11526" width="9.7109375" style="120" bestFit="1" customWidth="1"/>
    <col min="11527" max="11527" width="10.42578125" style="120" bestFit="1" customWidth="1"/>
    <col min="11528" max="11528" width="8.42578125" style="120" bestFit="1" customWidth="1"/>
    <col min="11529" max="11776" width="9.140625" style="120"/>
    <col min="11777" max="11777" width="5.140625" style="120" bestFit="1" customWidth="1"/>
    <col min="11778" max="11778" width="28.42578125" style="120" bestFit="1" customWidth="1"/>
    <col min="11779" max="11779" width="9.5703125" style="120" bestFit="1" customWidth="1"/>
    <col min="11780" max="11780" width="9.7109375" style="120" bestFit="1" customWidth="1"/>
    <col min="11781" max="11781" width="9.5703125" style="120" bestFit="1" customWidth="1"/>
    <col min="11782" max="11782" width="9.7109375" style="120" bestFit="1" customWidth="1"/>
    <col min="11783" max="11783" width="10.42578125" style="120" bestFit="1" customWidth="1"/>
    <col min="11784" max="11784" width="8.42578125" style="120" bestFit="1" customWidth="1"/>
    <col min="11785" max="12032" width="9.140625" style="120"/>
    <col min="12033" max="12033" width="5.140625" style="120" bestFit="1" customWidth="1"/>
    <col min="12034" max="12034" width="28.42578125" style="120" bestFit="1" customWidth="1"/>
    <col min="12035" max="12035" width="9.5703125" style="120" bestFit="1" customWidth="1"/>
    <col min="12036" max="12036" width="9.7109375" style="120" bestFit="1" customWidth="1"/>
    <col min="12037" max="12037" width="9.5703125" style="120" bestFit="1" customWidth="1"/>
    <col min="12038" max="12038" width="9.7109375" style="120" bestFit="1" customWidth="1"/>
    <col min="12039" max="12039" width="10.42578125" style="120" bestFit="1" customWidth="1"/>
    <col min="12040" max="12040" width="8.42578125" style="120" bestFit="1" customWidth="1"/>
    <col min="12041" max="12288" width="9.140625" style="120"/>
    <col min="12289" max="12289" width="5.140625" style="120" bestFit="1" customWidth="1"/>
    <col min="12290" max="12290" width="28.42578125" style="120" bestFit="1" customWidth="1"/>
    <col min="12291" max="12291" width="9.5703125" style="120" bestFit="1" customWidth="1"/>
    <col min="12292" max="12292" width="9.7109375" style="120" bestFit="1" customWidth="1"/>
    <col min="12293" max="12293" width="9.5703125" style="120" bestFit="1" customWidth="1"/>
    <col min="12294" max="12294" width="9.7109375" style="120" bestFit="1" customWidth="1"/>
    <col min="12295" max="12295" width="10.42578125" style="120" bestFit="1" customWidth="1"/>
    <col min="12296" max="12296" width="8.42578125" style="120" bestFit="1" customWidth="1"/>
    <col min="12297" max="12544" width="9.140625" style="120"/>
    <col min="12545" max="12545" width="5.140625" style="120" bestFit="1" customWidth="1"/>
    <col min="12546" max="12546" width="28.42578125" style="120" bestFit="1" customWidth="1"/>
    <col min="12547" max="12547" width="9.5703125" style="120" bestFit="1" customWidth="1"/>
    <col min="12548" max="12548" width="9.7109375" style="120" bestFit="1" customWidth="1"/>
    <col min="12549" max="12549" width="9.5703125" style="120" bestFit="1" customWidth="1"/>
    <col min="12550" max="12550" width="9.7109375" style="120" bestFit="1" customWidth="1"/>
    <col min="12551" max="12551" width="10.42578125" style="120" bestFit="1" customWidth="1"/>
    <col min="12552" max="12552" width="8.42578125" style="120" bestFit="1" customWidth="1"/>
    <col min="12553" max="12800" width="9.140625" style="120"/>
    <col min="12801" max="12801" width="5.140625" style="120" bestFit="1" customWidth="1"/>
    <col min="12802" max="12802" width="28.42578125" style="120" bestFit="1" customWidth="1"/>
    <col min="12803" max="12803" width="9.5703125" style="120" bestFit="1" customWidth="1"/>
    <col min="12804" max="12804" width="9.7109375" style="120" bestFit="1" customWidth="1"/>
    <col min="12805" max="12805" width="9.5703125" style="120" bestFit="1" customWidth="1"/>
    <col min="12806" max="12806" width="9.7109375" style="120" bestFit="1" customWidth="1"/>
    <col min="12807" max="12807" width="10.42578125" style="120" bestFit="1" customWidth="1"/>
    <col min="12808" max="12808" width="8.42578125" style="120" bestFit="1" customWidth="1"/>
    <col min="12809" max="13056" width="9.140625" style="120"/>
    <col min="13057" max="13057" width="5.140625" style="120" bestFit="1" customWidth="1"/>
    <col min="13058" max="13058" width="28.42578125" style="120" bestFit="1" customWidth="1"/>
    <col min="13059" max="13059" width="9.5703125" style="120" bestFit="1" customWidth="1"/>
    <col min="13060" max="13060" width="9.7109375" style="120" bestFit="1" customWidth="1"/>
    <col min="13061" max="13061" width="9.5703125" style="120" bestFit="1" customWidth="1"/>
    <col min="13062" max="13062" width="9.7109375" style="120" bestFit="1" customWidth="1"/>
    <col min="13063" max="13063" width="10.42578125" style="120" bestFit="1" customWidth="1"/>
    <col min="13064" max="13064" width="8.42578125" style="120" bestFit="1" customWidth="1"/>
    <col min="13065" max="13312" width="9.140625" style="120"/>
    <col min="13313" max="13313" width="5.140625" style="120" bestFit="1" customWidth="1"/>
    <col min="13314" max="13314" width="28.42578125" style="120" bestFit="1" customWidth="1"/>
    <col min="13315" max="13315" width="9.5703125" style="120" bestFit="1" customWidth="1"/>
    <col min="13316" max="13316" width="9.7109375" style="120" bestFit="1" customWidth="1"/>
    <col min="13317" max="13317" width="9.5703125" style="120" bestFit="1" customWidth="1"/>
    <col min="13318" max="13318" width="9.7109375" style="120" bestFit="1" customWidth="1"/>
    <col min="13319" max="13319" width="10.42578125" style="120" bestFit="1" customWidth="1"/>
    <col min="13320" max="13320" width="8.42578125" style="120" bestFit="1" customWidth="1"/>
    <col min="13321" max="13568" width="9.140625" style="120"/>
    <col min="13569" max="13569" width="5.140625" style="120" bestFit="1" customWidth="1"/>
    <col min="13570" max="13570" width="28.42578125" style="120" bestFit="1" customWidth="1"/>
    <col min="13571" max="13571" width="9.5703125" style="120" bestFit="1" customWidth="1"/>
    <col min="13572" max="13572" width="9.7109375" style="120" bestFit="1" customWidth="1"/>
    <col min="13573" max="13573" width="9.5703125" style="120" bestFit="1" customWidth="1"/>
    <col min="13574" max="13574" width="9.7109375" style="120" bestFit="1" customWidth="1"/>
    <col min="13575" max="13575" width="10.42578125" style="120" bestFit="1" customWidth="1"/>
    <col min="13576" max="13576" width="8.42578125" style="120" bestFit="1" customWidth="1"/>
    <col min="13577" max="13824" width="9.140625" style="120"/>
    <col min="13825" max="13825" width="5.140625" style="120" bestFit="1" customWidth="1"/>
    <col min="13826" max="13826" width="28.42578125" style="120" bestFit="1" customWidth="1"/>
    <col min="13827" max="13827" width="9.5703125" style="120" bestFit="1" customWidth="1"/>
    <col min="13828" max="13828" width="9.7109375" style="120" bestFit="1" customWidth="1"/>
    <col min="13829" max="13829" width="9.5703125" style="120" bestFit="1" customWidth="1"/>
    <col min="13830" max="13830" width="9.7109375" style="120" bestFit="1" customWidth="1"/>
    <col min="13831" max="13831" width="10.42578125" style="120" bestFit="1" customWidth="1"/>
    <col min="13832" max="13832" width="8.42578125" style="120" bestFit="1" customWidth="1"/>
    <col min="13833" max="14080" width="9.140625" style="120"/>
    <col min="14081" max="14081" width="5.140625" style="120" bestFit="1" customWidth="1"/>
    <col min="14082" max="14082" width="28.42578125" style="120" bestFit="1" customWidth="1"/>
    <col min="14083" max="14083" width="9.5703125" style="120" bestFit="1" customWidth="1"/>
    <col min="14084" max="14084" width="9.7109375" style="120" bestFit="1" customWidth="1"/>
    <col min="14085" max="14085" width="9.5703125" style="120" bestFit="1" customWidth="1"/>
    <col min="14086" max="14086" width="9.7109375" style="120" bestFit="1" customWidth="1"/>
    <col min="14087" max="14087" width="10.42578125" style="120" bestFit="1" customWidth="1"/>
    <col min="14088" max="14088" width="8.42578125" style="120" bestFit="1" customWidth="1"/>
    <col min="14089" max="14336" width="9.140625" style="120"/>
    <col min="14337" max="14337" width="5.140625" style="120" bestFit="1" customWidth="1"/>
    <col min="14338" max="14338" width="28.42578125" style="120" bestFit="1" customWidth="1"/>
    <col min="14339" max="14339" width="9.5703125" style="120" bestFit="1" customWidth="1"/>
    <col min="14340" max="14340" width="9.7109375" style="120" bestFit="1" customWidth="1"/>
    <col min="14341" max="14341" width="9.5703125" style="120" bestFit="1" customWidth="1"/>
    <col min="14342" max="14342" width="9.7109375" style="120" bestFit="1" customWidth="1"/>
    <col min="14343" max="14343" width="10.42578125" style="120" bestFit="1" customWidth="1"/>
    <col min="14344" max="14344" width="8.42578125" style="120" bestFit="1" customWidth="1"/>
    <col min="14345" max="14592" width="9.140625" style="120"/>
    <col min="14593" max="14593" width="5.140625" style="120" bestFit="1" customWidth="1"/>
    <col min="14594" max="14594" width="28.42578125" style="120" bestFit="1" customWidth="1"/>
    <col min="14595" max="14595" width="9.5703125" style="120" bestFit="1" customWidth="1"/>
    <col min="14596" max="14596" width="9.7109375" style="120" bestFit="1" customWidth="1"/>
    <col min="14597" max="14597" width="9.5703125" style="120" bestFit="1" customWidth="1"/>
    <col min="14598" max="14598" width="9.7109375" style="120" bestFit="1" customWidth="1"/>
    <col min="14599" max="14599" width="10.42578125" style="120" bestFit="1" customWidth="1"/>
    <col min="14600" max="14600" width="8.42578125" style="120" bestFit="1" customWidth="1"/>
    <col min="14601" max="14848" width="9.140625" style="120"/>
    <col min="14849" max="14849" width="5.140625" style="120" bestFit="1" customWidth="1"/>
    <col min="14850" max="14850" width="28.42578125" style="120" bestFit="1" customWidth="1"/>
    <col min="14851" max="14851" width="9.5703125" style="120" bestFit="1" customWidth="1"/>
    <col min="14852" max="14852" width="9.7109375" style="120" bestFit="1" customWidth="1"/>
    <col min="14853" max="14853" width="9.5703125" style="120" bestFit="1" customWidth="1"/>
    <col min="14854" max="14854" width="9.7109375" style="120" bestFit="1" customWidth="1"/>
    <col min="14855" max="14855" width="10.42578125" style="120" bestFit="1" customWidth="1"/>
    <col min="14856" max="14856" width="8.42578125" style="120" bestFit="1" customWidth="1"/>
    <col min="14857" max="15104" width="9.140625" style="120"/>
    <col min="15105" max="15105" width="5.140625" style="120" bestFit="1" customWidth="1"/>
    <col min="15106" max="15106" width="28.42578125" style="120" bestFit="1" customWidth="1"/>
    <col min="15107" max="15107" width="9.5703125" style="120" bestFit="1" customWidth="1"/>
    <col min="15108" max="15108" width="9.7109375" style="120" bestFit="1" customWidth="1"/>
    <col min="15109" max="15109" width="9.5703125" style="120" bestFit="1" customWidth="1"/>
    <col min="15110" max="15110" width="9.7109375" style="120" bestFit="1" customWidth="1"/>
    <col min="15111" max="15111" width="10.42578125" style="120" bestFit="1" customWidth="1"/>
    <col min="15112" max="15112" width="8.42578125" style="120" bestFit="1" customWidth="1"/>
    <col min="15113" max="15360" width="9.140625" style="120"/>
    <col min="15361" max="15361" width="5.140625" style="120" bestFit="1" customWidth="1"/>
    <col min="15362" max="15362" width="28.42578125" style="120" bestFit="1" customWidth="1"/>
    <col min="15363" max="15363" width="9.5703125" style="120" bestFit="1" customWidth="1"/>
    <col min="15364" max="15364" width="9.7109375" style="120" bestFit="1" customWidth="1"/>
    <col min="15365" max="15365" width="9.5703125" style="120" bestFit="1" customWidth="1"/>
    <col min="15366" max="15366" width="9.7109375" style="120" bestFit="1" customWidth="1"/>
    <col min="15367" max="15367" width="10.42578125" style="120" bestFit="1" customWidth="1"/>
    <col min="15368" max="15368" width="8.42578125" style="120" bestFit="1" customWidth="1"/>
    <col min="15369" max="15616" width="9.140625" style="120"/>
    <col min="15617" max="15617" width="5.140625" style="120" bestFit="1" customWidth="1"/>
    <col min="15618" max="15618" width="28.42578125" style="120" bestFit="1" customWidth="1"/>
    <col min="15619" max="15619" width="9.5703125" style="120" bestFit="1" customWidth="1"/>
    <col min="15620" max="15620" width="9.7109375" style="120" bestFit="1" customWidth="1"/>
    <col min="15621" max="15621" width="9.5703125" style="120" bestFit="1" customWidth="1"/>
    <col min="15622" max="15622" width="9.7109375" style="120" bestFit="1" customWidth="1"/>
    <col min="15623" max="15623" width="10.42578125" style="120" bestFit="1" customWidth="1"/>
    <col min="15624" max="15624" width="8.42578125" style="120" bestFit="1" customWidth="1"/>
    <col min="15625" max="15872" width="9.140625" style="120"/>
    <col min="15873" max="15873" width="5.140625" style="120" bestFit="1" customWidth="1"/>
    <col min="15874" max="15874" width="28.42578125" style="120" bestFit="1" customWidth="1"/>
    <col min="15875" max="15875" width="9.5703125" style="120" bestFit="1" customWidth="1"/>
    <col min="15876" max="15876" width="9.7109375" style="120" bestFit="1" customWidth="1"/>
    <col min="15877" max="15877" width="9.5703125" style="120" bestFit="1" customWidth="1"/>
    <col min="15878" max="15878" width="9.7109375" style="120" bestFit="1" customWidth="1"/>
    <col min="15879" max="15879" width="10.42578125" style="120" bestFit="1" customWidth="1"/>
    <col min="15880" max="15880" width="8.42578125" style="120" bestFit="1" customWidth="1"/>
    <col min="15881" max="16128" width="9.140625" style="120"/>
    <col min="16129" max="16129" width="5.140625" style="120" bestFit="1" customWidth="1"/>
    <col min="16130" max="16130" width="28.42578125" style="120" bestFit="1" customWidth="1"/>
    <col min="16131" max="16131" width="9.5703125" style="120" bestFit="1" customWidth="1"/>
    <col min="16132" max="16132" width="9.7109375" style="120" bestFit="1" customWidth="1"/>
    <col min="16133" max="16133" width="9.5703125" style="120" bestFit="1" customWidth="1"/>
    <col min="16134" max="16134" width="9.7109375" style="120" bestFit="1" customWidth="1"/>
    <col min="16135" max="16135" width="10.42578125" style="120" bestFit="1" customWidth="1"/>
    <col min="16136" max="16136" width="8.42578125" style="120" bestFit="1" customWidth="1"/>
    <col min="16137" max="16384" width="9.140625" style="120"/>
  </cols>
  <sheetData>
    <row r="1" spans="1:256">
      <c r="A1" s="2545" t="s">
        <v>50</v>
      </c>
      <c r="B1" s="2545"/>
      <c r="C1" s="2545"/>
      <c r="D1" s="2545"/>
      <c r="E1" s="2545"/>
      <c r="F1" s="2545"/>
      <c r="G1" s="2545"/>
      <c r="H1" s="2545"/>
    </row>
    <row r="2" spans="1:256">
      <c r="A2" s="2545" t="s">
        <v>51</v>
      </c>
      <c r="B2" s="2545"/>
      <c r="C2" s="2545"/>
      <c r="D2" s="2545"/>
      <c r="E2" s="2545"/>
      <c r="F2" s="2545"/>
      <c r="G2" s="2545"/>
      <c r="H2" s="2545"/>
    </row>
    <row r="3" spans="1:256" ht="16.5" thickBot="1">
      <c r="A3" s="2546" t="s">
        <v>52</v>
      </c>
      <c r="B3" s="2546"/>
      <c r="C3" s="2546"/>
      <c r="D3" s="2546"/>
      <c r="E3" s="2546"/>
      <c r="F3" s="2546"/>
      <c r="G3" s="2546"/>
      <c r="H3" s="2546"/>
    </row>
    <row r="4" spans="1:256" ht="29.25" customHeight="1" thickTop="1">
      <c r="A4" s="2547" t="s">
        <v>42</v>
      </c>
      <c r="B4" s="2549" t="s">
        <v>53</v>
      </c>
      <c r="C4" s="2551">
        <v>2018</v>
      </c>
      <c r="D4" s="2552"/>
      <c r="E4" s="2551">
        <v>2019</v>
      </c>
      <c r="F4" s="2552"/>
      <c r="G4" s="2553" t="s">
        <v>335</v>
      </c>
      <c r="H4" s="2554"/>
    </row>
    <row r="5" spans="1:256" ht="22.5" customHeight="1">
      <c r="A5" s="2548"/>
      <c r="B5" s="2550"/>
      <c r="C5" s="129" t="s">
        <v>54</v>
      </c>
      <c r="D5" s="129" t="s">
        <v>331</v>
      </c>
      <c r="E5" s="129" t="s">
        <v>54</v>
      </c>
      <c r="F5" s="129" t="s">
        <v>331</v>
      </c>
      <c r="G5" s="130" t="s">
        <v>44</v>
      </c>
      <c r="H5" s="131" t="s">
        <v>55</v>
      </c>
    </row>
    <row r="6" spans="1:256" ht="17.25" customHeight="1">
      <c r="A6" s="132">
        <v>1</v>
      </c>
      <c r="B6" s="133" t="s">
        <v>56</v>
      </c>
      <c r="C6" s="134">
        <v>144847.9</v>
      </c>
      <c r="D6" s="135">
        <v>144847.9</v>
      </c>
      <c r="E6" s="135">
        <v>146792.9</v>
      </c>
      <c r="F6" s="135">
        <v>146792.9</v>
      </c>
      <c r="G6" s="134">
        <f>+D6-C6</f>
        <v>0</v>
      </c>
      <c r="H6" s="136">
        <f>+F6-E6</f>
        <v>0</v>
      </c>
      <c r="K6" s="121"/>
      <c r="L6" s="121"/>
    </row>
    <row r="7" spans="1:256" ht="17.25" customHeight="1">
      <c r="A7" s="137"/>
      <c r="B7" s="138" t="s">
        <v>57</v>
      </c>
      <c r="C7" s="139">
        <v>26119.9</v>
      </c>
      <c r="D7" s="140">
        <v>18464.900000000001</v>
      </c>
      <c r="E7" s="140">
        <v>18473.099999999999</v>
      </c>
      <c r="F7" s="140">
        <v>16334.9</v>
      </c>
      <c r="G7" s="139">
        <f>+D7-C7</f>
        <v>-7655</v>
      </c>
      <c r="H7" s="141">
        <f>+F7-E7</f>
        <v>-2138.1999999999989</v>
      </c>
      <c r="I7" s="121"/>
      <c r="J7" s="121"/>
      <c r="K7" s="121"/>
      <c r="L7" s="121"/>
    </row>
    <row r="8" spans="1:256" ht="17.25" customHeight="1">
      <c r="A8" s="137"/>
      <c r="B8" s="138" t="s">
        <v>58</v>
      </c>
      <c r="C8" s="139">
        <v>118153</v>
      </c>
      <c r="D8" s="140">
        <v>124723</v>
      </c>
      <c r="E8" s="140">
        <v>125094.9</v>
      </c>
      <c r="F8" s="140">
        <v>128363</v>
      </c>
      <c r="G8" s="139">
        <f t="shared" ref="G8:G38" si="0">+D8-C8</f>
        <v>6570</v>
      </c>
      <c r="H8" s="141">
        <f t="shared" ref="H8:H38" si="1">+F8-E8</f>
        <v>3268.1000000000058</v>
      </c>
      <c r="K8" s="121"/>
      <c r="L8" s="121"/>
    </row>
    <row r="9" spans="1:256" ht="17.25" customHeight="1">
      <c r="A9" s="137"/>
      <c r="B9" s="138" t="s">
        <v>59</v>
      </c>
      <c r="C9" s="139">
        <v>420</v>
      </c>
      <c r="D9" s="140">
        <v>1490</v>
      </c>
      <c r="E9" s="140">
        <v>2960.8</v>
      </c>
      <c r="F9" s="140">
        <v>1645</v>
      </c>
      <c r="G9" s="139">
        <f t="shared" si="0"/>
        <v>1070</v>
      </c>
      <c r="H9" s="141">
        <f t="shared" si="1"/>
        <v>-1315.8000000000002</v>
      </c>
      <c r="K9" s="121"/>
      <c r="L9" s="121"/>
    </row>
    <row r="10" spans="1:256" ht="17.25" customHeight="1">
      <c r="A10" s="137"/>
      <c r="B10" s="138" t="s">
        <v>60</v>
      </c>
      <c r="C10" s="139">
        <v>155</v>
      </c>
      <c r="D10" s="140">
        <v>170</v>
      </c>
      <c r="E10" s="140">
        <v>262.10000000000002</v>
      </c>
      <c r="F10" s="140">
        <v>230</v>
      </c>
      <c r="G10" s="139">
        <f t="shared" si="0"/>
        <v>15</v>
      </c>
      <c r="H10" s="141">
        <f t="shared" si="1"/>
        <v>-32.100000000000023</v>
      </c>
      <c r="K10" s="121"/>
      <c r="L10" s="121"/>
    </row>
    <row r="11" spans="1:256" ht="17.25" customHeight="1">
      <c r="A11" s="142"/>
      <c r="B11" s="143" t="s">
        <v>61</v>
      </c>
      <c r="C11" s="144">
        <v>0</v>
      </c>
      <c r="D11" s="145">
        <v>0</v>
      </c>
      <c r="E11" s="145">
        <v>2</v>
      </c>
      <c r="F11" s="145">
        <v>220</v>
      </c>
      <c r="G11" s="144">
        <f t="shared" si="0"/>
        <v>0</v>
      </c>
      <c r="H11" s="146">
        <f t="shared" si="1"/>
        <v>218</v>
      </c>
      <c r="K11" s="121"/>
      <c r="L11" s="121"/>
    </row>
    <row r="12" spans="1:256" ht="17.25" customHeight="1">
      <c r="A12" s="132">
        <v>2</v>
      </c>
      <c r="B12" s="133" t="s">
        <v>62</v>
      </c>
      <c r="C12" s="134">
        <v>235900</v>
      </c>
      <c r="D12" s="135">
        <v>231700.1</v>
      </c>
      <c r="E12" s="135">
        <v>297346.99999999994</v>
      </c>
      <c r="F12" s="135">
        <v>294947.10000000003</v>
      </c>
      <c r="G12" s="134">
        <f t="shared" si="0"/>
        <v>-4199.8999999999942</v>
      </c>
      <c r="H12" s="136">
        <f t="shared" si="1"/>
        <v>-2399.8999999999069</v>
      </c>
      <c r="I12" s="122"/>
      <c r="J12" s="122"/>
      <c r="K12" s="121"/>
      <c r="L12" s="121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pans="1:256" ht="17.25" customHeight="1">
      <c r="A13" s="137"/>
      <c r="B13" s="138" t="s">
        <v>57</v>
      </c>
      <c r="C13" s="139">
        <v>45287</v>
      </c>
      <c r="D13" s="140">
        <v>44032.5</v>
      </c>
      <c r="E13" s="140">
        <v>44032.5</v>
      </c>
      <c r="F13" s="140">
        <v>44032.5</v>
      </c>
      <c r="G13" s="139">
        <f t="shared" si="0"/>
        <v>-1254.5</v>
      </c>
      <c r="H13" s="141">
        <f t="shared" si="1"/>
        <v>0</v>
      </c>
      <c r="K13" s="121"/>
      <c r="L13" s="121"/>
    </row>
    <row r="14" spans="1:256" ht="17.25" customHeight="1">
      <c r="A14" s="137"/>
      <c r="B14" s="138" t="s">
        <v>58</v>
      </c>
      <c r="C14" s="139">
        <v>157710.5</v>
      </c>
      <c r="D14" s="140">
        <v>169116.4</v>
      </c>
      <c r="E14" s="140">
        <v>229793.3</v>
      </c>
      <c r="F14" s="140">
        <v>228490.2</v>
      </c>
      <c r="G14" s="139">
        <f t="shared" si="0"/>
        <v>11405.899999999994</v>
      </c>
      <c r="H14" s="141">
        <f t="shared" si="1"/>
        <v>-1303.0999999999767</v>
      </c>
      <c r="K14" s="121"/>
      <c r="L14" s="121"/>
    </row>
    <row r="15" spans="1:256" ht="17.25" customHeight="1">
      <c r="A15" s="137"/>
      <c r="B15" s="138" t="s">
        <v>59</v>
      </c>
      <c r="C15" s="139">
        <v>7569.4</v>
      </c>
      <c r="D15" s="140">
        <v>7437.1</v>
      </c>
      <c r="E15" s="140">
        <v>12715.1</v>
      </c>
      <c r="F15" s="140">
        <v>12713.4</v>
      </c>
      <c r="G15" s="139">
        <f t="shared" si="0"/>
        <v>-132.29999999999927</v>
      </c>
      <c r="H15" s="141">
        <f t="shared" si="1"/>
        <v>-1.7000000000007276</v>
      </c>
      <c r="K15" s="121"/>
      <c r="L15" s="121"/>
    </row>
    <row r="16" spans="1:256" ht="17.25" customHeight="1">
      <c r="A16" s="137"/>
      <c r="B16" s="138" t="s">
        <v>60</v>
      </c>
      <c r="C16" s="139">
        <v>3532.7</v>
      </c>
      <c r="D16" s="140">
        <v>3462.7</v>
      </c>
      <c r="E16" s="140">
        <v>5060</v>
      </c>
      <c r="F16" s="140">
        <v>5013.7</v>
      </c>
      <c r="G16" s="139">
        <f t="shared" si="0"/>
        <v>-70</v>
      </c>
      <c r="H16" s="141">
        <f t="shared" si="1"/>
        <v>-46.300000000000182</v>
      </c>
      <c r="K16" s="121"/>
      <c r="L16" s="121"/>
    </row>
    <row r="17" spans="1:256" ht="17.25" customHeight="1">
      <c r="A17" s="142"/>
      <c r="B17" s="143" t="s">
        <v>63</v>
      </c>
      <c r="C17" s="144">
        <v>21800.399999999998</v>
      </c>
      <c r="D17" s="145">
        <v>7651.4</v>
      </c>
      <c r="E17" s="145">
        <v>5746.1</v>
      </c>
      <c r="F17" s="145">
        <v>4697.3</v>
      </c>
      <c r="G17" s="144">
        <f t="shared" si="0"/>
        <v>-14148.999999999998</v>
      </c>
      <c r="H17" s="146">
        <f t="shared" si="1"/>
        <v>-1048.8000000000002</v>
      </c>
      <c r="K17" s="121"/>
      <c r="L17" s="121"/>
    </row>
    <row r="18" spans="1:256" ht="17.25" customHeight="1">
      <c r="A18" s="132">
        <v>3</v>
      </c>
      <c r="B18" s="133" t="s">
        <v>64</v>
      </c>
      <c r="C18" s="134">
        <v>906.5</v>
      </c>
      <c r="D18" s="135">
        <v>0</v>
      </c>
      <c r="E18" s="135">
        <v>0</v>
      </c>
      <c r="F18" s="135">
        <v>0</v>
      </c>
      <c r="G18" s="134">
        <f t="shared" si="0"/>
        <v>-906.5</v>
      </c>
      <c r="H18" s="136">
        <f t="shared" si="1"/>
        <v>0</v>
      </c>
      <c r="I18" s="122"/>
      <c r="J18" s="122"/>
      <c r="K18" s="121"/>
      <c r="L18" s="121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</row>
    <row r="19" spans="1:256" ht="17.25" customHeight="1">
      <c r="A19" s="137"/>
      <c r="B19" s="138" t="s">
        <v>57</v>
      </c>
      <c r="C19" s="139">
        <v>262.2</v>
      </c>
      <c r="D19" s="140">
        <v>0</v>
      </c>
      <c r="E19" s="140">
        <v>0</v>
      </c>
      <c r="F19" s="140">
        <v>0</v>
      </c>
      <c r="G19" s="139">
        <f t="shared" si="0"/>
        <v>-262.2</v>
      </c>
      <c r="H19" s="141">
        <f t="shared" si="1"/>
        <v>0</v>
      </c>
      <c r="K19" s="121"/>
      <c r="L19" s="121"/>
    </row>
    <row r="20" spans="1:256" ht="17.25" customHeight="1">
      <c r="A20" s="137"/>
      <c r="B20" s="138" t="s">
        <v>58</v>
      </c>
      <c r="C20" s="139">
        <v>0</v>
      </c>
      <c r="D20" s="140">
        <v>0</v>
      </c>
      <c r="E20" s="140">
        <v>0</v>
      </c>
      <c r="F20" s="140">
        <v>0</v>
      </c>
      <c r="G20" s="139">
        <f t="shared" si="0"/>
        <v>0</v>
      </c>
      <c r="H20" s="141">
        <f t="shared" si="1"/>
        <v>0</v>
      </c>
      <c r="K20" s="121"/>
      <c r="L20" s="121"/>
    </row>
    <row r="21" spans="1:256" ht="17.25" customHeight="1">
      <c r="A21" s="137"/>
      <c r="B21" s="138" t="s">
        <v>59</v>
      </c>
      <c r="C21" s="139">
        <v>0</v>
      </c>
      <c r="D21" s="140">
        <v>0</v>
      </c>
      <c r="E21" s="140">
        <v>0</v>
      </c>
      <c r="F21" s="140">
        <v>0</v>
      </c>
      <c r="G21" s="139">
        <f t="shared" si="0"/>
        <v>0</v>
      </c>
      <c r="H21" s="141">
        <f t="shared" si="1"/>
        <v>0</v>
      </c>
      <c r="K21" s="121"/>
      <c r="L21" s="121"/>
    </row>
    <row r="22" spans="1:256" ht="17.25" customHeight="1">
      <c r="A22" s="137"/>
      <c r="B22" s="138" t="s">
        <v>60</v>
      </c>
      <c r="C22" s="139">
        <v>0</v>
      </c>
      <c r="D22" s="140">
        <v>0</v>
      </c>
      <c r="E22" s="140">
        <v>0</v>
      </c>
      <c r="F22" s="140">
        <v>0</v>
      </c>
      <c r="G22" s="139">
        <f t="shared" si="0"/>
        <v>0</v>
      </c>
      <c r="H22" s="141">
        <f t="shared" si="1"/>
        <v>0</v>
      </c>
      <c r="K22" s="121"/>
      <c r="L22" s="121"/>
    </row>
    <row r="23" spans="1:256" ht="17.25" customHeight="1">
      <c r="A23" s="142"/>
      <c r="B23" s="143" t="s">
        <v>61</v>
      </c>
      <c r="C23" s="144">
        <v>644.29999999999995</v>
      </c>
      <c r="D23" s="145">
        <v>0</v>
      </c>
      <c r="E23" s="145">
        <v>0</v>
      </c>
      <c r="F23" s="145">
        <v>0</v>
      </c>
      <c r="G23" s="144">
        <f t="shared" si="0"/>
        <v>-644.29999999999995</v>
      </c>
      <c r="H23" s="146">
        <f t="shared" si="1"/>
        <v>0</v>
      </c>
      <c r="K23" s="121"/>
      <c r="L23" s="121"/>
    </row>
    <row r="24" spans="1:256" ht="17.25" customHeight="1">
      <c r="A24" s="132">
        <v>4</v>
      </c>
      <c r="B24" s="133" t="s">
        <v>65</v>
      </c>
      <c r="C24" s="134">
        <v>8716.2999999999993</v>
      </c>
      <c r="D24" s="135">
        <v>8716.2999999999993</v>
      </c>
      <c r="E24" s="135">
        <v>8376.2000000000007</v>
      </c>
      <c r="F24" s="135">
        <v>8376.2000000000007</v>
      </c>
      <c r="G24" s="134">
        <f t="shared" si="0"/>
        <v>0</v>
      </c>
      <c r="H24" s="136">
        <f t="shared" si="1"/>
        <v>0</v>
      </c>
      <c r="I24" s="122"/>
      <c r="J24" s="122"/>
      <c r="K24" s="121"/>
      <c r="L24" s="121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</row>
    <row r="25" spans="1:256" ht="17.25" customHeight="1">
      <c r="A25" s="137"/>
      <c r="B25" s="147" t="s">
        <v>66</v>
      </c>
      <c r="C25" s="139">
        <v>2907.5</v>
      </c>
      <c r="D25" s="140">
        <v>2971.5</v>
      </c>
      <c r="E25" s="140">
        <v>2794.9</v>
      </c>
      <c r="F25" s="140">
        <v>2807.1</v>
      </c>
      <c r="G25" s="139">
        <f t="shared" si="0"/>
        <v>64</v>
      </c>
      <c r="H25" s="141">
        <f t="shared" si="1"/>
        <v>12.199999999999818</v>
      </c>
      <c r="K25" s="121"/>
      <c r="L25" s="121"/>
    </row>
    <row r="26" spans="1:256" ht="17.25" customHeight="1">
      <c r="A26" s="137"/>
      <c r="B26" s="138" t="s">
        <v>58</v>
      </c>
      <c r="C26" s="139">
        <v>0</v>
      </c>
      <c r="D26" s="140">
        <v>0</v>
      </c>
      <c r="E26" s="140">
        <v>0</v>
      </c>
      <c r="F26" s="140">
        <v>0</v>
      </c>
      <c r="G26" s="139">
        <f t="shared" si="0"/>
        <v>0</v>
      </c>
      <c r="H26" s="141">
        <f t="shared" si="1"/>
        <v>0</v>
      </c>
      <c r="K26" s="121"/>
      <c r="L26" s="121"/>
    </row>
    <row r="27" spans="1:256" ht="17.25" customHeight="1">
      <c r="A27" s="137"/>
      <c r="B27" s="138" t="s">
        <v>59</v>
      </c>
      <c r="C27" s="139">
        <v>0</v>
      </c>
      <c r="D27" s="140">
        <v>0</v>
      </c>
      <c r="E27" s="140">
        <v>0</v>
      </c>
      <c r="F27" s="140">
        <v>0</v>
      </c>
      <c r="G27" s="139">
        <f t="shared" si="0"/>
        <v>0</v>
      </c>
      <c r="H27" s="141">
        <f t="shared" si="1"/>
        <v>0</v>
      </c>
      <c r="K27" s="121"/>
      <c r="L27" s="121"/>
    </row>
    <row r="28" spans="1:256" ht="17.25" customHeight="1">
      <c r="A28" s="137"/>
      <c r="B28" s="138" t="s">
        <v>60</v>
      </c>
      <c r="C28" s="139">
        <v>0</v>
      </c>
      <c r="D28" s="140">
        <v>0</v>
      </c>
      <c r="E28" s="140">
        <v>0</v>
      </c>
      <c r="F28" s="140">
        <v>0</v>
      </c>
      <c r="G28" s="139">
        <f t="shared" si="0"/>
        <v>0</v>
      </c>
      <c r="H28" s="141">
        <f t="shared" si="1"/>
        <v>0</v>
      </c>
      <c r="K28" s="121"/>
      <c r="L28" s="121"/>
    </row>
    <row r="29" spans="1:256" ht="17.25" customHeight="1">
      <c r="A29" s="142"/>
      <c r="B29" s="143" t="s">
        <v>61</v>
      </c>
      <c r="C29" s="144">
        <v>5808.8</v>
      </c>
      <c r="D29" s="145">
        <v>5744.8</v>
      </c>
      <c r="E29" s="145">
        <v>5581.3</v>
      </c>
      <c r="F29" s="145">
        <v>5569.1</v>
      </c>
      <c r="G29" s="144">
        <f t="shared" si="0"/>
        <v>-64</v>
      </c>
      <c r="H29" s="146">
        <f t="shared" si="1"/>
        <v>-12.199999999999818</v>
      </c>
      <c r="K29" s="121"/>
      <c r="L29" s="121"/>
    </row>
    <row r="30" spans="1:256" ht="17.25" customHeight="1">
      <c r="A30" s="132">
        <v>5</v>
      </c>
      <c r="B30" s="133" t="s">
        <v>67</v>
      </c>
      <c r="C30" s="134">
        <v>528</v>
      </c>
      <c r="D30" s="135">
        <v>501.5</v>
      </c>
      <c r="E30" s="135">
        <v>451.5</v>
      </c>
      <c r="F30" s="135">
        <v>453.46499999999997</v>
      </c>
      <c r="G30" s="134">
        <f t="shared" si="0"/>
        <v>-26.5</v>
      </c>
      <c r="H30" s="136">
        <f t="shared" si="1"/>
        <v>1.964999999999975</v>
      </c>
      <c r="I30" s="123"/>
      <c r="J30" s="123"/>
      <c r="K30" s="121"/>
      <c r="L30" s="121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</row>
    <row r="31" spans="1:256" ht="17.25" customHeight="1">
      <c r="A31" s="137"/>
      <c r="B31" s="138" t="s">
        <v>57</v>
      </c>
      <c r="C31" s="139">
        <v>10.9</v>
      </c>
      <c r="D31" s="140">
        <v>8.3000000000000007</v>
      </c>
      <c r="E31" s="140">
        <v>12.7</v>
      </c>
      <c r="F31" s="140">
        <v>12.734999999999999</v>
      </c>
      <c r="G31" s="139">
        <f t="shared" si="0"/>
        <v>-2.5999999999999996</v>
      </c>
      <c r="H31" s="141">
        <f t="shared" si="1"/>
        <v>3.5000000000000142E-2</v>
      </c>
      <c r="K31" s="121"/>
      <c r="L31" s="121"/>
    </row>
    <row r="32" spans="1:256" ht="17.25" customHeight="1">
      <c r="A32" s="142"/>
      <c r="B32" s="143" t="s">
        <v>68</v>
      </c>
      <c r="C32" s="144">
        <v>517.1</v>
      </c>
      <c r="D32" s="145">
        <v>493.2</v>
      </c>
      <c r="E32" s="145">
        <v>438.8</v>
      </c>
      <c r="F32" s="145">
        <v>440.72999999999996</v>
      </c>
      <c r="G32" s="144">
        <f t="shared" si="0"/>
        <v>-23.900000000000034</v>
      </c>
      <c r="H32" s="146">
        <f t="shared" si="1"/>
        <v>1.92999999999995</v>
      </c>
      <c r="K32" s="121"/>
      <c r="L32" s="121"/>
    </row>
    <row r="33" spans="1:256" ht="17.25" customHeight="1">
      <c r="A33" s="132">
        <v>6</v>
      </c>
      <c r="B33" s="133" t="s">
        <v>69</v>
      </c>
      <c r="C33" s="134">
        <v>390898.7</v>
      </c>
      <c r="D33" s="135">
        <v>385765.8</v>
      </c>
      <c r="E33" s="135">
        <v>452967.6</v>
      </c>
      <c r="F33" s="135">
        <v>450569.66500000004</v>
      </c>
      <c r="G33" s="134">
        <f t="shared" si="0"/>
        <v>-5132.9000000000233</v>
      </c>
      <c r="H33" s="136">
        <f>+F33-E33</f>
        <v>-2397.9349999999395</v>
      </c>
      <c r="I33" s="122"/>
      <c r="J33" s="122"/>
      <c r="K33" s="121"/>
      <c r="L33" s="121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</row>
    <row r="34" spans="1:256" ht="17.25" customHeight="1">
      <c r="A34" s="148"/>
      <c r="B34" s="138" t="s">
        <v>57</v>
      </c>
      <c r="C34" s="139">
        <f>+C7+C13+C19+C25+C31</f>
        <v>74587.499999999985</v>
      </c>
      <c r="D34" s="140">
        <v>65477.200000000004</v>
      </c>
      <c r="E34" s="140">
        <f>+E7+E13+E19+E25+E31</f>
        <v>65313.2</v>
      </c>
      <c r="F34" s="140">
        <v>63187.235000000001</v>
      </c>
      <c r="G34" s="139">
        <f>+D34-C34</f>
        <v>-9110.2999999999811</v>
      </c>
      <c r="H34" s="141">
        <f>+F34-E34</f>
        <v>-2125.9649999999965</v>
      </c>
      <c r="K34" s="121"/>
      <c r="L34" s="121"/>
    </row>
    <row r="35" spans="1:256" ht="17.25" customHeight="1">
      <c r="A35" s="148"/>
      <c r="B35" s="138" t="s">
        <v>58</v>
      </c>
      <c r="C35" s="139">
        <f t="shared" ref="C35:E37" si="2">+C8+C14+C20+C26</f>
        <v>275863.5</v>
      </c>
      <c r="D35" s="140">
        <v>293839.40000000002</v>
      </c>
      <c r="E35" s="140">
        <f t="shared" si="2"/>
        <v>354888.19999999995</v>
      </c>
      <c r="F35" s="140">
        <v>356853.2</v>
      </c>
      <c r="G35" s="139">
        <f t="shared" si="0"/>
        <v>17975.900000000023</v>
      </c>
      <c r="H35" s="141">
        <f t="shared" si="1"/>
        <v>1965.0000000000582</v>
      </c>
      <c r="K35" s="121"/>
      <c r="L35" s="121"/>
    </row>
    <row r="36" spans="1:256" ht="17.25" customHeight="1">
      <c r="A36" s="148"/>
      <c r="B36" s="138" t="s">
        <v>59</v>
      </c>
      <c r="C36" s="139">
        <f t="shared" si="2"/>
        <v>7989.4</v>
      </c>
      <c r="D36" s="140">
        <v>8927.1</v>
      </c>
      <c r="E36" s="140">
        <f t="shared" si="2"/>
        <v>15675.900000000001</v>
      </c>
      <c r="F36" s="140">
        <v>14358.4</v>
      </c>
      <c r="G36" s="139">
        <f t="shared" si="0"/>
        <v>937.70000000000073</v>
      </c>
      <c r="H36" s="141">
        <f t="shared" si="1"/>
        <v>-1317.5000000000018</v>
      </c>
      <c r="K36" s="121"/>
      <c r="L36" s="121"/>
    </row>
    <row r="37" spans="1:256" ht="17.25" customHeight="1">
      <c r="A37" s="148"/>
      <c r="B37" s="138" t="s">
        <v>60</v>
      </c>
      <c r="C37" s="139">
        <f t="shared" si="2"/>
        <v>3687.7</v>
      </c>
      <c r="D37" s="140">
        <v>3632.7</v>
      </c>
      <c r="E37" s="140">
        <f t="shared" si="2"/>
        <v>5322.1</v>
      </c>
      <c r="F37" s="140">
        <v>5243.7</v>
      </c>
      <c r="G37" s="139">
        <f t="shared" si="0"/>
        <v>-55</v>
      </c>
      <c r="H37" s="141">
        <f t="shared" si="1"/>
        <v>-78.400000000000546</v>
      </c>
    </row>
    <row r="38" spans="1:256" ht="17.25" customHeight="1" thickBot="1">
      <c r="A38" s="149"/>
      <c r="B38" s="150" t="s">
        <v>61</v>
      </c>
      <c r="C38" s="151">
        <f>+C11+C17+C23+C29+C32</f>
        <v>28770.599999999995</v>
      </c>
      <c r="D38" s="152">
        <v>13889.400000000001</v>
      </c>
      <c r="E38" s="152">
        <f>+E11+E17+E23+E29+E32</f>
        <v>11768.2</v>
      </c>
      <c r="F38" s="152">
        <v>10927.130000000001</v>
      </c>
      <c r="G38" s="151">
        <f t="shared" si="0"/>
        <v>-14881.199999999993</v>
      </c>
      <c r="H38" s="153">
        <f t="shared" si="1"/>
        <v>-841.06999999999971</v>
      </c>
      <c r="J38" s="121"/>
    </row>
    <row r="39" spans="1:256" ht="16.5" thickTop="1"/>
    <row r="40" spans="1:256">
      <c r="D40" s="125"/>
    </row>
    <row r="41" spans="1:256">
      <c r="D41" s="126"/>
    </row>
    <row r="42" spans="1:256">
      <c r="C42" s="12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3.5703125" style="533" bestFit="1" customWidth="1"/>
    <col min="2" max="5" width="14.42578125" style="533" bestFit="1" customWidth="1"/>
    <col min="6" max="6" width="12.7109375" style="533" bestFit="1" customWidth="1"/>
    <col min="7" max="7" width="2.42578125" style="533" bestFit="1" customWidth="1"/>
    <col min="8" max="8" width="8.5703125" style="533" customWidth="1"/>
    <col min="9" max="9" width="12.28515625" style="533" bestFit="1" customWidth="1"/>
    <col min="10" max="10" width="2.140625" style="533" customWidth="1"/>
    <col min="11" max="11" width="9.42578125" style="533" customWidth="1"/>
    <col min="12" max="254" width="11" style="532"/>
    <col min="255" max="255" width="46.7109375" style="532" bestFit="1" customWidth="1"/>
    <col min="256" max="256" width="11.85546875" style="532" customWidth="1"/>
    <col min="257" max="257" width="12.42578125" style="532" customWidth="1"/>
    <col min="258" max="258" width="12.5703125" style="532" customWidth="1"/>
    <col min="259" max="259" width="11.7109375" style="532" customWidth="1"/>
    <col min="260" max="260" width="10.7109375" style="532" customWidth="1"/>
    <col min="261" max="261" width="2.42578125" style="532" bestFit="1" customWidth="1"/>
    <col min="262" max="262" width="8.5703125" style="532" customWidth="1"/>
    <col min="263" max="263" width="12.42578125" style="532" customWidth="1"/>
    <col min="264" max="264" width="2.140625" style="532" customWidth="1"/>
    <col min="265" max="265" width="9.42578125" style="532" customWidth="1"/>
    <col min="266" max="510" width="11" style="532"/>
    <col min="511" max="511" width="46.7109375" style="532" bestFit="1" customWidth="1"/>
    <col min="512" max="512" width="11.85546875" style="532" customWidth="1"/>
    <col min="513" max="513" width="12.42578125" style="532" customWidth="1"/>
    <col min="514" max="514" width="12.5703125" style="532" customWidth="1"/>
    <col min="515" max="515" width="11.7109375" style="532" customWidth="1"/>
    <col min="516" max="516" width="10.7109375" style="532" customWidth="1"/>
    <col min="517" max="517" width="2.42578125" style="532" bestFit="1" customWidth="1"/>
    <col min="518" max="518" width="8.5703125" style="532" customWidth="1"/>
    <col min="519" max="519" width="12.42578125" style="532" customWidth="1"/>
    <col min="520" max="520" width="2.140625" style="532" customWidth="1"/>
    <col min="521" max="521" width="9.42578125" style="532" customWidth="1"/>
    <col min="522" max="766" width="11" style="532"/>
    <col min="767" max="767" width="46.7109375" style="532" bestFit="1" customWidth="1"/>
    <col min="768" max="768" width="11.85546875" style="532" customWidth="1"/>
    <col min="769" max="769" width="12.42578125" style="532" customWidth="1"/>
    <col min="770" max="770" width="12.5703125" style="532" customWidth="1"/>
    <col min="771" max="771" width="11.7109375" style="532" customWidth="1"/>
    <col min="772" max="772" width="10.7109375" style="532" customWidth="1"/>
    <col min="773" max="773" width="2.42578125" style="532" bestFit="1" customWidth="1"/>
    <col min="774" max="774" width="8.5703125" style="532" customWidth="1"/>
    <col min="775" max="775" width="12.42578125" style="532" customWidth="1"/>
    <col min="776" max="776" width="2.140625" style="532" customWidth="1"/>
    <col min="777" max="777" width="9.42578125" style="532" customWidth="1"/>
    <col min="778" max="1022" width="11" style="532"/>
    <col min="1023" max="1023" width="46.7109375" style="532" bestFit="1" customWidth="1"/>
    <col min="1024" max="1024" width="11.85546875" style="532" customWidth="1"/>
    <col min="1025" max="1025" width="12.42578125" style="532" customWidth="1"/>
    <col min="1026" max="1026" width="12.5703125" style="532" customWidth="1"/>
    <col min="1027" max="1027" width="11.7109375" style="532" customWidth="1"/>
    <col min="1028" max="1028" width="10.7109375" style="532" customWidth="1"/>
    <col min="1029" max="1029" width="2.42578125" style="532" bestFit="1" customWidth="1"/>
    <col min="1030" max="1030" width="8.5703125" style="532" customWidth="1"/>
    <col min="1031" max="1031" width="12.42578125" style="532" customWidth="1"/>
    <col min="1032" max="1032" width="2.140625" style="532" customWidth="1"/>
    <col min="1033" max="1033" width="9.42578125" style="532" customWidth="1"/>
    <col min="1034" max="1278" width="11" style="532"/>
    <col min="1279" max="1279" width="46.7109375" style="532" bestFit="1" customWidth="1"/>
    <col min="1280" max="1280" width="11.85546875" style="532" customWidth="1"/>
    <col min="1281" max="1281" width="12.42578125" style="532" customWidth="1"/>
    <col min="1282" max="1282" width="12.5703125" style="532" customWidth="1"/>
    <col min="1283" max="1283" width="11.7109375" style="532" customWidth="1"/>
    <col min="1284" max="1284" width="10.7109375" style="532" customWidth="1"/>
    <col min="1285" max="1285" width="2.42578125" style="532" bestFit="1" customWidth="1"/>
    <col min="1286" max="1286" width="8.5703125" style="532" customWidth="1"/>
    <col min="1287" max="1287" width="12.42578125" style="532" customWidth="1"/>
    <col min="1288" max="1288" width="2.140625" style="532" customWidth="1"/>
    <col min="1289" max="1289" width="9.42578125" style="532" customWidth="1"/>
    <col min="1290" max="1534" width="11" style="532"/>
    <col min="1535" max="1535" width="46.7109375" style="532" bestFit="1" customWidth="1"/>
    <col min="1536" max="1536" width="11.85546875" style="532" customWidth="1"/>
    <col min="1537" max="1537" width="12.42578125" style="532" customWidth="1"/>
    <col min="1538" max="1538" width="12.5703125" style="532" customWidth="1"/>
    <col min="1539" max="1539" width="11.7109375" style="532" customWidth="1"/>
    <col min="1540" max="1540" width="10.7109375" style="532" customWidth="1"/>
    <col min="1541" max="1541" width="2.42578125" style="532" bestFit="1" customWidth="1"/>
    <col min="1542" max="1542" width="8.5703125" style="532" customWidth="1"/>
    <col min="1543" max="1543" width="12.42578125" style="532" customWidth="1"/>
    <col min="1544" max="1544" width="2.140625" style="532" customWidth="1"/>
    <col min="1545" max="1545" width="9.42578125" style="532" customWidth="1"/>
    <col min="1546" max="1790" width="11" style="532"/>
    <col min="1791" max="1791" width="46.7109375" style="532" bestFit="1" customWidth="1"/>
    <col min="1792" max="1792" width="11.85546875" style="532" customWidth="1"/>
    <col min="1793" max="1793" width="12.42578125" style="532" customWidth="1"/>
    <col min="1794" max="1794" width="12.5703125" style="532" customWidth="1"/>
    <col min="1795" max="1795" width="11.7109375" style="532" customWidth="1"/>
    <col min="1796" max="1796" width="10.7109375" style="532" customWidth="1"/>
    <col min="1797" max="1797" width="2.42578125" style="532" bestFit="1" customWidth="1"/>
    <col min="1798" max="1798" width="8.5703125" style="532" customWidth="1"/>
    <col min="1799" max="1799" width="12.42578125" style="532" customWidth="1"/>
    <col min="1800" max="1800" width="2.140625" style="532" customWidth="1"/>
    <col min="1801" max="1801" width="9.42578125" style="532" customWidth="1"/>
    <col min="1802" max="2046" width="11" style="532"/>
    <col min="2047" max="2047" width="46.7109375" style="532" bestFit="1" customWidth="1"/>
    <col min="2048" max="2048" width="11.85546875" style="532" customWidth="1"/>
    <col min="2049" max="2049" width="12.42578125" style="532" customWidth="1"/>
    <col min="2050" max="2050" width="12.5703125" style="532" customWidth="1"/>
    <col min="2051" max="2051" width="11.7109375" style="532" customWidth="1"/>
    <col min="2052" max="2052" width="10.7109375" style="532" customWidth="1"/>
    <col min="2053" max="2053" width="2.42578125" style="532" bestFit="1" customWidth="1"/>
    <col min="2054" max="2054" width="8.5703125" style="532" customWidth="1"/>
    <col min="2055" max="2055" width="12.42578125" style="532" customWidth="1"/>
    <col min="2056" max="2056" width="2.140625" style="532" customWidth="1"/>
    <col min="2057" max="2057" width="9.42578125" style="532" customWidth="1"/>
    <col min="2058" max="2302" width="11" style="532"/>
    <col min="2303" max="2303" width="46.7109375" style="532" bestFit="1" customWidth="1"/>
    <col min="2304" max="2304" width="11.85546875" style="532" customWidth="1"/>
    <col min="2305" max="2305" width="12.42578125" style="532" customWidth="1"/>
    <col min="2306" max="2306" width="12.5703125" style="532" customWidth="1"/>
    <col min="2307" max="2307" width="11.7109375" style="532" customWidth="1"/>
    <col min="2308" max="2308" width="10.7109375" style="532" customWidth="1"/>
    <col min="2309" max="2309" width="2.42578125" style="532" bestFit="1" customWidth="1"/>
    <col min="2310" max="2310" width="8.5703125" style="532" customWidth="1"/>
    <col min="2311" max="2311" width="12.42578125" style="532" customWidth="1"/>
    <col min="2312" max="2312" width="2.140625" style="532" customWidth="1"/>
    <col min="2313" max="2313" width="9.42578125" style="532" customWidth="1"/>
    <col min="2314" max="2558" width="11" style="532"/>
    <col min="2559" max="2559" width="46.7109375" style="532" bestFit="1" customWidth="1"/>
    <col min="2560" max="2560" width="11.85546875" style="532" customWidth="1"/>
    <col min="2561" max="2561" width="12.42578125" style="532" customWidth="1"/>
    <col min="2562" max="2562" width="12.5703125" style="532" customWidth="1"/>
    <col min="2563" max="2563" width="11.7109375" style="532" customWidth="1"/>
    <col min="2564" max="2564" width="10.7109375" style="532" customWidth="1"/>
    <col min="2565" max="2565" width="2.42578125" style="532" bestFit="1" customWidth="1"/>
    <col min="2566" max="2566" width="8.5703125" style="532" customWidth="1"/>
    <col min="2567" max="2567" width="12.42578125" style="532" customWidth="1"/>
    <col min="2568" max="2568" width="2.140625" style="532" customWidth="1"/>
    <col min="2569" max="2569" width="9.42578125" style="532" customWidth="1"/>
    <col min="2570" max="2814" width="11" style="532"/>
    <col min="2815" max="2815" width="46.7109375" style="532" bestFit="1" customWidth="1"/>
    <col min="2816" max="2816" width="11.85546875" style="532" customWidth="1"/>
    <col min="2817" max="2817" width="12.42578125" style="532" customWidth="1"/>
    <col min="2818" max="2818" width="12.5703125" style="532" customWidth="1"/>
    <col min="2819" max="2819" width="11.7109375" style="532" customWidth="1"/>
    <col min="2820" max="2820" width="10.7109375" style="532" customWidth="1"/>
    <col min="2821" max="2821" width="2.42578125" style="532" bestFit="1" customWidth="1"/>
    <col min="2822" max="2822" width="8.5703125" style="532" customWidth="1"/>
    <col min="2823" max="2823" width="12.42578125" style="532" customWidth="1"/>
    <col min="2824" max="2824" width="2.140625" style="532" customWidth="1"/>
    <col min="2825" max="2825" width="9.42578125" style="532" customWidth="1"/>
    <col min="2826" max="3070" width="11" style="532"/>
    <col min="3071" max="3071" width="46.7109375" style="532" bestFit="1" customWidth="1"/>
    <col min="3072" max="3072" width="11.85546875" style="532" customWidth="1"/>
    <col min="3073" max="3073" width="12.42578125" style="532" customWidth="1"/>
    <col min="3074" max="3074" width="12.5703125" style="532" customWidth="1"/>
    <col min="3075" max="3075" width="11.7109375" style="532" customWidth="1"/>
    <col min="3076" max="3076" width="10.7109375" style="532" customWidth="1"/>
    <col min="3077" max="3077" width="2.42578125" style="532" bestFit="1" customWidth="1"/>
    <col min="3078" max="3078" width="8.5703125" style="532" customWidth="1"/>
    <col min="3079" max="3079" width="12.42578125" style="532" customWidth="1"/>
    <col min="3080" max="3080" width="2.140625" style="532" customWidth="1"/>
    <col min="3081" max="3081" width="9.42578125" style="532" customWidth="1"/>
    <col min="3082" max="3326" width="11" style="532"/>
    <col min="3327" max="3327" width="46.7109375" style="532" bestFit="1" customWidth="1"/>
    <col min="3328" max="3328" width="11.85546875" style="532" customWidth="1"/>
    <col min="3329" max="3329" width="12.42578125" style="532" customWidth="1"/>
    <col min="3330" max="3330" width="12.5703125" style="532" customWidth="1"/>
    <col min="3331" max="3331" width="11.7109375" style="532" customWidth="1"/>
    <col min="3332" max="3332" width="10.7109375" style="532" customWidth="1"/>
    <col min="3333" max="3333" width="2.42578125" style="532" bestFit="1" customWidth="1"/>
    <col min="3334" max="3334" width="8.5703125" style="532" customWidth="1"/>
    <col min="3335" max="3335" width="12.42578125" style="532" customWidth="1"/>
    <col min="3336" max="3336" width="2.140625" style="532" customWidth="1"/>
    <col min="3337" max="3337" width="9.42578125" style="532" customWidth="1"/>
    <col min="3338" max="3582" width="11" style="532"/>
    <col min="3583" max="3583" width="46.7109375" style="532" bestFit="1" customWidth="1"/>
    <col min="3584" max="3584" width="11.85546875" style="532" customWidth="1"/>
    <col min="3585" max="3585" width="12.42578125" style="532" customWidth="1"/>
    <col min="3586" max="3586" width="12.5703125" style="532" customWidth="1"/>
    <col min="3587" max="3587" width="11.7109375" style="532" customWidth="1"/>
    <col min="3588" max="3588" width="10.7109375" style="532" customWidth="1"/>
    <col min="3589" max="3589" width="2.42578125" style="532" bestFit="1" customWidth="1"/>
    <col min="3590" max="3590" width="8.5703125" style="532" customWidth="1"/>
    <col min="3591" max="3591" width="12.42578125" style="532" customWidth="1"/>
    <col min="3592" max="3592" width="2.140625" style="532" customWidth="1"/>
    <col min="3593" max="3593" width="9.42578125" style="532" customWidth="1"/>
    <col min="3594" max="3838" width="11" style="532"/>
    <col min="3839" max="3839" width="46.7109375" style="532" bestFit="1" customWidth="1"/>
    <col min="3840" max="3840" width="11.85546875" style="532" customWidth="1"/>
    <col min="3841" max="3841" width="12.42578125" style="532" customWidth="1"/>
    <col min="3842" max="3842" width="12.5703125" style="532" customWidth="1"/>
    <col min="3843" max="3843" width="11.7109375" style="532" customWidth="1"/>
    <col min="3844" max="3844" width="10.7109375" style="532" customWidth="1"/>
    <col min="3845" max="3845" width="2.42578125" style="532" bestFit="1" customWidth="1"/>
    <col min="3846" max="3846" width="8.5703125" style="532" customWidth="1"/>
    <col min="3847" max="3847" width="12.42578125" style="532" customWidth="1"/>
    <col min="3848" max="3848" width="2.140625" style="532" customWidth="1"/>
    <col min="3849" max="3849" width="9.42578125" style="532" customWidth="1"/>
    <col min="3850" max="4094" width="11" style="532"/>
    <col min="4095" max="4095" width="46.7109375" style="532" bestFit="1" customWidth="1"/>
    <col min="4096" max="4096" width="11.85546875" style="532" customWidth="1"/>
    <col min="4097" max="4097" width="12.42578125" style="532" customWidth="1"/>
    <col min="4098" max="4098" width="12.5703125" style="532" customWidth="1"/>
    <col min="4099" max="4099" width="11.7109375" style="532" customWidth="1"/>
    <col min="4100" max="4100" width="10.7109375" style="532" customWidth="1"/>
    <col min="4101" max="4101" width="2.42578125" style="532" bestFit="1" customWidth="1"/>
    <col min="4102" max="4102" width="8.5703125" style="532" customWidth="1"/>
    <col min="4103" max="4103" width="12.42578125" style="532" customWidth="1"/>
    <col min="4104" max="4104" width="2.140625" style="532" customWidth="1"/>
    <col min="4105" max="4105" width="9.42578125" style="532" customWidth="1"/>
    <col min="4106" max="4350" width="11" style="532"/>
    <col min="4351" max="4351" width="46.7109375" style="532" bestFit="1" customWidth="1"/>
    <col min="4352" max="4352" width="11.85546875" style="532" customWidth="1"/>
    <col min="4353" max="4353" width="12.42578125" style="532" customWidth="1"/>
    <col min="4354" max="4354" width="12.5703125" style="532" customWidth="1"/>
    <col min="4355" max="4355" width="11.7109375" style="532" customWidth="1"/>
    <col min="4356" max="4356" width="10.7109375" style="532" customWidth="1"/>
    <col min="4357" max="4357" width="2.42578125" style="532" bestFit="1" customWidth="1"/>
    <col min="4358" max="4358" width="8.5703125" style="532" customWidth="1"/>
    <col min="4359" max="4359" width="12.42578125" style="532" customWidth="1"/>
    <col min="4360" max="4360" width="2.140625" style="532" customWidth="1"/>
    <col min="4361" max="4361" width="9.42578125" style="532" customWidth="1"/>
    <col min="4362" max="4606" width="11" style="532"/>
    <col min="4607" max="4607" width="46.7109375" style="532" bestFit="1" customWidth="1"/>
    <col min="4608" max="4608" width="11.85546875" style="532" customWidth="1"/>
    <col min="4609" max="4609" width="12.42578125" style="532" customWidth="1"/>
    <col min="4610" max="4610" width="12.5703125" style="532" customWidth="1"/>
    <col min="4611" max="4611" width="11.7109375" style="532" customWidth="1"/>
    <col min="4612" max="4612" width="10.7109375" style="532" customWidth="1"/>
    <col min="4613" max="4613" width="2.42578125" style="532" bestFit="1" customWidth="1"/>
    <col min="4614" max="4614" width="8.5703125" style="532" customWidth="1"/>
    <col min="4615" max="4615" width="12.42578125" style="532" customWidth="1"/>
    <col min="4616" max="4616" width="2.140625" style="532" customWidth="1"/>
    <col min="4617" max="4617" width="9.42578125" style="532" customWidth="1"/>
    <col min="4618" max="4862" width="11" style="532"/>
    <col min="4863" max="4863" width="46.7109375" style="532" bestFit="1" customWidth="1"/>
    <col min="4864" max="4864" width="11.85546875" style="532" customWidth="1"/>
    <col min="4865" max="4865" width="12.42578125" style="532" customWidth="1"/>
    <col min="4866" max="4866" width="12.5703125" style="532" customWidth="1"/>
    <col min="4867" max="4867" width="11.7109375" style="532" customWidth="1"/>
    <col min="4868" max="4868" width="10.7109375" style="532" customWidth="1"/>
    <col min="4869" max="4869" width="2.42578125" style="532" bestFit="1" customWidth="1"/>
    <col min="4870" max="4870" width="8.5703125" style="532" customWidth="1"/>
    <col min="4871" max="4871" width="12.42578125" style="532" customWidth="1"/>
    <col min="4872" max="4872" width="2.140625" style="532" customWidth="1"/>
    <col min="4873" max="4873" width="9.42578125" style="532" customWidth="1"/>
    <col min="4874" max="5118" width="11" style="532"/>
    <col min="5119" max="5119" width="46.7109375" style="532" bestFit="1" customWidth="1"/>
    <col min="5120" max="5120" width="11.85546875" style="532" customWidth="1"/>
    <col min="5121" max="5121" width="12.42578125" style="532" customWidth="1"/>
    <col min="5122" max="5122" width="12.5703125" style="532" customWidth="1"/>
    <col min="5123" max="5123" width="11.7109375" style="532" customWidth="1"/>
    <col min="5124" max="5124" width="10.7109375" style="532" customWidth="1"/>
    <col min="5125" max="5125" width="2.42578125" style="532" bestFit="1" customWidth="1"/>
    <col min="5126" max="5126" width="8.5703125" style="532" customWidth="1"/>
    <col min="5127" max="5127" width="12.42578125" style="532" customWidth="1"/>
    <col min="5128" max="5128" width="2.140625" style="532" customWidth="1"/>
    <col min="5129" max="5129" width="9.42578125" style="532" customWidth="1"/>
    <col min="5130" max="5374" width="11" style="532"/>
    <col min="5375" max="5375" width="46.7109375" style="532" bestFit="1" customWidth="1"/>
    <col min="5376" max="5376" width="11.85546875" style="532" customWidth="1"/>
    <col min="5377" max="5377" width="12.42578125" style="532" customWidth="1"/>
    <col min="5378" max="5378" width="12.5703125" style="532" customWidth="1"/>
    <col min="5379" max="5379" width="11.7109375" style="532" customWidth="1"/>
    <col min="5380" max="5380" width="10.7109375" style="532" customWidth="1"/>
    <col min="5381" max="5381" width="2.42578125" style="532" bestFit="1" customWidth="1"/>
    <col min="5382" max="5382" width="8.5703125" style="532" customWidth="1"/>
    <col min="5383" max="5383" width="12.42578125" style="532" customWidth="1"/>
    <col min="5384" max="5384" width="2.140625" style="532" customWidth="1"/>
    <col min="5385" max="5385" width="9.42578125" style="532" customWidth="1"/>
    <col min="5386" max="5630" width="11" style="532"/>
    <col min="5631" max="5631" width="46.7109375" style="532" bestFit="1" customWidth="1"/>
    <col min="5632" max="5632" width="11.85546875" style="532" customWidth="1"/>
    <col min="5633" max="5633" width="12.42578125" style="532" customWidth="1"/>
    <col min="5634" max="5634" width="12.5703125" style="532" customWidth="1"/>
    <col min="5635" max="5635" width="11.7109375" style="532" customWidth="1"/>
    <col min="5636" max="5636" width="10.7109375" style="532" customWidth="1"/>
    <col min="5637" max="5637" width="2.42578125" style="532" bestFit="1" customWidth="1"/>
    <col min="5638" max="5638" width="8.5703125" style="532" customWidth="1"/>
    <col min="5639" max="5639" width="12.42578125" style="532" customWidth="1"/>
    <col min="5640" max="5640" width="2.140625" style="532" customWidth="1"/>
    <col min="5641" max="5641" width="9.42578125" style="532" customWidth="1"/>
    <col min="5642" max="5886" width="11" style="532"/>
    <col min="5887" max="5887" width="46.7109375" style="532" bestFit="1" customWidth="1"/>
    <col min="5888" max="5888" width="11.85546875" style="532" customWidth="1"/>
    <col min="5889" max="5889" width="12.42578125" style="532" customWidth="1"/>
    <col min="5890" max="5890" width="12.5703125" style="532" customWidth="1"/>
    <col min="5891" max="5891" width="11.7109375" style="532" customWidth="1"/>
    <col min="5892" max="5892" width="10.7109375" style="532" customWidth="1"/>
    <col min="5893" max="5893" width="2.42578125" style="532" bestFit="1" customWidth="1"/>
    <col min="5894" max="5894" width="8.5703125" style="532" customWidth="1"/>
    <col min="5895" max="5895" width="12.42578125" style="532" customWidth="1"/>
    <col min="5896" max="5896" width="2.140625" style="532" customWidth="1"/>
    <col min="5897" max="5897" width="9.42578125" style="532" customWidth="1"/>
    <col min="5898" max="6142" width="11" style="532"/>
    <col min="6143" max="6143" width="46.7109375" style="532" bestFit="1" customWidth="1"/>
    <col min="6144" max="6144" width="11.85546875" style="532" customWidth="1"/>
    <col min="6145" max="6145" width="12.42578125" style="532" customWidth="1"/>
    <col min="6146" max="6146" width="12.5703125" style="532" customWidth="1"/>
    <col min="6147" max="6147" width="11.7109375" style="532" customWidth="1"/>
    <col min="6148" max="6148" width="10.7109375" style="532" customWidth="1"/>
    <col min="6149" max="6149" width="2.42578125" style="532" bestFit="1" customWidth="1"/>
    <col min="6150" max="6150" width="8.5703125" style="532" customWidth="1"/>
    <col min="6151" max="6151" width="12.42578125" style="532" customWidth="1"/>
    <col min="6152" max="6152" width="2.140625" style="532" customWidth="1"/>
    <col min="6153" max="6153" width="9.42578125" style="532" customWidth="1"/>
    <col min="6154" max="6398" width="11" style="532"/>
    <col min="6399" max="6399" width="46.7109375" style="532" bestFit="1" customWidth="1"/>
    <col min="6400" max="6400" width="11.85546875" style="532" customWidth="1"/>
    <col min="6401" max="6401" width="12.42578125" style="532" customWidth="1"/>
    <col min="6402" max="6402" width="12.5703125" style="532" customWidth="1"/>
    <col min="6403" max="6403" width="11.7109375" style="532" customWidth="1"/>
    <col min="6404" max="6404" width="10.7109375" style="532" customWidth="1"/>
    <col min="6405" max="6405" width="2.42578125" style="532" bestFit="1" customWidth="1"/>
    <col min="6406" max="6406" width="8.5703125" style="532" customWidth="1"/>
    <col min="6407" max="6407" width="12.42578125" style="532" customWidth="1"/>
    <col min="6408" max="6408" width="2.140625" style="532" customWidth="1"/>
    <col min="6409" max="6409" width="9.42578125" style="532" customWidth="1"/>
    <col min="6410" max="6654" width="11" style="532"/>
    <col min="6655" max="6655" width="46.7109375" style="532" bestFit="1" customWidth="1"/>
    <col min="6656" max="6656" width="11.85546875" style="532" customWidth="1"/>
    <col min="6657" max="6657" width="12.42578125" style="532" customWidth="1"/>
    <col min="6658" max="6658" width="12.5703125" style="532" customWidth="1"/>
    <col min="6659" max="6659" width="11.7109375" style="532" customWidth="1"/>
    <col min="6660" max="6660" width="10.7109375" style="532" customWidth="1"/>
    <col min="6661" max="6661" width="2.42578125" style="532" bestFit="1" customWidth="1"/>
    <col min="6662" max="6662" width="8.5703125" style="532" customWidth="1"/>
    <col min="6663" max="6663" width="12.42578125" style="532" customWidth="1"/>
    <col min="6664" max="6664" width="2.140625" style="532" customWidth="1"/>
    <col min="6665" max="6665" width="9.42578125" style="532" customWidth="1"/>
    <col min="6666" max="6910" width="11" style="532"/>
    <col min="6911" max="6911" width="46.7109375" style="532" bestFit="1" customWidth="1"/>
    <col min="6912" max="6912" width="11.85546875" style="532" customWidth="1"/>
    <col min="6913" max="6913" width="12.42578125" style="532" customWidth="1"/>
    <col min="6914" max="6914" width="12.5703125" style="532" customWidth="1"/>
    <col min="6915" max="6915" width="11.7109375" style="532" customWidth="1"/>
    <col min="6916" max="6916" width="10.7109375" style="532" customWidth="1"/>
    <col min="6917" max="6917" width="2.42578125" style="532" bestFit="1" customWidth="1"/>
    <col min="6918" max="6918" width="8.5703125" style="532" customWidth="1"/>
    <col min="6919" max="6919" width="12.42578125" style="532" customWidth="1"/>
    <col min="6920" max="6920" width="2.140625" style="532" customWidth="1"/>
    <col min="6921" max="6921" width="9.42578125" style="532" customWidth="1"/>
    <col min="6922" max="7166" width="11" style="532"/>
    <col min="7167" max="7167" width="46.7109375" style="532" bestFit="1" customWidth="1"/>
    <col min="7168" max="7168" width="11.85546875" style="532" customWidth="1"/>
    <col min="7169" max="7169" width="12.42578125" style="532" customWidth="1"/>
    <col min="7170" max="7170" width="12.5703125" style="532" customWidth="1"/>
    <col min="7171" max="7171" width="11.7109375" style="532" customWidth="1"/>
    <col min="7172" max="7172" width="10.7109375" style="532" customWidth="1"/>
    <col min="7173" max="7173" width="2.42578125" style="532" bestFit="1" customWidth="1"/>
    <col min="7174" max="7174" width="8.5703125" style="532" customWidth="1"/>
    <col min="7175" max="7175" width="12.42578125" style="532" customWidth="1"/>
    <col min="7176" max="7176" width="2.140625" style="532" customWidth="1"/>
    <col min="7177" max="7177" width="9.42578125" style="532" customWidth="1"/>
    <col min="7178" max="7422" width="11" style="532"/>
    <col min="7423" max="7423" width="46.7109375" style="532" bestFit="1" customWidth="1"/>
    <col min="7424" max="7424" width="11.85546875" style="532" customWidth="1"/>
    <col min="7425" max="7425" width="12.42578125" style="532" customWidth="1"/>
    <col min="7426" max="7426" width="12.5703125" style="532" customWidth="1"/>
    <col min="7427" max="7427" width="11.7109375" style="532" customWidth="1"/>
    <col min="7428" max="7428" width="10.7109375" style="532" customWidth="1"/>
    <col min="7429" max="7429" width="2.42578125" style="532" bestFit="1" customWidth="1"/>
    <col min="7430" max="7430" width="8.5703125" style="532" customWidth="1"/>
    <col min="7431" max="7431" width="12.42578125" style="532" customWidth="1"/>
    <col min="7432" max="7432" width="2.140625" style="532" customWidth="1"/>
    <col min="7433" max="7433" width="9.42578125" style="532" customWidth="1"/>
    <col min="7434" max="7678" width="11" style="532"/>
    <col min="7679" max="7679" width="46.7109375" style="532" bestFit="1" customWidth="1"/>
    <col min="7680" max="7680" width="11.85546875" style="532" customWidth="1"/>
    <col min="7681" max="7681" width="12.42578125" style="532" customWidth="1"/>
    <col min="7682" max="7682" width="12.5703125" style="532" customWidth="1"/>
    <col min="7683" max="7683" width="11.7109375" style="532" customWidth="1"/>
    <col min="7684" max="7684" width="10.7109375" style="532" customWidth="1"/>
    <col min="7685" max="7685" width="2.42578125" style="532" bestFit="1" customWidth="1"/>
    <col min="7686" max="7686" width="8.5703125" style="532" customWidth="1"/>
    <col min="7687" max="7687" width="12.42578125" style="532" customWidth="1"/>
    <col min="7688" max="7688" width="2.140625" style="532" customWidth="1"/>
    <col min="7689" max="7689" width="9.42578125" style="532" customWidth="1"/>
    <col min="7690" max="7934" width="11" style="532"/>
    <col min="7935" max="7935" width="46.7109375" style="532" bestFit="1" customWidth="1"/>
    <col min="7936" max="7936" width="11.85546875" style="532" customWidth="1"/>
    <col min="7937" max="7937" width="12.42578125" style="532" customWidth="1"/>
    <col min="7938" max="7938" width="12.5703125" style="532" customWidth="1"/>
    <col min="7939" max="7939" width="11.7109375" style="532" customWidth="1"/>
    <col min="7940" max="7940" width="10.7109375" style="532" customWidth="1"/>
    <col min="7941" max="7941" width="2.42578125" style="532" bestFit="1" customWidth="1"/>
    <col min="7942" max="7942" width="8.5703125" style="532" customWidth="1"/>
    <col min="7943" max="7943" width="12.42578125" style="532" customWidth="1"/>
    <col min="7944" max="7944" width="2.140625" style="532" customWidth="1"/>
    <col min="7945" max="7945" width="9.42578125" style="532" customWidth="1"/>
    <col min="7946" max="8190" width="11" style="532"/>
    <col min="8191" max="8191" width="46.7109375" style="532" bestFit="1" customWidth="1"/>
    <col min="8192" max="8192" width="11.85546875" style="532" customWidth="1"/>
    <col min="8193" max="8193" width="12.42578125" style="532" customWidth="1"/>
    <col min="8194" max="8194" width="12.5703125" style="532" customWidth="1"/>
    <col min="8195" max="8195" width="11.7109375" style="532" customWidth="1"/>
    <col min="8196" max="8196" width="10.7109375" style="532" customWidth="1"/>
    <col min="8197" max="8197" width="2.42578125" style="532" bestFit="1" customWidth="1"/>
    <col min="8198" max="8198" width="8.5703125" style="532" customWidth="1"/>
    <col min="8199" max="8199" width="12.42578125" style="532" customWidth="1"/>
    <col min="8200" max="8200" width="2.140625" style="532" customWidth="1"/>
    <col min="8201" max="8201" width="9.42578125" style="532" customWidth="1"/>
    <col min="8202" max="8446" width="11" style="532"/>
    <col min="8447" max="8447" width="46.7109375" style="532" bestFit="1" customWidth="1"/>
    <col min="8448" max="8448" width="11.85546875" style="532" customWidth="1"/>
    <col min="8449" max="8449" width="12.42578125" style="532" customWidth="1"/>
    <col min="8450" max="8450" width="12.5703125" style="532" customWidth="1"/>
    <col min="8451" max="8451" width="11.7109375" style="532" customWidth="1"/>
    <col min="8452" max="8452" width="10.7109375" style="532" customWidth="1"/>
    <col min="8453" max="8453" width="2.42578125" style="532" bestFit="1" customWidth="1"/>
    <col min="8454" max="8454" width="8.5703125" style="532" customWidth="1"/>
    <col min="8455" max="8455" width="12.42578125" style="532" customWidth="1"/>
    <col min="8456" max="8456" width="2.140625" style="532" customWidth="1"/>
    <col min="8457" max="8457" width="9.42578125" style="532" customWidth="1"/>
    <col min="8458" max="8702" width="11" style="532"/>
    <col min="8703" max="8703" width="46.7109375" style="532" bestFit="1" customWidth="1"/>
    <col min="8704" max="8704" width="11.85546875" style="532" customWidth="1"/>
    <col min="8705" max="8705" width="12.42578125" style="532" customWidth="1"/>
    <col min="8706" max="8706" width="12.5703125" style="532" customWidth="1"/>
    <col min="8707" max="8707" width="11.7109375" style="532" customWidth="1"/>
    <col min="8708" max="8708" width="10.7109375" style="532" customWidth="1"/>
    <col min="8709" max="8709" width="2.42578125" style="532" bestFit="1" customWidth="1"/>
    <col min="8710" max="8710" width="8.5703125" style="532" customWidth="1"/>
    <col min="8711" max="8711" width="12.42578125" style="532" customWidth="1"/>
    <col min="8712" max="8712" width="2.140625" style="532" customWidth="1"/>
    <col min="8713" max="8713" width="9.42578125" style="532" customWidth="1"/>
    <col min="8714" max="8958" width="11" style="532"/>
    <col min="8959" max="8959" width="46.7109375" style="532" bestFit="1" customWidth="1"/>
    <col min="8960" max="8960" width="11.85546875" style="532" customWidth="1"/>
    <col min="8961" max="8961" width="12.42578125" style="532" customWidth="1"/>
    <col min="8962" max="8962" width="12.5703125" style="532" customWidth="1"/>
    <col min="8963" max="8963" width="11.7109375" style="532" customWidth="1"/>
    <col min="8964" max="8964" width="10.7109375" style="532" customWidth="1"/>
    <col min="8965" max="8965" width="2.42578125" style="532" bestFit="1" customWidth="1"/>
    <col min="8966" max="8966" width="8.5703125" style="532" customWidth="1"/>
    <col min="8967" max="8967" width="12.42578125" style="532" customWidth="1"/>
    <col min="8968" max="8968" width="2.140625" style="532" customWidth="1"/>
    <col min="8969" max="8969" width="9.42578125" style="532" customWidth="1"/>
    <col min="8970" max="9214" width="11" style="532"/>
    <col min="9215" max="9215" width="46.7109375" style="532" bestFit="1" customWidth="1"/>
    <col min="9216" max="9216" width="11.85546875" style="532" customWidth="1"/>
    <col min="9217" max="9217" width="12.42578125" style="532" customWidth="1"/>
    <col min="9218" max="9218" width="12.5703125" style="532" customWidth="1"/>
    <col min="9219" max="9219" width="11.7109375" style="532" customWidth="1"/>
    <col min="9220" max="9220" width="10.7109375" style="532" customWidth="1"/>
    <col min="9221" max="9221" width="2.42578125" style="532" bestFit="1" customWidth="1"/>
    <col min="9222" max="9222" width="8.5703125" style="532" customWidth="1"/>
    <col min="9223" max="9223" width="12.42578125" style="532" customWidth="1"/>
    <col min="9224" max="9224" width="2.140625" style="532" customWidth="1"/>
    <col min="9225" max="9225" width="9.42578125" style="532" customWidth="1"/>
    <col min="9226" max="9470" width="11" style="532"/>
    <col min="9471" max="9471" width="46.7109375" style="532" bestFit="1" customWidth="1"/>
    <col min="9472" max="9472" width="11.85546875" style="532" customWidth="1"/>
    <col min="9473" max="9473" width="12.42578125" style="532" customWidth="1"/>
    <col min="9474" max="9474" width="12.5703125" style="532" customWidth="1"/>
    <col min="9475" max="9475" width="11.7109375" style="532" customWidth="1"/>
    <col min="9476" max="9476" width="10.7109375" style="532" customWidth="1"/>
    <col min="9477" max="9477" width="2.42578125" style="532" bestFit="1" customWidth="1"/>
    <col min="9478" max="9478" width="8.5703125" style="532" customWidth="1"/>
    <col min="9479" max="9479" width="12.42578125" style="532" customWidth="1"/>
    <col min="9480" max="9480" width="2.140625" style="532" customWidth="1"/>
    <col min="9481" max="9481" width="9.42578125" style="532" customWidth="1"/>
    <col min="9482" max="9726" width="11" style="532"/>
    <col min="9727" max="9727" width="46.7109375" style="532" bestFit="1" customWidth="1"/>
    <col min="9728" max="9728" width="11.85546875" style="532" customWidth="1"/>
    <col min="9729" max="9729" width="12.42578125" style="532" customWidth="1"/>
    <col min="9730" max="9730" width="12.5703125" style="532" customWidth="1"/>
    <col min="9731" max="9731" width="11.7109375" style="532" customWidth="1"/>
    <col min="9732" max="9732" width="10.7109375" style="532" customWidth="1"/>
    <col min="9733" max="9733" width="2.42578125" style="532" bestFit="1" customWidth="1"/>
    <col min="9734" max="9734" width="8.5703125" style="532" customWidth="1"/>
    <col min="9735" max="9735" width="12.42578125" style="532" customWidth="1"/>
    <col min="9736" max="9736" width="2.140625" style="532" customWidth="1"/>
    <col min="9737" max="9737" width="9.42578125" style="532" customWidth="1"/>
    <col min="9738" max="9982" width="11" style="532"/>
    <col min="9983" max="9983" width="46.7109375" style="532" bestFit="1" customWidth="1"/>
    <col min="9984" max="9984" width="11.85546875" style="532" customWidth="1"/>
    <col min="9985" max="9985" width="12.42578125" style="532" customWidth="1"/>
    <col min="9986" max="9986" width="12.5703125" style="532" customWidth="1"/>
    <col min="9987" max="9987" width="11.7109375" style="532" customWidth="1"/>
    <col min="9988" max="9988" width="10.7109375" style="532" customWidth="1"/>
    <col min="9989" max="9989" width="2.42578125" style="532" bestFit="1" customWidth="1"/>
    <col min="9990" max="9990" width="8.5703125" style="532" customWidth="1"/>
    <col min="9991" max="9991" width="12.42578125" style="532" customWidth="1"/>
    <col min="9992" max="9992" width="2.140625" style="532" customWidth="1"/>
    <col min="9993" max="9993" width="9.42578125" style="532" customWidth="1"/>
    <col min="9994" max="10238" width="11" style="532"/>
    <col min="10239" max="10239" width="46.7109375" style="532" bestFit="1" customWidth="1"/>
    <col min="10240" max="10240" width="11.85546875" style="532" customWidth="1"/>
    <col min="10241" max="10241" width="12.42578125" style="532" customWidth="1"/>
    <col min="10242" max="10242" width="12.5703125" style="532" customWidth="1"/>
    <col min="10243" max="10243" width="11.7109375" style="532" customWidth="1"/>
    <col min="10244" max="10244" width="10.7109375" style="532" customWidth="1"/>
    <col min="10245" max="10245" width="2.42578125" style="532" bestFit="1" customWidth="1"/>
    <col min="10246" max="10246" width="8.5703125" style="532" customWidth="1"/>
    <col min="10247" max="10247" width="12.42578125" style="532" customWidth="1"/>
    <col min="10248" max="10248" width="2.140625" style="532" customWidth="1"/>
    <col min="10249" max="10249" width="9.42578125" style="532" customWidth="1"/>
    <col min="10250" max="10494" width="11" style="532"/>
    <col min="10495" max="10495" width="46.7109375" style="532" bestFit="1" customWidth="1"/>
    <col min="10496" max="10496" width="11.85546875" style="532" customWidth="1"/>
    <col min="10497" max="10497" width="12.42578125" style="532" customWidth="1"/>
    <col min="10498" max="10498" width="12.5703125" style="532" customWidth="1"/>
    <col min="10499" max="10499" width="11.7109375" style="532" customWidth="1"/>
    <col min="10500" max="10500" width="10.7109375" style="532" customWidth="1"/>
    <col min="10501" max="10501" width="2.42578125" style="532" bestFit="1" customWidth="1"/>
    <col min="10502" max="10502" width="8.5703125" style="532" customWidth="1"/>
    <col min="10503" max="10503" width="12.42578125" style="532" customWidth="1"/>
    <col min="10504" max="10504" width="2.140625" style="532" customWidth="1"/>
    <col min="10505" max="10505" width="9.42578125" style="532" customWidth="1"/>
    <col min="10506" max="10750" width="11" style="532"/>
    <col min="10751" max="10751" width="46.7109375" style="532" bestFit="1" customWidth="1"/>
    <col min="10752" max="10752" width="11.85546875" style="532" customWidth="1"/>
    <col min="10753" max="10753" width="12.42578125" style="532" customWidth="1"/>
    <col min="10754" max="10754" width="12.5703125" style="532" customWidth="1"/>
    <col min="10755" max="10755" width="11.7109375" style="532" customWidth="1"/>
    <col min="10756" max="10756" width="10.7109375" style="532" customWidth="1"/>
    <col min="10757" max="10757" width="2.42578125" style="532" bestFit="1" customWidth="1"/>
    <col min="10758" max="10758" width="8.5703125" style="532" customWidth="1"/>
    <col min="10759" max="10759" width="12.42578125" style="532" customWidth="1"/>
    <col min="10760" max="10760" width="2.140625" style="532" customWidth="1"/>
    <col min="10761" max="10761" width="9.42578125" style="532" customWidth="1"/>
    <col min="10762" max="11006" width="11" style="532"/>
    <col min="11007" max="11007" width="46.7109375" style="532" bestFit="1" customWidth="1"/>
    <col min="11008" max="11008" width="11.85546875" style="532" customWidth="1"/>
    <col min="11009" max="11009" width="12.42578125" style="532" customWidth="1"/>
    <col min="11010" max="11010" width="12.5703125" style="532" customWidth="1"/>
    <col min="11011" max="11011" width="11.7109375" style="532" customWidth="1"/>
    <col min="11012" max="11012" width="10.7109375" style="532" customWidth="1"/>
    <col min="11013" max="11013" width="2.42578125" style="532" bestFit="1" customWidth="1"/>
    <col min="11014" max="11014" width="8.5703125" style="532" customWidth="1"/>
    <col min="11015" max="11015" width="12.42578125" style="532" customWidth="1"/>
    <col min="11016" max="11016" width="2.140625" style="532" customWidth="1"/>
    <col min="11017" max="11017" width="9.42578125" style="532" customWidth="1"/>
    <col min="11018" max="11262" width="11" style="532"/>
    <col min="11263" max="11263" width="46.7109375" style="532" bestFit="1" customWidth="1"/>
    <col min="11264" max="11264" width="11.85546875" style="532" customWidth="1"/>
    <col min="11265" max="11265" width="12.42578125" style="532" customWidth="1"/>
    <col min="11266" max="11266" width="12.5703125" style="532" customWidth="1"/>
    <col min="11267" max="11267" width="11.7109375" style="532" customWidth="1"/>
    <col min="11268" max="11268" width="10.7109375" style="532" customWidth="1"/>
    <col min="11269" max="11269" width="2.42578125" style="532" bestFit="1" customWidth="1"/>
    <col min="11270" max="11270" width="8.5703125" style="532" customWidth="1"/>
    <col min="11271" max="11271" width="12.42578125" style="532" customWidth="1"/>
    <col min="11272" max="11272" width="2.140625" style="532" customWidth="1"/>
    <col min="11273" max="11273" width="9.42578125" style="532" customWidth="1"/>
    <col min="11274" max="11518" width="11" style="532"/>
    <col min="11519" max="11519" width="46.7109375" style="532" bestFit="1" customWidth="1"/>
    <col min="11520" max="11520" width="11.85546875" style="532" customWidth="1"/>
    <col min="11521" max="11521" width="12.42578125" style="532" customWidth="1"/>
    <col min="11522" max="11522" width="12.5703125" style="532" customWidth="1"/>
    <col min="11523" max="11523" width="11.7109375" style="532" customWidth="1"/>
    <col min="11524" max="11524" width="10.7109375" style="532" customWidth="1"/>
    <col min="11525" max="11525" width="2.42578125" style="532" bestFit="1" customWidth="1"/>
    <col min="11526" max="11526" width="8.5703125" style="532" customWidth="1"/>
    <col min="11527" max="11527" width="12.42578125" style="532" customWidth="1"/>
    <col min="11528" max="11528" width="2.140625" style="532" customWidth="1"/>
    <col min="11529" max="11529" width="9.42578125" style="532" customWidth="1"/>
    <col min="11530" max="11774" width="11" style="532"/>
    <col min="11775" max="11775" width="46.7109375" style="532" bestFit="1" customWidth="1"/>
    <col min="11776" max="11776" width="11.85546875" style="532" customWidth="1"/>
    <col min="11777" max="11777" width="12.42578125" style="532" customWidth="1"/>
    <col min="11778" max="11778" width="12.5703125" style="532" customWidth="1"/>
    <col min="11779" max="11779" width="11.7109375" style="532" customWidth="1"/>
    <col min="11780" max="11780" width="10.7109375" style="532" customWidth="1"/>
    <col min="11781" max="11781" width="2.42578125" style="532" bestFit="1" customWidth="1"/>
    <col min="11782" max="11782" width="8.5703125" style="532" customWidth="1"/>
    <col min="11783" max="11783" width="12.42578125" style="532" customWidth="1"/>
    <col min="11784" max="11784" width="2.140625" style="532" customWidth="1"/>
    <col min="11785" max="11785" width="9.42578125" style="532" customWidth="1"/>
    <col min="11786" max="12030" width="11" style="532"/>
    <col min="12031" max="12031" width="46.7109375" style="532" bestFit="1" customWidth="1"/>
    <col min="12032" max="12032" width="11.85546875" style="532" customWidth="1"/>
    <col min="12033" max="12033" width="12.42578125" style="532" customWidth="1"/>
    <col min="12034" max="12034" width="12.5703125" style="532" customWidth="1"/>
    <col min="12035" max="12035" width="11.7109375" style="532" customWidth="1"/>
    <col min="12036" max="12036" width="10.7109375" style="532" customWidth="1"/>
    <col min="12037" max="12037" width="2.42578125" style="532" bestFit="1" customWidth="1"/>
    <col min="12038" max="12038" width="8.5703125" style="532" customWidth="1"/>
    <col min="12039" max="12039" width="12.42578125" style="532" customWidth="1"/>
    <col min="12040" max="12040" width="2.140625" style="532" customWidth="1"/>
    <col min="12041" max="12041" width="9.42578125" style="532" customWidth="1"/>
    <col min="12042" max="12286" width="11" style="532"/>
    <col min="12287" max="12287" width="46.7109375" style="532" bestFit="1" customWidth="1"/>
    <col min="12288" max="12288" width="11.85546875" style="532" customWidth="1"/>
    <col min="12289" max="12289" width="12.42578125" style="532" customWidth="1"/>
    <col min="12290" max="12290" width="12.5703125" style="532" customWidth="1"/>
    <col min="12291" max="12291" width="11.7109375" style="532" customWidth="1"/>
    <col min="12292" max="12292" width="10.7109375" style="532" customWidth="1"/>
    <col min="12293" max="12293" width="2.42578125" style="532" bestFit="1" customWidth="1"/>
    <col min="12294" max="12294" width="8.5703125" style="532" customWidth="1"/>
    <col min="12295" max="12295" width="12.42578125" style="532" customWidth="1"/>
    <col min="12296" max="12296" width="2.140625" style="532" customWidth="1"/>
    <col min="12297" max="12297" width="9.42578125" style="532" customWidth="1"/>
    <col min="12298" max="12542" width="11" style="532"/>
    <col min="12543" max="12543" width="46.7109375" style="532" bestFit="1" customWidth="1"/>
    <col min="12544" max="12544" width="11.85546875" style="532" customWidth="1"/>
    <col min="12545" max="12545" width="12.42578125" style="532" customWidth="1"/>
    <col min="12546" max="12546" width="12.5703125" style="532" customWidth="1"/>
    <col min="12547" max="12547" width="11.7109375" style="532" customWidth="1"/>
    <col min="12548" max="12548" width="10.7109375" style="532" customWidth="1"/>
    <col min="12549" max="12549" width="2.42578125" style="532" bestFit="1" customWidth="1"/>
    <col min="12550" max="12550" width="8.5703125" style="532" customWidth="1"/>
    <col min="12551" max="12551" width="12.42578125" style="532" customWidth="1"/>
    <col min="12552" max="12552" width="2.140625" style="532" customWidth="1"/>
    <col min="12553" max="12553" width="9.42578125" style="532" customWidth="1"/>
    <col min="12554" max="12798" width="11" style="532"/>
    <col min="12799" max="12799" width="46.7109375" style="532" bestFit="1" customWidth="1"/>
    <col min="12800" max="12800" width="11.85546875" style="532" customWidth="1"/>
    <col min="12801" max="12801" width="12.42578125" style="532" customWidth="1"/>
    <col min="12802" max="12802" width="12.5703125" style="532" customWidth="1"/>
    <col min="12803" max="12803" width="11.7109375" style="532" customWidth="1"/>
    <col min="12804" max="12804" width="10.7109375" style="532" customWidth="1"/>
    <col min="12805" max="12805" width="2.42578125" style="532" bestFit="1" customWidth="1"/>
    <col min="12806" max="12806" width="8.5703125" style="532" customWidth="1"/>
    <col min="12807" max="12807" width="12.42578125" style="532" customWidth="1"/>
    <col min="12808" max="12808" width="2.140625" style="532" customWidth="1"/>
    <col min="12809" max="12809" width="9.42578125" style="532" customWidth="1"/>
    <col min="12810" max="13054" width="11" style="532"/>
    <col min="13055" max="13055" width="46.7109375" style="532" bestFit="1" customWidth="1"/>
    <col min="13056" max="13056" width="11.85546875" style="532" customWidth="1"/>
    <col min="13057" max="13057" width="12.42578125" style="532" customWidth="1"/>
    <col min="13058" max="13058" width="12.5703125" style="532" customWidth="1"/>
    <col min="13059" max="13059" width="11.7109375" style="532" customWidth="1"/>
    <col min="13060" max="13060" width="10.7109375" style="532" customWidth="1"/>
    <col min="13061" max="13061" width="2.42578125" style="532" bestFit="1" customWidth="1"/>
    <col min="13062" max="13062" width="8.5703125" style="532" customWidth="1"/>
    <col min="13063" max="13063" width="12.42578125" style="532" customWidth="1"/>
    <col min="13064" max="13064" width="2.140625" style="532" customWidth="1"/>
    <col min="13065" max="13065" width="9.42578125" style="532" customWidth="1"/>
    <col min="13066" max="13310" width="11" style="532"/>
    <col min="13311" max="13311" width="46.7109375" style="532" bestFit="1" customWidth="1"/>
    <col min="13312" max="13312" width="11.85546875" style="532" customWidth="1"/>
    <col min="13313" max="13313" width="12.42578125" style="532" customWidth="1"/>
    <col min="13314" max="13314" width="12.5703125" style="532" customWidth="1"/>
    <col min="13315" max="13315" width="11.7109375" style="532" customWidth="1"/>
    <col min="13316" max="13316" width="10.7109375" style="532" customWidth="1"/>
    <col min="13317" max="13317" width="2.42578125" style="532" bestFit="1" customWidth="1"/>
    <col min="13318" max="13318" width="8.5703125" style="532" customWidth="1"/>
    <col min="13319" max="13319" width="12.42578125" style="532" customWidth="1"/>
    <col min="13320" max="13320" width="2.140625" style="532" customWidth="1"/>
    <col min="13321" max="13321" width="9.42578125" style="532" customWidth="1"/>
    <col min="13322" max="13566" width="11" style="532"/>
    <col min="13567" max="13567" width="46.7109375" style="532" bestFit="1" customWidth="1"/>
    <col min="13568" max="13568" width="11.85546875" style="532" customWidth="1"/>
    <col min="13569" max="13569" width="12.42578125" style="532" customWidth="1"/>
    <col min="13570" max="13570" width="12.5703125" style="532" customWidth="1"/>
    <col min="13571" max="13571" width="11.7109375" style="532" customWidth="1"/>
    <col min="13572" max="13572" width="10.7109375" style="532" customWidth="1"/>
    <col min="13573" max="13573" width="2.42578125" style="532" bestFit="1" customWidth="1"/>
    <col min="13574" max="13574" width="8.5703125" style="532" customWidth="1"/>
    <col min="13575" max="13575" width="12.42578125" style="532" customWidth="1"/>
    <col min="13576" max="13576" width="2.140625" style="532" customWidth="1"/>
    <col min="13577" max="13577" width="9.42578125" style="532" customWidth="1"/>
    <col min="13578" max="13822" width="11" style="532"/>
    <col min="13823" max="13823" width="46.7109375" style="532" bestFit="1" customWidth="1"/>
    <col min="13824" max="13824" width="11.85546875" style="532" customWidth="1"/>
    <col min="13825" max="13825" width="12.42578125" style="532" customWidth="1"/>
    <col min="13826" max="13826" width="12.5703125" style="532" customWidth="1"/>
    <col min="13827" max="13827" width="11.7109375" style="532" customWidth="1"/>
    <col min="13828" max="13828" width="10.7109375" style="532" customWidth="1"/>
    <col min="13829" max="13829" width="2.42578125" style="532" bestFit="1" customWidth="1"/>
    <col min="13830" max="13830" width="8.5703125" style="532" customWidth="1"/>
    <col min="13831" max="13831" width="12.42578125" style="532" customWidth="1"/>
    <col min="13832" max="13832" width="2.140625" style="532" customWidth="1"/>
    <col min="13833" max="13833" width="9.42578125" style="532" customWidth="1"/>
    <col min="13834" max="14078" width="11" style="532"/>
    <col min="14079" max="14079" width="46.7109375" style="532" bestFit="1" customWidth="1"/>
    <col min="14080" max="14080" width="11.85546875" style="532" customWidth="1"/>
    <col min="14081" max="14081" width="12.42578125" style="532" customWidth="1"/>
    <col min="14082" max="14082" width="12.5703125" style="532" customWidth="1"/>
    <col min="14083" max="14083" width="11.7109375" style="532" customWidth="1"/>
    <col min="14084" max="14084" width="10.7109375" style="532" customWidth="1"/>
    <col min="14085" max="14085" width="2.42578125" style="532" bestFit="1" customWidth="1"/>
    <col min="14086" max="14086" width="8.5703125" style="532" customWidth="1"/>
    <col min="14087" max="14087" width="12.42578125" style="532" customWidth="1"/>
    <col min="14088" max="14088" width="2.140625" style="532" customWidth="1"/>
    <col min="14089" max="14089" width="9.42578125" style="532" customWidth="1"/>
    <col min="14090" max="14334" width="11" style="532"/>
    <col min="14335" max="14335" width="46.7109375" style="532" bestFit="1" customWidth="1"/>
    <col min="14336" max="14336" width="11.85546875" style="532" customWidth="1"/>
    <col min="14337" max="14337" width="12.42578125" style="532" customWidth="1"/>
    <col min="14338" max="14338" width="12.5703125" style="532" customWidth="1"/>
    <col min="14339" max="14339" width="11.7109375" style="532" customWidth="1"/>
    <col min="14340" max="14340" width="10.7109375" style="532" customWidth="1"/>
    <col min="14341" max="14341" width="2.42578125" style="532" bestFit="1" customWidth="1"/>
    <col min="14342" max="14342" width="8.5703125" style="532" customWidth="1"/>
    <col min="14343" max="14343" width="12.42578125" style="532" customWidth="1"/>
    <col min="14344" max="14344" width="2.140625" style="532" customWidth="1"/>
    <col min="14345" max="14345" width="9.42578125" style="532" customWidth="1"/>
    <col min="14346" max="14590" width="11" style="532"/>
    <col min="14591" max="14591" width="46.7109375" style="532" bestFit="1" customWidth="1"/>
    <col min="14592" max="14592" width="11.85546875" style="532" customWidth="1"/>
    <col min="14593" max="14593" width="12.42578125" style="532" customWidth="1"/>
    <col min="14594" max="14594" width="12.5703125" style="532" customWidth="1"/>
    <col min="14595" max="14595" width="11.7109375" style="532" customWidth="1"/>
    <col min="14596" max="14596" width="10.7109375" style="532" customWidth="1"/>
    <col min="14597" max="14597" width="2.42578125" style="532" bestFit="1" customWidth="1"/>
    <col min="14598" max="14598" width="8.5703125" style="532" customWidth="1"/>
    <col min="14599" max="14599" width="12.42578125" style="532" customWidth="1"/>
    <col min="14600" max="14600" width="2.140625" style="532" customWidth="1"/>
    <col min="14601" max="14601" width="9.42578125" style="532" customWidth="1"/>
    <col min="14602" max="14846" width="11" style="532"/>
    <col min="14847" max="14847" width="46.7109375" style="532" bestFit="1" customWidth="1"/>
    <col min="14848" max="14848" width="11.85546875" style="532" customWidth="1"/>
    <col min="14849" max="14849" width="12.42578125" style="532" customWidth="1"/>
    <col min="14850" max="14850" width="12.5703125" style="532" customWidth="1"/>
    <col min="14851" max="14851" width="11.7109375" style="532" customWidth="1"/>
    <col min="14852" max="14852" width="10.7109375" style="532" customWidth="1"/>
    <col min="14853" max="14853" width="2.42578125" style="532" bestFit="1" customWidth="1"/>
    <col min="14854" max="14854" width="8.5703125" style="532" customWidth="1"/>
    <col min="14855" max="14855" width="12.42578125" style="532" customWidth="1"/>
    <col min="14856" max="14856" width="2.140625" style="532" customWidth="1"/>
    <col min="14857" max="14857" width="9.42578125" style="532" customWidth="1"/>
    <col min="14858" max="15102" width="11" style="532"/>
    <col min="15103" max="15103" width="46.7109375" style="532" bestFit="1" customWidth="1"/>
    <col min="15104" max="15104" width="11.85546875" style="532" customWidth="1"/>
    <col min="15105" max="15105" width="12.42578125" style="532" customWidth="1"/>
    <col min="15106" max="15106" width="12.5703125" style="532" customWidth="1"/>
    <col min="15107" max="15107" width="11.7109375" style="532" customWidth="1"/>
    <col min="15108" max="15108" width="10.7109375" style="532" customWidth="1"/>
    <col min="15109" max="15109" width="2.42578125" style="532" bestFit="1" customWidth="1"/>
    <col min="15110" max="15110" width="8.5703125" style="532" customWidth="1"/>
    <col min="15111" max="15111" width="12.42578125" style="532" customWidth="1"/>
    <col min="15112" max="15112" width="2.140625" style="532" customWidth="1"/>
    <col min="15113" max="15113" width="9.42578125" style="532" customWidth="1"/>
    <col min="15114" max="15358" width="11" style="532"/>
    <col min="15359" max="15359" width="46.7109375" style="532" bestFit="1" customWidth="1"/>
    <col min="15360" max="15360" width="11.85546875" style="532" customWidth="1"/>
    <col min="15361" max="15361" width="12.42578125" style="532" customWidth="1"/>
    <col min="15362" max="15362" width="12.5703125" style="532" customWidth="1"/>
    <col min="15363" max="15363" width="11.7109375" style="532" customWidth="1"/>
    <col min="15364" max="15364" width="10.7109375" style="532" customWidth="1"/>
    <col min="15365" max="15365" width="2.42578125" style="532" bestFit="1" customWidth="1"/>
    <col min="15366" max="15366" width="8.5703125" style="532" customWidth="1"/>
    <col min="15367" max="15367" width="12.42578125" style="532" customWidth="1"/>
    <col min="15368" max="15368" width="2.140625" style="532" customWidth="1"/>
    <col min="15369" max="15369" width="9.42578125" style="532" customWidth="1"/>
    <col min="15370" max="15614" width="11" style="532"/>
    <col min="15615" max="15615" width="46.7109375" style="532" bestFit="1" customWidth="1"/>
    <col min="15616" max="15616" width="11.85546875" style="532" customWidth="1"/>
    <col min="15617" max="15617" width="12.42578125" style="532" customWidth="1"/>
    <col min="15618" max="15618" width="12.5703125" style="532" customWidth="1"/>
    <col min="15619" max="15619" width="11.7109375" style="532" customWidth="1"/>
    <col min="15620" max="15620" width="10.7109375" style="532" customWidth="1"/>
    <col min="15621" max="15621" width="2.42578125" style="532" bestFit="1" customWidth="1"/>
    <col min="15622" max="15622" width="8.5703125" style="532" customWidth="1"/>
    <col min="15623" max="15623" width="12.42578125" style="532" customWidth="1"/>
    <col min="15624" max="15624" width="2.140625" style="532" customWidth="1"/>
    <col min="15625" max="15625" width="9.42578125" style="532" customWidth="1"/>
    <col min="15626" max="15870" width="11" style="532"/>
    <col min="15871" max="15871" width="46.7109375" style="532" bestFit="1" customWidth="1"/>
    <col min="15872" max="15872" width="11.85546875" style="532" customWidth="1"/>
    <col min="15873" max="15873" width="12.42578125" style="532" customWidth="1"/>
    <col min="15874" max="15874" width="12.5703125" style="532" customWidth="1"/>
    <col min="15875" max="15875" width="11.7109375" style="532" customWidth="1"/>
    <col min="15876" max="15876" width="10.7109375" style="532" customWidth="1"/>
    <col min="15877" max="15877" width="2.42578125" style="532" bestFit="1" customWidth="1"/>
    <col min="15878" max="15878" width="8.5703125" style="532" customWidth="1"/>
    <col min="15879" max="15879" width="12.42578125" style="532" customWidth="1"/>
    <col min="15880" max="15880" width="2.140625" style="532" customWidth="1"/>
    <col min="15881" max="15881" width="9.42578125" style="532" customWidth="1"/>
    <col min="15882" max="16126" width="11" style="532"/>
    <col min="16127" max="16127" width="46.7109375" style="532" bestFit="1" customWidth="1"/>
    <col min="16128" max="16128" width="11.85546875" style="532" customWidth="1"/>
    <col min="16129" max="16129" width="12.42578125" style="532" customWidth="1"/>
    <col min="16130" max="16130" width="12.5703125" style="532" customWidth="1"/>
    <col min="16131" max="16131" width="11.7109375" style="532" customWidth="1"/>
    <col min="16132" max="16132" width="10.7109375" style="532" customWidth="1"/>
    <col min="16133" max="16133" width="2.42578125" style="532" bestFit="1" customWidth="1"/>
    <col min="16134" max="16134" width="8.5703125" style="532" customWidth="1"/>
    <col min="16135" max="16135" width="12.42578125" style="532" customWidth="1"/>
    <col min="16136" max="16136" width="2.140625" style="532" customWidth="1"/>
    <col min="16137" max="16137" width="9.42578125" style="532" customWidth="1"/>
    <col min="16138" max="16384" width="11" style="532"/>
  </cols>
  <sheetData>
    <row r="1" spans="1:27" ht="15.75">
      <c r="A1" s="2557" t="s">
        <v>512</v>
      </c>
      <c r="B1" s="2557"/>
      <c r="C1" s="2557"/>
      <c r="D1" s="2557"/>
      <c r="E1" s="2557"/>
      <c r="F1" s="2557"/>
      <c r="G1" s="2557"/>
      <c r="H1" s="2557"/>
      <c r="I1" s="2557"/>
      <c r="J1" s="2557"/>
      <c r="K1" s="2557"/>
    </row>
    <row r="2" spans="1:27" ht="17.100000000000001" customHeight="1">
      <c r="A2" s="2558" t="s">
        <v>109</v>
      </c>
      <c r="B2" s="2558"/>
      <c r="C2" s="2558"/>
      <c r="D2" s="2558"/>
      <c r="E2" s="2558"/>
      <c r="F2" s="2558"/>
      <c r="G2" s="2558"/>
      <c r="H2" s="2558"/>
      <c r="I2" s="2558"/>
      <c r="J2" s="2558"/>
      <c r="K2" s="2558"/>
    </row>
    <row r="3" spans="1:27" ht="17.100000000000001" customHeight="1">
      <c r="A3" s="2558" t="s">
        <v>511</v>
      </c>
      <c r="B3" s="2558"/>
      <c r="C3" s="2558"/>
      <c r="D3" s="2558"/>
      <c r="E3" s="2558"/>
      <c r="F3" s="2558"/>
      <c r="G3" s="2558"/>
      <c r="H3" s="2558"/>
      <c r="I3" s="2558"/>
      <c r="J3" s="2558"/>
      <c r="K3" s="2558"/>
    </row>
    <row r="4" spans="1:27" ht="17.100000000000001" customHeight="1" thickBot="1">
      <c r="A4" s="536" t="s">
        <v>118</v>
      </c>
      <c r="B4" s="536"/>
      <c r="C4" s="536"/>
      <c r="D4" s="536"/>
      <c r="E4" s="595"/>
      <c r="F4" s="536"/>
      <c r="G4" s="536"/>
      <c r="H4" s="536"/>
      <c r="I4" s="2559" t="s">
        <v>1</v>
      </c>
      <c r="J4" s="2559"/>
      <c r="K4" s="2559"/>
    </row>
    <row r="5" spans="1:27" ht="31.5" customHeight="1" thickTop="1">
      <c r="A5" s="2560" t="s">
        <v>510</v>
      </c>
      <c r="B5" s="594">
        <v>2018</v>
      </c>
      <c r="C5" s="593">
        <v>2019</v>
      </c>
      <c r="D5" s="593">
        <v>2019</v>
      </c>
      <c r="E5" s="592">
        <v>2020</v>
      </c>
      <c r="F5" s="2562" t="s">
        <v>509</v>
      </c>
      <c r="G5" s="2563"/>
      <c r="H5" s="2563"/>
      <c r="I5" s="2563"/>
      <c r="J5" s="2563"/>
      <c r="K5" s="2564"/>
    </row>
    <row r="6" spans="1:27" ht="19.5" customHeight="1">
      <c r="A6" s="2561"/>
      <c r="B6" s="2555" t="s">
        <v>508</v>
      </c>
      <c r="C6" s="2555" t="s">
        <v>507</v>
      </c>
      <c r="D6" s="2555" t="s">
        <v>506</v>
      </c>
      <c r="E6" s="2555" t="s">
        <v>505</v>
      </c>
      <c r="F6" s="2565" t="s">
        <v>44</v>
      </c>
      <c r="G6" s="2566"/>
      <c r="H6" s="2567"/>
      <c r="I6" s="2566" t="s">
        <v>55</v>
      </c>
      <c r="J6" s="2566"/>
      <c r="K6" s="2568"/>
    </row>
    <row r="7" spans="1:27" ht="15.75">
      <c r="A7" s="2561"/>
      <c r="B7" s="2556"/>
      <c r="C7" s="2556"/>
      <c r="D7" s="2556"/>
      <c r="E7" s="2556"/>
      <c r="F7" s="2569" t="s">
        <v>2</v>
      </c>
      <c r="G7" s="2570"/>
      <c r="H7" s="591" t="s">
        <v>504</v>
      </c>
      <c r="I7" s="2569" t="s">
        <v>2</v>
      </c>
      <c r="J7" s="2570"/>
      <c r="K7" s="590" t="s">
        <v>504</v>
      </c>
    </row>
    <row r="8" spans="1:27" ht="31.5" customHeight="1">
      <c r="A8" s="578" t="s">
        <v>503</v>
      </c>
      <c r="B8" s="577">
        <v>1054291.6968571884</v>
      </c>
      <c r="C8" s="577">
        <v>1012200.6977463202</v>
      </c>
      <c r="D8" s="577">
        <v>984783.10750740638</v>
      </c>
      <c r="E8" s="577">
        <v>1031945.2794796961</v>
      </c>
      <c r="F8" s="576">
        <v>-63676.967472618198</v>
      </c>
      <c r="G8" s="588" t="s">
        <v>487</v>
      </c>
      <c r="H8" s="574">
        <v>-6.0397864900612719</v>
      </c>
      <c r="I8" s="573">
        <v>26648.364692188687</v>
      </c>
      <c r="J8" s="587" t="s">
        <v>486</v>
      </c>
      <c r="K8" s="586">
        <v>2.7060135870566064</v>
      </c>
      <c r="O8" s="538"/>
      <c r="P8" s="538"/>
      <c r="Q8" s="538"/>
      <c r="R8" s="539"/>
      <c r="S8" s="539"/>
      <c r="T8" s="538"/>
      <c r="U8" s="538"/>
      <c r="V8" s="538"/>
      <c r="W8" s="538"/>
      <c r="X8" s="538"/>
      <c r="Y8" s="538"/>
      <c r="Z8" s="538"/>
      <c r="AA8" s="538"/>
    </row>
    <row r="9" spans="1:27" ht="31.5" customHeight="1">
      <c r="A9" s="567" t="s">
        <v>502</v>
      </c>
      <c r="B9" s="566">
        <v>1133295.2157678199</v>
      </c>
      <c r="C9" s="566">
        <v>1091011.5065771253</v>
      </c>
      <c r="D9" s="566">
        <v>1073526.5512332013</v>
      </c>
      <c r="E9" s="566">
        <v>1135016.7488841498</v>
      </c>
      <c r="F9" s="565">
        <v>-42283.709190694615</v>
      </c>
      <c r="G9" s="568"/>
      <c r="H9" s="564">
        <v>-3.7310410034729511</v>
      </c>
      <c r="I9" s="563">
        <v>61490.197650948539</v>
      </c>
      <c r="J9" s="562"/>
      <c r="K9" s="561">
        <v>5.7278692902669599</v>
      </c>
      <c r="O9" s="538"/>
      <c r="P9" s="538"/>
      <c r="Q9" s="538"/>
      <c r="R9" s="539"/>
      <c r="S9" s="539"/>
      <c r="T9" s="538"/>
      <c r="U9" s="538"/>
      <c r="V9" s="538"/>
      <c r="W9" s="538"/>
      <c r="X9" s="538"/>
      <c r="Y9" s="538"/>
      <c r="Z9" s="538"/>
      <c r="AA9" s="538"/>
    </row>
    <row r="10" spans="1:27" ht="31.5" customHeight="1">
      <c r="A10" s="567" t="s">
        <v>501</v>
      </c>
      <c r="B10" s="566">
        <v>79003.518910631596</v>
      </c>
      <c r="C10" s="566">
        <v>78810.808830805123</v>
      </c>
      <c r="D10" s="566">
        <v>88743.443725794947</v>
      </c>
      <c r="E10" s="566">
        <v>103071.46940445372</v>
      </c>
      <c r="F10" s="565">
        <v>-192.71007982647279</v>
      </c>
      <c r="G10" s="568"/>
      <c r="H10" s="564">
        <v>-0.24392594467148423</v>
      </c>
      <c r="I10" s="563">
        <v>14328.025678658771</v>
      </c>
      <c r="J10" s="562"/>
      <c r="K10" s="561">
        <v>16.145447006688631</v>
      </c>
      <c r="O10" s="538"/>
      <c r="P10" s="538"/>
      <c r="Q10" s="538"/>
      <c r="R10" s="539"/>
      <c r="S10" s="539"/>
      <c r="T10" s="538"/>
      <c r="U10" s="538"/>
      <c r="V10" s="538"/>
      <c r="W10" s="538"/>
      <c r="X10" s="538"/>
      <c r="Y10" s="538"/>
      <c r="Z10" s="538"/>
      <c r="AA10" s="538"/>
    </row>
    <row r="11" spans="1:27" ht="31.5" customHeight="1">
      <c r="A11" s="569" t="s">
        <v>500</v>
      </c>
      <c r="B11" s="566">
        <v>77178.293227801594</v>
      </c>
      <c r="C11" s="566">
        <v>75682.608041245127</v>
      </c>
      <c r="D11" s="566">
        <v>84490.260876004948</v>
      </c>
      <c r="E11" s="566">
        <v>96867.783831533714</v>
      </c>
      <c r="F11" s="565">
        <v>-1495.6851865564677</v>
      </c>
      <c r="G11" s="568"/>
      <c r="H11" s="564">
        <v>-1.9379609524944557</v>
      </c>
      <c r="I11" s="563">
        <v>12377.522955528766</v>
      </c>
      <c r="J11" s="562"/>
      <c r="K11" s="561">
        <v>14.64964461844141</v>
      </c>
      <c r="O11" s="538"/>
      <c r="P11" s="538"/>
      <c r="Q11" s="538"/>
      <c r="R11" s="539"/>
      <c r="S11" s="539"/>
      <c r="T11" s="538"/>
      <c r="U11" s="538"/>
      <c r="V11" s="538"/>
      <c r="W11" s="538"/>
      <c r="X11" s="538"/>
      <c r="Y11" s="538"/>
      <c r="Z11" s="538"/>
      <c r="AA11" s="538"/>
    </row>
    <row r="12" spans="1:27" s="589" customFormat="1" ht="31.5" customHeight="1">
      <c r="A12" s="569" t="s">
        <v>499</v>
      </c>
      <c r="B12" s="566">
        <v>1825.2256828300001</v>
      </c>
      <c r="C12" s="566">
        <v>3128.2007895599991</v>
      </c>
      <c r="D12" s="566">
        <v>4253.1828497899996</v>
      </c>
      <c r="E12" s="566">
        <v>6203.6855729199997</v>
      </c>
      <c r="F12" s="565">
        <v>1302.975106729999</v>
      </c>
      <c r="G12" s="568"/>
      <c r="H12" s="564">
        <v>71.387068404042225</v>
      </c>
      <c r="I12" s="563">
        <v>1950.50272313</v>
      </c>
      <c r="J12" s="562"/>
      <c r="K12" s="561">
        <v>45.859837021262933</v>
      </c>
      <c r="O12" s="538"/>
      <c r="P12" s="538"/>
      <c r="Q12" s="538"/>
      <c r="R12" s="539"/>
      <c r="S12" s="539"/>
      <c r="T12" s="538"/>
      <c r="U12" s="538"/>
      <c r="V12" s="538"/>
      <c r="W12" s="538"/>
      <c r="X12" s="538"/>
      <c r="Y12" s="538"/>
      <c r="Z12" s="538"/>
      <c r="AA12" s="538"/>
    </row>
    <row r="13" spans="1:27" ht="31.5" customHeight="1">
      <c r="A13" s="578" t="s">
        <v>498</v>
      </c>
      <c r="B13" s="577">
        <v>2040174.942896483</v>
      </c>
      <c r="C13" s="577">
        <v>2281805.5512644602</v>
      </c>
      <c r="D13" s="577">
        <v>2597354.5422567977</v>
      </c>
      <c r="E13" s="577">
        <v>2738614.9418089408</v>
      </c>
      <c r="F13" s="576">
        <v>263216.57672972721</v>
      </c>
      <c r="G13" s="588" t="s">
        <v>487</v>
      </c>
      <c r="H13" s="574">
        <v>12.901666969599804</v>
      </c>
      <c r="I13" s="573">
        <v>161774.20683224406</v>
      </c>
      <c r="J13" s="587" t="s">
        <v>486</v>
      </c>
      <c r="K13" s="586">
        <v>6.2284221965200475</v>
      </c>
      <c r="O13" s="538"/>
      <c r="P13" s="538"/>
      <c r="Q13" s="538"/>
      <c r="R13" s="539"/>
      <c r="S13" s="539"/>
      <c r="T13" s="538"/>
      <c r="U13" s="538"/>
      <c r="V13" s="538"/>
      <c r="W13" s="538"/>
      <c r="X13" s="538"/>
      <c r="Y13" s="538"/>
      <c r="Z13" s="538"/>
      <c r="AA13" s="538"/>
    </row>
    <row r="14" spans="1:27" ht="31.5" customHeight="1">
      <c r="A14" s="567" t="s">
        <v>497</v>
      </c>
      <c r="B14" s="566">
        <v>2755893.0441511483</v>
      </c>
      <c r="C14" s="566">
        <v>2995078.9073007479</v>
      </c>
      <c r="D14" s="566">
        <v>3345520.1223163726</v>
      </c>
      <c r="E14" s="566">
        <v>3418225.484763673</v>
      </c>
      <c r="F14" s="565">
        <v>239185.86314959964</v>
      </c>
      <c r="G14" s="568"/>
      <c r="H14" s="564">
        <v>8.6790691553587518</v>
      </c>
      <c r="I14" s="585">
        <v>72705.36244730046</v>
      </c>
      <c r="J14" s="584"/>
      <c r="K14" s="583">
        <v>2.1732155177402039</v>
      </c>
      <c r="O14" s="538"/>
      <c r="P14" s="538"/>
      <c r="Q14" s="538"/>
      <c r="R14" s="539"/>
      <c r="S14" s="539"/>
      <c r="T14" s="538"/>
      <c r="U14" s="538"/>
      <c r="V14" s="538"/>
      <c r="W14" s="538"/>
      <c r="X14" s="538"/>
      <c r="Y14" s="538"/>
      <c r="Z14" s="538"/>
      <c r="AA14" s="538"/>
    </row>
    <row r="15" spans="1:27" ht="31.5" customHeight="1">
      <c r="A15" s="567" t="s">
        <v>496</v>
      </c>
      <c r="B15" s="566">
        <v>272630.30384988018</v>
      </c>
      <c r="C15" s="566">
        <v>193126.4082589398</v>
      </c>
      <c r="D15" s="566">
        <v>382556.10394650069</v>
      </c>
      <c r="E15" s="566">
        <v>197862.6310296602</v>
      </c>
      <c r="F15" s="565">
        <v>-79503.895590940374</v>
      </c>
      <c r="G15" s="568"/>
      <c r="H15" s="564">
        <v>-29.161796934620305</v>
      </c>
      <c r="I15" s="563">
        <v>-184693.47291684049</v>
      </c>
      <c r="J15" s="562"/>
      <c r="K15" s="561">
        <v>-48.278793884483228</v>
      </c>
      <c r="O15" s="538"/>
      <c r="P15" s="538"/>
      <c r="Q15" s="538"/>
      <c r="R15" s="539"/>
      <c r="S15" s="539"/>
      <c r="T15" s="538"/>
      <c r="U15" s="538"/>
      <c r="V15" s="538"/>
      <c r="W15" s="538"/>
      <c r="X15" s="538"/>
      <c r="Y15" s="538"/>
      <c r="Z15" s="538"/>
      <c r="AA15" s="538"/>
    </row>
    <row r="16" spans="1:27" ht="31.5" customHeight="1">
      <c r="A16" s="569" t="s">
        <v>495</v>
      </c>
      <c r="B16" s="566">
        <v>362128.10588888003</v>
      </c>
      <c r="C16" s="566">
        <v>371876.40831587999</v>
      </c>
      <c r="D16" s="566">
        <v>441199.50541387993</v>
      </c>
      <c r="E16" s="566">
        <v>439642.53079588001</v>
      </c>
      <c r="F16" s="565">
        <v>9748.3024269999587</v>
      </c>
      <c r="G16" s="568"/>
      <c r="H16" s="564">
        <v>2.6919485862804726</v>
      </c>
      <c r="I16" s="563">
        <v>-1556.9746179999202</v>
      </c>
      <c r="J16" s="562"/>
      <c r="K16" s="561">
        <v>-0.35289582125423169</v>
      </c>
      <c r="O16" s="538"/>
      <c r="P16" s="538"/>
      <c r="Q16" s="538"/>
      <c r="R16" s="539"/>
      <c r="S16" s="539"/>
      <c r="T16" s="538"/>
      <c r="U16" s="538"/>
      <c r="V16" s="538"/>
      <c r="W16" s="538"/>
      <c r="X16" s="538"/>
      <c r="Y16" s="538"/>
      <c r="Z16" s="538"/>
      <c r="AA16" s="538"/>
    </row>
    <row r="17" spans="1:27" ht="31.5" customHeight="1">
      <c r="A17" s="569" t="s">
        <v>494</v>
      </c>
      <c r="B17" s="566">
        <v>89497.802038999842</v>
      </c>
      <c r="C17" s="566">
        <v>178750.00005694019</v>
      </c>
      <c r="D17" s="566">
        <v>58643.401467379226</v>
      </c>
      <c r="E17" s="566">
        <v>241779.89976621981</v>
      </c>
      <c r="F17" s="565">
        <v>89252.198017940347</v>
      </c>
      <c r="G17" s="568"/>
      <c r="H17" s="564">
        <v>99.725575359993229</v>
      </c>
      <c r="I17" s="563">
        <v>183136.4982988406</v>
      </c>
      <c r="J17" s="562"/>
      <c r="K17" s="561">
        <v>312.28832863781184</v>
      </c>
      <c r="O17" s="538"/>
      <c r="P17" s="538"/>
      <c r="Q17" s="538"/>
      <c r="R17" s="539"/>
      <c r="S17" s="539"/>
      <c r="T17" s="538"/>
      <c r="U17" s="538"/>
      <c r="V17" s="538"/>
      <c r="W17" s="538"/>
      <c r="X17" s="538"/>
      <c r="Y17" s="538"/>
      <c r="Z17" s="538"/>
      <c r="AA17" s="538"/>
    </row>
    <row r="18" spans="1:27" ht="31.5" customHeight="1">
      <c r="A18" s="567" t="s">
        <v>493</v>
      </c>
      <c r="B18" s="566">
        <v>10034.312353654001</v>
      </c>
      <c r="C18" s="566">
        <v>11026.839132419998</v>
      </c>
      <c r="D18" s="566">
        <v>9693.1363867239997</v>
      </c>
      <c r="E18" s="566">
        <v>10260.998157745002</v>
      </c>
      <c r="F18" s="565">
        <v>992.52677876599773</v>
      </c>
      <c r="G18" s="568"/>
      <c r="H18" s="564">
        <v>9.8913283121445641</v>
      </c>
      <c r="I18" s="563">
        <v>567.86177102100191</v>
      </c>
      <c r="J18" s="562"/>
      <c r="K18" s="561">
        <v>5.858390394658656</v>
      </c>
      <c r="O18" s="538"/>
      <c r="P18" s="538"/>
      <c r="Q18" s="538"/>
      <c r="R18" s="539"/>
      <c r="S18" s="539"/>
      <c r="T18" s="538"/>
      <c r="U18" s="538"/>
      <c r="V18" s="538"/>
      <c r="W18" s="538"/>
      <c r="X18" s="538"/>
      <c r="Y18" s="538"/>
      <c r="Z18" s="538"/>
      <c r="AA18" s="538"/>
    </row>
    <row r="19" spans="1:27" ht="31.5" customHeight="1">
      <c r="A19" s="569" t="s">
        <v>492</v>
      </c>
      <c r="B19" s="566">
        <v>30444.43478032235</v>
      </c>
      <c r="C19" s="566">
        <v>38713.299559640393</v>
      </c>
      <c r="D19" s="566">
        <v>42994.938690557763</v>
      </c>
      <c r="E19" s="566">
        <v>47335.046793268324</v>
      </c>
      <c r="F19" s="565">
        <v>8268.8647793180426</v>
      </c>
      <c r="G19" s="568"/>
      <c r="H19" s="564">
        <v>27.160513371273336</v>
      </c>
      <c r="I19" s="563">
        <v>4340.1081027105611</v>
      </c>
      <c r="J19" s="562"/>
      <c r="K19" s="561">
        <v>10.094462824908515</v>
      </c>
      <c r="O19" s="538"/>
      <c r="P19" s="538"/>
      <c r="Q19" s="538"/>
      <c r="R19" s="539"/>
      <c r="S19" s="539"/>
      <c r="T19" s="538"/>
      <c r="U19" s="538"/>
      <c r="V19" s="538"/>
      <c r="W19" s="538"/>
      <c r="X19" s="538"/>
      <c r="Y19" s="538"/>
      <c r="Z19" s="538"/>
      <c r="AA19" s="538"/>
    </row>
    <row r="20" spans="1:27" ht="31.5" customHeight="1">
      <c r="A20" s="569" t="s">
        <v>491</v>
      </c>
      <c r="B20" s="566">
        <v>3827.1691194100003</v>
      </c>
      <c r="C20" s="566">
        <v>2904.6684619999996</v>
      </c>
      <c r="D20" s="566">
        <v>1607.2304751699999</v>
      </c>
      <c r="E20" s="566">
        <v>1510.9091284199999</v>
      </c>
      <c r="F20" s="565">
        <v>-922.50065741000071</v>
      </c>
      <c r="G20" s="568"/>
      <c r="H20" s="564">
        <v>-24.10399511041765</v>
      </c>
      <c r="I20" s="563">
        <v>-96.321346749999975</v>
      </c>
      <c r="J20" s="562"/>
      <c r="K20" s="561">
        <v>-5.9930015164633987</v>
      </c>
      <c r="O20" s="538"/>
      <c r="P20" s="538"/>
      <c r="Q20" s="538"/>
      <c r="R20" s="539"/>
      <c r="S20" s="539"/>
      <c r="T20" s="538"/>
      <c r="U20" s="538"/>
      <c r="V20" s="538"/>
      <c r="W20" s="538"/>
      <c r="X20" s="538"/>
      <c r="Y20" s="538"/>
      <c r="Z20" s="538"/>
      <c r="AA20" s="538"/>
    </row>
    <row r="21" spans="1:27" ht="31.5" customHeight="1">
      <c r="A21" s="569" t="s">
        <v>490</v>
      </c>
      <c r="B21" s="566">
        <v>26617.265660912348</v>
      </c>
      <c r="C21" s="566">
        <v>35808.631097640391</v>
      </c>
      <c r="D21" s="566">
        <v>41387.708215387764</v>
      </c>
      <c r="E21" s="566">
        <v>45824.137664848327</v>
      </c>
      <c r="F21" s="565">
        <v>9191.3654367280433</v>
      </c>
      <c r="G21" s="568"/>
      <c r="H21" s="564">
        <v>34.531591463302078</v>
      </c>
      <c r="I21" s="563">
        <v>4436.4294494605638</v>
      </c>
      <c r="J21" s="562"/>
      <c r="K21" s="561">
        <v>10.719195724423125</v>
      </c>
      <c r="O21" s="538"/>
      <c r="P21" s="538"/>
      <c r="Q21" s="538"/>
      <c r="R21" s="539"/>
      <c r="S21" s="539"/>
      <c r="T21" s="538"/>
      <c r="U21" s="538"/>
      <c r="V21" s="538"/>
      <c r="W21" s="538"/>
      <c r="X21" s="538"/>
      <c r="Y21" s="538"/>
      <c r="Z21" s="538"/>
      <c r="AA21" s="538"/>
    </row>
    <row r="22" spans="1:27" ht="31.5" customHeight="1">
      <c r="A22" s="567" t="s">
        <v>489</v>
      </c>
      <c r="B22" s="566">
        <v>2442783.9931672919</v>
      </c>
      <c r="C22" s="566">
        <v>2752212.3603497478</v>
      </c>
      <c r="D22" s="566">
        <v>2910275.9432925903</v>
      </c>
      <c r="E22" s="566">
        <v>3162766.8087829994</v>
      </c>
      <c r="F22" s="565">
        <v>309428.36718245596</v>
      </c>
      <c r="G22" s="582"/>
      <c r="H22" s="564">
        <v>12.667037611510379</v>
      </c>
      <c r="I22" s="563">
        <v>252490.86549040908</v>
      </c>
      <c r="J22" s="581"/>
      <c r="K22" s="561">
        <v>8.6758393502971138</v>
      </c>
      <c r="O22" s="538"/>
      <c r="P22" s="538"/>
      <c r="Q22" s="538"/>
      <c r="R22" s="539"/>
      <c r="S22" s="539"/>
      <c r="T22" s="538"/>
      <c r="U22" s="538"/>
      <c r="V22" s="538"/>
      <c r="W22" s="538"/>
      <c r="X22" s="538"/>
      <c r="Y22" s="538"/>
      <c r="Z22" s="538"/>
      <c r="AA22" s="538"/>
    </row>
    <row r="23" spans="1:27" ht="31.5" customHeight="1">
      <c r="A23" s="567" t="s">
        <v>488</v>
      </c>
      <c r="B23" s="566">
        <v>715718.10125466541</v>
      </c>
      <c r="C23" s="566">
        <v>713273.35603628785</v>
      </c>
      <c r="D23" s="566">
        <v>748165.58005957492</v>
      </c>
      <c r="E23" s="566">
        <v>679610.54295473231</v>
      </c>
      <c r="F23" s="565">
        <v>-24030.713580127558</v>
      </c>
      <c r="G23" s="580" t="s">
        <v>487</v>
      </c>
      <c r="H23" s="564">
        <v>-3.3575668322488039</v>
      </c>
      <c r="I23" s="563">
        <v>-89068.844384943601</v>
      </c>
      <c r="J23" s="579" t="s">
        <v>486</v>
      </c>
      <c r="K23" s="561">
        <v>-11.904964189591725</v>
      </c>
      <c r="O23" s="538"/>
      <c r="P23" s="538"/>
      <c r="Q23" s="538"/>
      <c r="R23" s="539"/>
      <c r="S23" s="539"/>
      <c r="T23" s="538"/>
      <c r="U23" s="538"/>
      <c r="V23" s="538"/>
      <c r="W23" s="538"/>
      <c r="X23" s="538"/>
      <c r="Y23" s="538"/>
      <c r="Z23" s="538"/>
      <c r="AA23" s="538"/>
    </row>
    <row r="24" spans="1:27" ht="31.5" customHeight="1">
      <c r="A24" s="578" t="s">
        <v>485</v>
      </c>
      <c r="B24" s="577">
        <v>3094466.6397536714</v>
      </c>
      <c r="C24" s="577">
        <v>3294006.2490107804</v>
      </c>
      <c r="D24" s="577">
        <v>3582137.6497642039</v>
      </c>
      <c r="E24" s="577">
        <v>3770560.2212886368</v>
      </c>
      <c r="F24" s="576">
        <v>199539.609257109</v>
      </c>
      <c r="G24" s="575"/>
      <c r="H24" s="574">
        <v>6.448271462800224</v>
      </c>
      <c r="I24" s="573">
        <v>188422.57152443286</v>
      </c>
      <c r="J24" s="572"/>
      <c r="K24" s="571">
        <v>5.2600594937169953</v>
      </c>
      <c r="O24" s="538"/>
      <c r="P24" s="538"/>
      <c r="Q24" s="538"/>
      <c r="R24" s="539"/>
      <c r="S24" s="539"/>
      <c r="T24" s="538"/>
      <c r="U24" s="538"/>
      <c r="V24" s="538"/>
      <c r="W24" s="538"/>
      <c r="X24" s="538"/>
      <c r="Y24" s="538"/>
      <c r="Z24" s="538"/>
      <c r="AA24" s="538"/>
    </row>
    <row r="25" spans="1:27" ht="31.5" customHeight="1">
      <c r="A25" s="567" t="s">
        <v>484</v>
      </c>
      <c r="B25" s="566">
        <v>1878960.2463264198</v>
      </c>
      <c r="C25" s="566">
        <v>1884686.182023681</v>
      </c>
      <c r="D25" s="566">
        <v>2093758.3599650555</v>
      </c>
      <c r="E25" s="566">
        <v>2083474.3373919942</v>
      </c>
      <c r="F25" s="565">
        <v>5725.9356972612441</v>
      </c>
      <c r="G25" s="568"/>
      <c r="H25" s="564">
        <v>0.30473958714433141</v>
      </c>
      <c r="I25" s="563">
        <v>-10284.022573061287</v>
      </c>
      <c r="J25" s="562"/>
      <c r="K25" s="570">
        <v>-0.49117523634546478</v>
      </c>
      <c r="O25" s="538"/>
      <c r="P25" s="538"/>
      <c r="Q25" s="538"/>
      <c r="R25" s="539"/>
      <c r="S25" s="539"/>
      <c r="T25" s="538"/>
      <c r="U25" s="538"/>
      <c r="V25" s="538"/>
      <c r="W25" s="538"/>
      <c r="X25" s="538"/>
      <c r="Y25" s="538"/>
      <c r="Z25" s="538"/>
      <c r="AA25" s="538"/>
    </row>
    <row r="26" spans="1:27" ht="31.5" customHeight="1">
      <c r="A26" s="567" t="s">
        <v>483</v>
      </c>
      <c r="B26" s="566">
        <v>669394.95134934015</v>
      </c>
      <c r="C26" s="566">
        <v>652976.43753652973</v>
      </c>
      <c r="D26" s="566">
        <v>726642.75745137758</v>
      </c>
      <c r="E26" s="566">
        <v>701933.88321802649</v>
      </c>
      <c r="F26" s="565">
        <v>-16418.513812810415</v>
      </c>
      <c r="G26" s="568"/>
      <c r="H26" s="564">
        <v>-2.4527394148573451</v>
      </c>
      <c r="I26" s="563">
        <v>-24708.874233351089</v>
      </c>
      <c r="J26" s="562"/>
      <c r="K26" s="570">
        <v>-3.4004156760627251</v>
      </c>
      <c r="O26" s="538"/>
      <c r="P26" s="538"/>
      <c r="Q26" s="538"/>
      <c r="R26" s="539"/>
      <c r="S26" s="539"/>
      <c r="T26" s="538"/>
      <c r="U26" s="538"/>
      <c r="V26" s="538"/>
      <c r="W26" s="538"/>
      <c r="X26" s="538"/>
      <c r="Y26" s="538"/>
      <c r="Z26" s="538"/>
      <c r="AA26" s="538"/>
    </row>
    <row r="27" spans="1:27" ht="31.5" customHeight="1">
      <c r="A27" s="569" t="s">
        <v>482</v>
      </c>
      <c r="B27" s="566">
        <v>415985.43141382997</v>
      </c>
      <c r="C27" s="566">
        <v>409844.69655408</v>
      </c>
      <c r="D27" s="566">
        <v>423204.34043245297</v>
      </c>
      <c r="E27" s="566">
        <v>424838.68137010094</v>
      </c>
      <c r="F27" s="565">
        <v>-6140.7348597499658</v>
      </c>
      <c r="G27" s="568"/>
      <c r="H27" s="564">
        <v>-1.4761898845541661</v>
      </c>
      <c r="I27" s="563">
        <v>1634.3409376479685</v>
      </c>
      <c r="J27" s="562"/>
      <c r="K27" s="561">
        <v>0.38618246116708327</v>
      </c>
      <c r="O27" s="538"/>
      <c r="P27" s="538"/>
      <c r="Q27" s="538"/>
      <c r="R27" s="539"/>
      <c r="S27" s="539"/>
      <c r="T27" s="538"/>
      <c r="U27" s="538"/>
      <c r="V27" s="538"/>
      <c r="W27" s="538"/>
      <c r="X27" s="538"/>
      <c r="Y27" s="538"/>
      <c r="Z27" s="538"/>
      <c r="AA27" s="538"/>
    </row>
    <row r="28" spans="1:27" ht="31.5" customHeight="1">
      <c r="A28" s="569" t="s">
        <v>481</v>
      </c>
      <c r="B28" s="566">
        <v>253409.51741769715</v>
      </c>
      <c r="C28" s="566">
        <v>243131.77769487473</v>
      </c>
      <c r="D28" s="566">
        <v>303438.42404282617</v>
      </c>
      <c r="E28" s="566">
        <v>277095.19031537243</v>
      </c>
      <c r="F28" s="565">
        <v>-10277.739722822414</v>
      </c>
      <c r="G28" s="568"/>
      <c r="H28" s="564">
        <v>-4.0557828401849347</v>
      </c>
      <c r="I28" s="563">
        <v>-26343.233727453742</v>
      </c>
      <c r="J28" s="562"/>
      <c r="K28" s="561">
        <v>-8.6815747908497425</v>
      </c>
      <c r="O28" s="538"/>
      <c r="P28" s="538"/>
      <c r="Q28" s="538"/>
      <c r="R28" s="539"/>
      <c r="S28" s="539"/>
      <c r="T28" s="538"/>
      <c r="U28" s="538"/>
      <c r="V28" s="538"/>
      <c r="W28" s="538"/>
      <c r="X28" s="538"/>
      <c r="Y28" s="538"/>
      <c r="Z28" s="538"/>
      <c r="AA28" s="538"/>
    </row>
    <row r="29" spans="1:27" ht="31.5" customHeight="1">
      <c r="A29" s="569" t="s">
        <v>480</v>
      </c>
      <c r="B29" s="566">
        <v>1209565.2949770796</v>
      </c>
      <c r="C29" s="566">
        <v>1231709.7444871513</v>
      </c>
      <c r="D29" s="566">
        <v>1367115.6025136779</v>
      </c>
      <c r="E29" s="566">
        <v>1381540.4541739677</v>
      </c>
      <c r="F29" s="565">
        <v>22144.449510071659</v>
      </c>
      <c r="G29" s="568"/>
      <c r="H29" s="564">
        <v>1.8307775199925258</v>
      </c>
      <c r="I29" s="563">
        <v>14424.851660289802</v>
      </c>
      <c r="J29" s="562"/>
      <c r="K29" s="561">
        <v>1.0551303513592576</v>
      </c>
      <c r="O29" s="538"/>
      <c r="P29" s="538"/>
      <c r="Q29" s="538"/>
      <c r="R29" s="539"/>
      <c r="S29" s="539"/>
      <c r="T29" s="538"/>
      <c r="U29" s="538"/>
      <c r="V29" s="538"/>
      <c r="W29" s="538"/>
      <c r="X29" s="538"/>
      <c r="Y29" s="538"/>
      <c r="Z29" s="538"/>
      <c r="AA29" s="538"/>
    </row>
    <row r="30" spans="1:27" ht="31.5" customHeight="1">
      <c r="A30" s="567" t="s">
        <v>479</v>
      </c>
      <c r="B30" s="566">
        <v>1215506.3934272516</v>
      </c>
      <c r="C30" s="566">
        <v>1409320.0669870994</v>
      </c>
      <c r="D30" s="566">
        <v>1488379.2897991484</v>
      </c>
      <c r="E30" s="566">
        <v>1687085.8838966426</v>
      </c>
      <c r="F30" s="565">
        <v>193813.67355984775</v>
      </c>
      <c r="G30" s="562"/>
      <c r="H30" s="564">
        <v>15.945097007130432</v>
      </c>
      <c r="I30" s="563">
        <v>198706.59409749415</v>
      </c>
      <c r="J30" s="562"/>
      <c r="K30" s="561">
        <v>13.35053473663349</v>
      </c>
      <c r="O30" s="538"/>
      <c r="P30" s="538"/>
      <c r="Q30" s="538"/>
      <c r="R30" s="539"/>
      <c r="S30" s="539"/>
      <c r="T30" s="538"/>
      <c r="U30" s="538"/>
      <c r="V30" s="538"/>
      <c r="W30" s="538"/>
      <c r="X30" s="538"/>
      <c r="Y30" s="538"/>
      <c r="Z30" s="538"/>
      <c r="AA30" s="538"/>
    </row>
    <row r="31" spans="1:27" ht="31.5" customHeight="1" thickBot="1">
      <c r="A31" s="560" t="s">
        <v>478</v>
      </c>
      <c r="B31" s="559">
        <v>3171644.9329814729</v>
      </c>
      <c r="C31" s="559">
        <v>3369688.8570520254</v>
      </c>
      <c r="D31" s="559">
        <v>3666627.910640209</v>
      </c>
      <c r="E31" s="559">
        <v>3867428.0051201703</v>
      </c>
      <c r="F31" s="558">
        <v>198043.92407055246</v>
      </c>
      <c r="G31" s="555"/>
      <c r="H31" s="557">
        <v>6.2442022437985596</v>
      </c>
      <c r="I31" s="556">
        <v>200800.09447996132</v>
      </c>
      <c r="J31" s="555"/>
      <c r="K31" s="554">
        <v>5.4764240979363716</v>
      </c>
      <c r="O31" s="538"/>
      <c r="P31" s="538"/>
      <c r="Q31" s="538"/>
      <c r="R31" s="539"/>
      <c r="S31" s="539"/>
      <c r="T31" s="538"/>
      <c r="U31" s="538"/>
      <c r="V31" s="538"/>
      <c r="W31" s="538"/>
      <c r="X31" s="538"/>
      <c r="Y31" s="538"/>
      <c r="Z31" s="538"/>
      <c r="AA31" s="538"/>
    </row>
    <row r="32" spans="1:27" ht="26.25" customHeight="1" thickTop="1">
      <c r="A32" s="553" t="s">
        <v>477</v>
      </c>
      <c r="B32" s="552">
        <v>21585.968361749998</v>
      </c>
      <c r="C32" s="549" t="s">
        <v>475</v>
      </c>
      <c r="D32" s="546"/>
      <c r="E32" s="546"/>
      <c r="F32" s="546"/>
      <c r="G32" s="548"/>
      <c r="H32" s="547"/>
      <c r="I32" s="546"/>
      <c r="J32" s="545"/>
      <c r="K32" s="545"/>
      <c r="O32" s="538"/>
      <c r="P32" s="538"/>
      <c r="Q32" s="538"/>
      <c r="R32" s="539"/>
      <c r="S32" s="539"/>
      <c r="T32" s="538"/>
      <c r="U32" s="538"/>
      <c r="V32" s="538"/>
      <c r="W32" s="538"/>
      <c r="X32" s="538"/>
      <c r="Y32" s="538"/>
      <c r="Z32" s="538"/>
      <c r="AA32" s="538"/>
    </row>
    <row r="33" spans="1:27" ht="26.25" customHeight="1">
      <c r="A33" s="553" t="s">
        <v>476</v>
      </c>
      <c r="B33" s="552">
        <v>20513.807280100995</v>
      </c>
      <c r="C33" s="549" t="s">
        <v>475</v>
      </c>
      <c r="D33" s="546"/>
      <c r="E33" s="546"/>
      <c r="F33" s="546"/>
      <c r="G33" s="548"/>
      <c r="H33" s="547"/>
      <c r="I33" s="546"/>
      <c r="J33" s="545"/>
      <c r="K33" s="545"/>
      <c r="O33" s="538"/>
      <c r="P33" s="538"/>
      <c r="Q33" s="538"/>
      <c r="R33" s="539"/>
      <c r="S33" s="539"/>
      <c r="T33" s="538"/>
      <c r="U33" s="538"/>
      <c r="V33" s="538"/>
      <c r="W33" s="538"/>
      <c r="X33" s="538"/>
      <c r="Y33" s="538"/>
      <c r="Z33" s="538"/>
      <c r="AA33" s="538"/>
    </row>
    <row r="34" spans="1:27" ht="26.25" customHeight="1">
      <c r="A34" s="551" t="s">
        <v>474</v>
      </c>
      <c r="B34" s="549"/>
      <c r="C34" s="549"/>
      <c r="D34" s="546"/>
      <c r="E34" s="546"/>
      <c r="F34" s="546"/>
      <c r="G34" s="548"/>
      <c r="H34" s="547"/>
      <c r="I34" s="546"/>
      <c r="J34" s="545"/>
      <c r="K34" s="545"/>
      <c r="O34" s="538"/>
      <c r="P34" s="538"/>
      <c r="Q34" s="538"/>
      <c r="R34" s="539"/>
      <c r="S34" s="539"/>
      <c r="T34" s="538"/>
      <c r="U34" s="538"/>
      <c r="V34" s="538"/>
      <c r="W34" s="538"/>
      <c r="X34" s="538"/>
      <c r="Y34" s="538"/>
      <c r="Z34" s="538"/>
      <c r="AA34" s="538"/>
    </row>
    <row r="35" spans="1:27" ht="26.25" customHeight="1">
      <c r="A35" s="550" t="s">
        <v>473</v>
      </c>
      <c r="B35" s="549"/>
      <c r="C35" s="549"/>
      <c r="D35" s="546"/>
      <c r="E35" s="546"/>
      <c r="F35" s="546"/>
      <c r="G35" s="548"/>
      <c r="H35" s="547"/>
      <c r="I35" s="546"/>
      <c r="J35" s="545"/>
      <c r="K35" s="545"/>
      <c r="O35" s="538"/>
      <c r="P35" s="538"/>
      <c r="Q35" s="538"/>
      <c r="R35" s="539"/>
      <c r="S35" s="539"/>
      <c r="T35" s="538"/>
      <c r="U35" s="538"/>
      <c r="V35" s="538"/>
      <c r="W35" s="538"/>
      <c r="X35" s="538"/>
      <c r="Y35" s="538"/>
      <c r="Z35" s="538"/>
      <c r="AA35" s="538"/>
    </row>
    <row r="36" spans="1:27" ht="26.25" customHeight="1">
      <c r="A36" s="543" t="s">
        <v>472</v>
      </c>
      <c r="B36" s="544">
        <v>0.94296322358648055</v>
      </c>
      <c r="C36" s="544">
        <v>1.0583984252244558</v>
      </c>
      <c r="D36" s="544">
        <v>1.0394582895821296</v>
      </c>
      <c r="E36" s="544">
        <v>1.0633122489476556</v>
      </c>
      <c r="F36" s="540">
        <v>0.11543520163797527</v>
      </c>
      <c r="G36" s="541"/>
      <c r="H36" s="540">
        <v>12.241750128804311</v>
      </c>
      <c r="I36" s="540">
        <v>2.3853959365526034E-2</v>
      </c>
      <c r="J36" s="540"/>
      <c r="K36" s="540">
        <v>2.2948452674436326</v>
      </c>
      <c r="O36" s="538"/>
      <c r="P36" s="538"/>
      <c r="Q36" s="538"/>
      <c r="R36" s="539"/>
      <c r="S36" s="539"/>
      <c r="T36" s="538"/>
      <c r="U36" s="538"/>
      <c r="V36" s="538"/>
      <c r="W36" s="538"/>
      <c r="X36" s="538"/>
      <c r="Y36" s="538"/>
      <c r="Z36" s="538"/>
      <c r="AA36" s="538"/>
    </row>
    <row r="37" spans="1:27" ht="26.25" customHeight="1">
      <c r="A37" s="543" t="s">
        <v>471</v>
      </c>
      <c r="B37" s="544">
        <v>2.6468535612575246</v>
      </c>
      <c r="C37" s="544">
        <v>3.0548558453681771</v>
      </c>
      <c r="D37" s="544">
        <v>2.9951093041661405</v>
      </c>
      <c r="E37" s="544">
        <v>3.1561146089152263</v>
      </c>
      <c r="F37" s="540">
        <v>0.40800228411065254</v>
      </c>
      <c r="G37" s="541"/>
      <c r="H37" s="540">
        <v>15.414614925534828</v>
      </c>
      <c r="I37" s="540">
        <v>0.16100530474908581</v>
      </c>
      <c r="J37" s="540"/>
      <c r="K37" s="540">
        <v>5.3756069778532112</v>
      </c>
      <c r="O37" s="538"/>
      <c r="P37" s="538"/>
      <c r="Q37" s="538"/>
      <c r="R37" s="539"/>
      <c r="S37" s="539"/>
      <c r="T37" s="538"/>
      <c r="U37" s="538"/>
      <c r="V37" s="538"/>
      <c r="W37" s="538"/>
      <c r="X37" s="538"/>
      <c r="Y37" s="538"/>
      <c r="Z37" s="538"/>
      <c r="AA37" s="538"/>
    </row>
    <row r="38" spans="1:27" ht="26.25" customHeight="1">
      <c r="A38" s="543" t="s">
        <v>470</v>
      </c>
      <c r="B38" s="542">
        <v>4.3591130049920759</v>
      </c>
      <c r="C38" s="542">
        <v>5.3391988228326959</v>
      </c>
      <c r="D38" s="542">
        <v>5.1242273266871461</v>
      </c>
      <c r="E38" s="542">
        <v>5.7117671116122395</v>
      </c>
      <c r="F38" s="540">
        <v>0.98008581784061999</v>
      </c>
      <c r="G38" s="541"/>
      <c r="H38" s="540">
        <v>22.48360656670798</v>
      </c>
      <c r="I38" s="540">
        <v>0.5875397849250934</v>
      </c>
      <c r="J38" s="540"/>
      <c r="K38" s="540">
        <v>11.465919590748182</v>
      </c>
      <c r="O38" s="538"/>
      <c r="P38" s="538"/>
      <c r="Q38" s="538"/>
      <c r="R38" s="539"/>
      <c r="S38" s="539"/>
      <c r="T38" s="538"/>
      <c r="U38" s="538"/>
      <c r="V38" s="538"/>
      <c r="W38" s="538"/>
      <c r="X38" s="538"/>
      <c r="Y38" s="538"/>
      <c r="Z38" s="538"/>
      <c r="AA38" s="538"/>
    </row>
    <row r="39" spans="1:27" ht="17.100000000000001" customHeight="1">
      <c r="A39" s="537"/>
      <c r="B39" s="536"/>
      <c r="C39" s="536"/>
      <c r="D39" s="536"/>
      <c r="E39" s="536"/>
      <c r="F39" s="536"/>
      <c r="G39" s="536"/>
      <c r="H39" s="536"/>
      <c r="I39" s="536"/>
      <c r="J39" s="536"/>
      <c r="K39" s="536"/>
    </row>
    <row r="44" spans="1:27" ht="17.100000000000001" customHeight="1">
      <c r="B44" s="535"/>
    </row>
    <row r="45" spans="1:27" ht="17.100000000000001" customHeight="1">
      <c r="B45" s="535"/>
    </row>
    <row r="46" spans="1:27" ht="17.100000000000001" customHeight="1">
      <c r="B46" s="534"/>
      <c r="C46" s="534"/>
      <c r="D46" s="534"/>
      <c r="E46" s="534"/>
      <c r="F46" s="534"/>
      <c r="G46" s="534"/>
      <c r="H46" s="534"/>
      <c r="I46" s="534"/>
      <c r="J46" s="534"/>
      <c r="K46" s="534"/>
    </row>
    <row r="47" spans="1:27" ht="17.100000000000001" customHeight="1">
      <c r="B47" s="534"/>
      <c r="C47" s="534"/>
      <c r="D47" s="534"/>
      <c r="E47" s="534"/>
      <c r="F47" s="534"/>
      <c r="G47" s="534"/>
      <c r="H47" s="534"/>
      <c r="I47" s="534"/>
      <c r="J47" s="534"/>
      <c r="K47" s="534"/>
    </row>
    <row r="48" spans="1:27" ht="17.100000000000001" customHeight="1">
      <c r="B48" s="534"/>
      <c r="C48" s="534"/>
      <c r="D48" s="534"/>
      <c r="E48" s="534"/>
      <c r="F48" s="534"/>
      <c r="G48" s="534"/>
      <c r="H48" s="534"/>
      <c r="I48" s="534"/>
      <c r="J48" s="534"/>
      <c r="K48" s="534"/>
    </row>
    <row r="49" spans="2:11" ht="17.100000000000001" customHeight="1">
      <c r="B49" s="534"/>
      <c r="C49" s="534"/>
      <c r="D49" s="534"/>
      <c r="E49" s="534"/>
      <c r="F49" s="534"/>
      <c r="G49" s="534"/>
      <c r="H49" s="534"/>
      <c r="I49" s="534"/>
      <c r="J49" s="534"/>
      <c r="K49" s="534"/>
    </row>
    <row r="50" spans="2:11" ht="17.100000000000001" customHeight="1">
      <c r="B50" s="534"/>
      <c r="C50" s="534"/>
      <c r="D50" s="534"/>
      <c r="E50" s="534"/>
      <c r="F50" s="534"/>
      <c r="G50" s="534"/>
      <c r="H50" s="534"/>
      <c r="I50" s="534"/>
      <c r="J50" s="534"/>
      <c r="K50" s="534"/>
    </row>
    <row r="51" spans="2:11" ht="17.100000000000001" customHeight="1">
      <c r="B51" s="534"/>
      <c r="C51" s="534"/>
      <c r="D51" s="534"/>
      <c r="E51" s="534"/>
      <c r="F51" s="534"/>
      <c r="G51" s="534"/>
      <c r="H51" s="534"/>
      <c r="I51" s="534"/>
      <c r="J51" s="534"/>
      <c r="K51" s="534"/>
    </row>
    <row r="52" spans="2:11" ht="17.100000000000001" customHeight="1">
      <c r="B52" s="534"/>
      <c r="C52" s="534"/>
      <c r="D52" s="534"/>
      <c r="E52" s="534"/>
      <c r="F52" s="534"/>
      <c r="G52" s="534"/>
      <c r="H52" s="534"/>
      <c r="I52" s="534"/>
      <c r="J52" s="534"/>
      <c r="K52" s="534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B6" sqref="B6:B9"/>
    </sheetView>
  </sheetViews>
  <sheetFormatPr defaultRowHeight="15.75"/>
  <cols>
    <col min="1" max="1" width="51.42578125" style="532" bestFit="1" customWidth="1"/>
    <col min="2" max="4" width="15.42578125" style="532" bestFit="1" customWidth="1"/>
    <col min="5" max="5" width="13" style="532" bestFit="1" customWidth="1"/>
    <col min="6" max="6" width="9.42578125" style="532" customWidth="1"/>
    <col min="7" max="7" width="13" style="532" bestFit="1" customWidth="1"/>
    <col min="8" max="8" width="8.85546875" style="532" customWidth="1"/>
    <col min="9" max="256" width="9.140625" style="532"/>
    <col min="257" max="257" width="44.28515625" style="532" bestFit="1" customWidth="1"/>
    <col min="258" max="258" width="11.42578125" style="532" customWidth="1"/>
    <col min="259" max="259" width="12.5703125" style="532" customWidth="1"/>
    <col min="260" max="260" width="12" style="532" customWidth="1"/>
    <col min="261" max="261" width="11.140625" style="532" customWidth="1"/>
    <col min="262" max="262" width="9.42578125" style="532" customWidth="1"/>
    <col min="263" max="263" width="10.85546875" style="532" customWidth="1"/>
    <col min="264" max="264" width="8.85546875" style="532" customWidth="1"/>
    <col min="265" max="512" width="9.140625" style="532"/>
    <col min="513" max="513" width="44.28515625" style="532" bestFit="1" customWidth="1"/>
    <col min="514" max="514" width="11.42578125" style="532" customWidth="1"/>
    <col min="515" max="515" width="12.5703125" style="532" customWidth="1"/>
    <col min="516" max="516" width="12" style="532" customWidth="1"/>
    <col min="517" max="517" width="11.140625" style="532" customWidth="1"/>
    <col min="518" max="518" width="9.42578125" style="532" customWidth="1"/>
    <col min="519" max="519" width="10.85546875" style="532" customWidth="1"/>
    <col min="520" max="520" width="8.85546875" style="532" customWidth="1"/>
    <col min="521" max="768" width="9.140625" style="532"/>
    <col min="769" max="769" width="44.28515625" style="532" bestFit="1" customWidth="1"/>
    <col min="770" max="770" width="11.42578125" style="532" customWidth="1"/>
    <col min="771" max="771" width="12.5703125" style="532" customWidth="1"/>
    <col min="772" max="772" width="12" style="532" customWidth="1"/>
    <col min="773" max="773" width="11.140625" style="532" customWidth="1"/>
    <col min="774" max="774" width="9.42578125" style="532" customWidth="1"/>
    <col min="775" max="775" width="10.85546875" style="532" customWidth="1"/>
    <col min="776" max="776" width="8.85546875" style="532" customWidth="1"/>
    <col min="777" max="1024" width="9.140625" style="532"/>
    <col min="1025" max="1025" width="44.28515625" style="532" bestFit="1" customWidth="1"/>
    <col min="1026" max="1026" width="11.42578125" style="532" customWidth="1"/>
    <col min="1027" max="1027" width="12.5703125" style="532" customWidth="1"/>
    <col min="1028" max="1028" width="12" style="532" customWidth="1"/>
    <col min="1029" max="1029" width="11.140625" style="532" customWidth="1"/>
    <col min="1030" max="1030" width="9.42578125" style="532" customWidth="1"/>
    <col min="1031" max="1031" width="10.85546875" style="532" customWidth="1"/>
    <col min="1032" max="1032" width="8.85546875" style="532" customWidth="1"/>
    <col min="1033" max="1280" width="9.140625" style="532"/>
    <col min="1281" max="1281" width="44.28515625" style="532" bestFit="1" customWidth="1"/>
    <col min="1282" max="1282" width="11.42578125" style="532" customWidth="1"/>
    <col min="1283" max="1283" width="12.5703125" style="532" customWidth="1"/>
    <col min="1284" max="1284" width="12" style="532" customWidth="1"/>
    <col min="1285" max="1285" width="11.140625" style="532" customWidth="1"/>
    <col min="1286" max="1286" width="9.42578125" style="532" customWidth="1"/>
    <col min="1287" max="1287" width="10.85546875" style="532" customWidth="1"/>
    <col min="1288" max="1288" width="8.85546875" style="532" customWidth="1"/>
    <col min="1289" max="1536" width="9.140625" style="532"/>
    <col min="1537" max="1537" width="44.28515625" style="532" bestFit="1" customWidth="1"/>
    <col min="1538" max="1538" width="11.42578125" style="532" customWidth="1"/>
    <col min="1539" max="1539" width="12.5703125" style="532" customWidth="1"/>
    <col min="1540" max="1540" width="12" style="532" customWidth="1"/>
    <col min="1541" max="1541" width="11.140625" style="532" customWidth="1"/>
    <col min="1542" max="1542" width="9.42578125" style="532" customWidth="1"/>
    <col min="1543" max="1543" width="10.85546875" style="532" customWidth="1"/>
    <col min="1544" max="1544" width="8.85546875" style="532" customWidth="1"/>
    <col min="1545" max="1792" width="9.140625" style="532"/>
    <col min="1793" max="1793" width="44.28515625" style="532" bestFit="1" customWidth="1"/>
    <col min="1794" max="1794" width="11.42578125" style="532" customWidth="1"/>
    <col min="1795" max="1795" width="12.5703125" style="532" customWidth="1"/>
    <col min="1796" max="1796" width="12" style="532" customWidth="1"/>
    <col min="1797" max="1797" width="11.140625" style="532" customWidth="1"/>
    <col min="1798" max="1798" width="9.42578125" style="532" customWidth="1"/>
    <col min="1799" max="1799" width="10.85546875" style="532" customWidth="1"/>
    <col min="1800" max="1800" width="8.85546875" style="532" customWidth="1"/>
    <col min="1801" max="2048" width="9.140625" style="532"/>
    <col min="2049" max="2049" width="44.28515625" style="532" bestFit="1" customWidth="1"/>
    <col min="2050" max="2050" width="11.42578125" style="532" customWidth="1"/>
    <col min="2051" max="2051" width="12.5703125" style="532" customWidth="1"/>
    <col min="2052" max="2052" width="12" style="532" customWidth="1"/>
    <col min="2053" max="2053" width="11.140625" style="532" customWidth="1"/>
    <col min="2054" max="2054" width="9.42578125" style="532" customWidth="1"/>
    <col min="2055" max="2055" width="10.85546875" style="532" customWidth="1"/>
    <col min="2056" max="2056" width="8.85546875" style="532" customWidth="1"/>
    <col min="2057" max="2304" width="9.140625" style="532"/>
    <col min="2305" max="2305" width="44.28515625" style="532" bestFit="1" customWidth="1"/>
    <col min="2306" max="2306" width="11.42578125" style="532" customWidth="1"/>
    <col min="2307" max="2307" width="12.5703125" style="532" customWidth="1"/>
    <col min="2308" max="2308" width="12" style="532" customWidth="1"/>
    <col min="2309" max="2309" width="11.140625" style="532" customWidth="1"/>
    <col min="2310" max="2310" width="9.42578125" style="532" customWidth="1"/>
    <col min="2311" max="2311" width="10.85546875" style="532" customWidth="1"/>
    <col min="2312" max="2312" width="8.85546875" style="532" customWidth="1"/>
    <col min="2313" max="2560" width="9.140625" style="532"/>
    <col min="2561" max="2561" width="44.28515625" style="532" bestFit="1" customWidth="1"/>
    <col min="2562" max="2562" width="11.42578125" style="532" customWidth="1"/>
    <col min="2563" max="2563" width="12.5703125" style="532" customWidth="1"/>
    <col min="2564" max="2564" width="12" style="532" customWidth="1"/>
    <col min="2565" max="2565" width="11.140625" style="532" customWidth="1"/>
    <col min="2566" max="2566" width="9.42578125" style="532" customWidth="1"/>
    <col min="2567" max="2567" width="10.85546875" style="532" customWidth="1"/>
    <col min="2568" max="2568" width="8.85546875" style="532" customWidth="1"/>
    <col min="2569" max="2816" width="9.140625" style="532"/>
    <col min="2817" max="2817" width="44.28515625" style="532" bestFit="1" customWidth="1"/>
    <col min="2818" max="2818" width="11.42578125" style="532" customWidth="1"/>
    <col min="2819" max="2819" width="12.5703125" style="532" customWidth="1"/>
    <col min="2820" max="2820" width="12" style="532" customWidth="1"/>
    <col min="2821" max="2821" width="11.140625" style="532" customWidth="1"/>
    <col min="2822" max="2822" width="9.42578125" style="532" customWidth="1"/>
    <col min="2823" max="2823" width="10.85546875" style="532" customWidth="1"/>
    <col min="2824" max="2824" width="8.85546875" style="532" customWidth="1"/>
    <col min="2825" max="3072" width="9.140625" style="532"/>
    <col min="3073" max="3073" width="44.28515625" style="532" bestFit="1" customWidth="1"/>
    <col min="3074" max="3074" width="11.42578125" style="532" customWidth="1"/>
    <col min="3075" max="3075" width="12.5703125" style="532" customWidth="1"/>
    <col min="3076" max="3076" width="12" style="532" customWidth="1"/>
    <col min="3077" max="3077" width="11.140625" style="532" customWidth="1"/>
    <col min="3078" max="3078" width="9.42578125" style="532" customWidth="1"/>
    <col min="3079" max="3079" width="10.85546875" style="532" customWidth="1"/>
    <col min="3080" max="3080" width="8.85546875" style="532" customWidth="1"/>
    <col min="3081" max="3328" width="9.140625" style="532"/>
    <col min="3329" max="3329" width="44.28515625" style="532" bestFit="1" customWidth="1"/>
    <col min="3330" max="3330" width="11.42578125" style="532" customWidth="1"/>
    <col min="3331" max="3331" width="12.5703125" style="532" customWidth="1"/>
    <col min="3332" max="3332" width="12" style="532" customWidth="1"/>
    <col min="3333" max="3333" width="11.140625" style="532" customWidth="1"/>
    <col min="3334" max="3334" width="9.42578125" style="532" customWidth="1"/>
    <col min="3335" max="3335" width="10.85546875" style="532" customWidth="1"/>
    <col min="3336" max="3336" width="8.85546875" style="532" customWidth="1"/>
    <col min="3337" max="3584" width="9.140625" style="532"/>
    <col min="3585" max="3585" width="44.28515625" style="532" bestFit="1" customWidth="1"/>
    <col min="3586" max="3586" width="11.42578125" style="532" customWidth="1"/>
    <col min="3587" max="3587" width="12.5703125" style="532" customWidth="1"/>
    <col min="3588" max="3588" width="12" style="532" customWidth="1"/>
    <col min="3589" max="3589" width="11.140625" style="532" customWidth="1"/>
    <col min="3590" max="3590" width="9.42578125" style="532" customWidth="1"/>
    <col min="3591" max="3591" width="10.85546875" style="532" customWidth="1"/>
    <col min="3592" max="3592" width="8.85546875" style="532" customWidth="1"/>
    <col min="3593" max="3840" width="9.140625" style="532"/>
    <col min="3841" max="3841" width="44.28515625" style="532" bestFit="1" customWidth="1"/>
    <col min="3842" max="3842" width="11.42578125" style="532" customWidth="1"/>
    <col min="3843" max="3843" width="12.5703125" style="532" customWidth="1"/>
    <col min="3844" max="3844" width="12" style="532" customWidth="1"/>
    <col min="3845" max="3845" width="11.140625" style="532" customWidth="1"/>
    <col min="3846" max="3846" width="9.42578125" style="532" customWidth="1"/>
    <col min="3847" max="3847" width="10.85546875" style="532" customWidth="1"/>
    <col min="3848" max="3848" width="8.85546875" style="532" customWidth="1"/>
    <col min="3849" max="4096" width="9.140625" style="532"/>
    <col min="4097" max="4097" width="44.28515625" style="532" bestFit="1" customWidth="1"/>
    <col min="4098" max="4098" width="11.42578125" style="532" customWidth="1"/>
    <col min="4099" max="4099" width="12.5703125" style="532" customWidth="1"/>
    <col min="4100" max="4100" width="12" style="532" customWidth="1"/>
    <col min="4101" max="4101" width="11.140625" style="532" customWidth="1"/>
    <col min="4102" max="4102" width="9.42578125" style="532" customWidth="1"/>
    <col min="4103" max="4103" width="10.85546875" style="532" customWidth="1"/>
    <col min="4104" max="4104" width="8.85546875" style="532" customWidth="1"/>
    <col min="4105" max="4352" width="9.140625" style="532"/>
    <col min="4353" max="4353" width="44.28515625" style="532" bestFit="1" customWidth="1"/>
    <col min="4354" max="4354" width="11.42578125" style="532" customWidth="1"/>
    <col min="4355" max="4355" width="12.5703125" style="532" customWidth="1"/>
    <col min="4356" max="4356" width="12" style="532" customWidth="1"/>
    <col min="4357" max="4357" width="11.140625" style="532" customWidth="1"/>
    <col min="4358" max="4358" width="9.42578125" style="532" customWidth="1"/>
    <col min="4359" max="4359" width="10.85546875" style="532" customWidth="1"/>
    <col min="4360" max="4360" width="8.85546875" style="532" customWidth="1"/>
    <col min="4361" max="4608" width="9.140625" style="532"/>
    <col min="4609" max="4609" width="44.28515625" style="532" bestFit="1" customWidth="1"/>
    <col min="4610" max="4610" width="11.42578125" style="532" customWidth="1"/>
    <col min="4611" max="4611" width="12.5703125" style="532" customWidth="1"/>
    <col min="4612" max="4612" width="12" style="532" customWidth="1"/>
    <col min="4613" max="4613" width="11.140625" style="532" customWidth="1"/>
    <col min="4614" max="4614" width="9.42578125" style="532" customWidth="1"/>
    <col min="4615" max="4615" width="10.85546875" style="532" customWidth="1"/>
    <col min="4616" max="4616" width="8.85546875" style="532" customWidth="1"/>
    <col min="4617" max="4864" width="9.140625" style="532"/>
    <col min="4865" max="4865" width="44.28515625" style="532" bestFit="1" customWidth="1"/>
    <col min="4866" max="4866" width="11.42578125" style="532" customWidth="1"/>
    <col min="4867" max="4867" width="12.5703125" style="532" customWidth="1"/>
    <col min="4868" max="4868" width="12" style="532" customWidth="1"/>
    <col min="4869" max="4869" width="11.140625" style="532" customWidth="1"/>
    <col min="4870" max="4870" width="9.42578125" style="532" customWidth="1"/>
    <col min="4871" max="4871" width="10.85546875" style="532" customWidth="1"/>
    <col min="4872" max="4872" width="8.85546875" style="532" customWidth="1"/>
    <col min="4873" max="5120" width="9.140625" style="532"/>
    <col min="5121" max="5121" width="44.28515625" style="532" bestFit="1" customWidth="1"/>
    <col min="5122" max="5122" width="11.42578125" style="532" customWidth="1"/>
    <col min="5123" max="5123" width="12.5703125" style="532" customWidth="1"/>
    <col min="5124" max="5124" width="12" style="532" customWidth="1"/>
    <col min="5125" max="5125" width="11.140625" style="532" customWidth="1"/>
    <col min="5126" max="5126" width="9.42578125" style="532" customWidth="1"/>
    <col min="5127" max="5127" width="10.85546875" style="532" customWidth="1"/>
    <col min="5128" max="5128" width="8.85546875" style="532" customWidth="1"/>
    <col min="5129" max="5376" width="9.140625" style="532"/>
    <col min="5377" max="5377" width="44.28515625" style="532" bestFit="1" customWidth="1"/>
    <col min="5378" max="5378" width="11.42578125" style="532" customWidth="1"/>
    <col min="5379" max="5379" width="12.5703125" style="532" customWidth="1"/>
    <col min="5380" max="5380" width="12" style="532" customWidth="1"/>
    <col min="5381" max="5381" width="11.140625" style="532" customWidth="1"/>
    <col min="5382" max="5382" width="9.42578125" style="532" customWidth="1"/>
    <col min="5383" max="5383" width="10.85546875" style="532" customWidth="1"/>
    <col min="5384" max="5384" width="8.85546875" style="532" customWidth="1"/>
    <col min="5385" max="5632" width="9.140625" style="532"/>
    <col min="5633" max="5633" width="44.28515625" style="532" bestFit="1" customWidth="1"/>
    <col min="5634" max="5634" width="11.42578125" style="532" customWidth="1"/>
    <col min="5635" max="5635" width="12.5703125" style="532" customWidth="1"/>
    <col min="5636" max="5636" width="12" style="532" customWidth="1"/>
    <col min="5637" max="5637" width="11.140625" style="532" customWidth="1"/>
    <col min="5638" max="5638" width="9.42578125" style="532" customWidth="1"/>
    <col min="5639" max="5639" width="10.85546875" style="532" customWidth="1"/>
    <col min="5640" max="5640" width="8.85546875" style="532" customWidth="1"/>
    <col min="5641" max="5888" width="9.140625" style="532"/>
    <col min="5889" max="5889" width="44.28515625" style="532" bestFit="1" customWidth="1"/>
    <col min="5890" max="5890" width="11.42578125" style="532" customWidth="1"/>
    <col min="5891" max="5891" width="12.5703125" style="532" customWidth="1"/>
    <col min="5892" max="5892" width="12" style="532" customWidth="1"/>
    <col min="5893" max="5893" width="11.140625" style="532" customWidth="1"/>
    <col min="5894" max="5894" width="9.42578125" style="532" customWidth="1"/>
    <col min="5895" max="5895" width="10.85546875" style="532" customWidth="1"/>
    <col min="5896" max="5896" width="8.85546875" style="532" customWidth="1"/>
    <col min="5897" max="6144" width="9.140625" style="532"/>
    <col min="6145" max="6145" width="44.28515625" style="532" bestFit="1" customWidth="1"/>
    <col min="6146" max="6146" width="11.42578125" style="532" customWidth="1"/>
    <col min="6147" max="6147" width="12.5703125" style="532" customWidth="1"/>
    <col min="6148" max="6148" width="12" style="532" customWidth="1"/>
    <col min="6149" max="6149" width="11.140625" style="532" customWidth="1"/>
    <col min="6150" max="6150" width="9.42578125" style="532" customWidth="1"/>
    <col min="6151" max="6151" width="10.85546875" style="532" customWidth="1"/>
    <col min="6152" max="6152" width="8.85546875" style="532" customWidth="1"/>
    <col min="6153" max="6400" width="9.140625" style="532"/>
    <col min="6401" max="6401" width="44.28515625" style="532" bestFit="1" customWidth="1"/>
    <col min="6402" max="6402" width="11.42578125" style="532" customWidth="1"/>
    <col min="6403" max="6403" width="12.5703125" style="532" customWidth="1"/>
    <col min="6404" max="6404" width="12" style="532" customWidth="1"/>
    <col min="6405" max="6405" width="11.140625" style="532" customWidth="1"/>
    <col min="6406" max="6406" width="9.42578125" style="532" customWidth="1"/>
    <col min="6407" max="6407" width="10.85546875" style="532" customWidth="1"/>
    <col min="6408" max="6408" width="8.85546875" style="532" customWidth="1"/>
    <col min="6409" max="6656" width="9.140625" style="532"/>
    <col min="6657" max="6657" width="44.28515625" style="532" bestFit="1" customWidth="1"/>
    <col min="6658" max="6658" width="11.42578125" style="532" customWidth="1"/>
    <col min="6659" max="6659" width="12.5703125" style="532" customWidth="1"/>
    <col min="6660" max="6660" width="12" style="532" customWidth="1"/>
    <col min="6661" max="6661" width="11.140625" style="532" customWidth="1"/>
    <col min="6662" max="6662" width="9.42578125" style="532" customWidth="1"/>
    <col min="6663" max="6663" width="10.85546875" style="532" customWidth="1"/>
    <col min="6664" max="6664" width="8.85546875" style="532" customWidth="1"/>
    <col min="6665" max="6912" width="9.140625" style="532"/>
    <col min="6913" max="6913" width="44.28515625" style="532" bestFit="1" customWidth="1"/>
    <col min="6914" max="6914" width="11.42578125" style="532" customWidth="1"/>
    <col min="6915" max="6915" width="12.5703125" style="532" customWidth="1"/>
    <col min="6916" max="6916" width="12" style="532" customWidth="1"/>
    <col min="6917" max="6917" width="11.140625" style="532" customWidth="1"/>
    <col min="6918" max="6918" width="9.42578125" style="532" customWidth="1"/>
    <col min="6919" max="6919" width="10.85546875" style="532" customWidth="1"/>
    <col min="6920" max="6920" width="8.85546875" style="532" customWidth="1"/>
    <col min="6921" max="7168" width="9.140625" style="532"/>
    <col min="7169" max="7169" width="44.28515625" style="532" bestFit="1" customWidth="1"/>
    <col min="7170" max="7170" width="11.42578125" style="532" customWidth="1"/>
    <col min="7171" max="7171" width="12.5703125" style="532" customWidth="1"/>
    <col min="7172" max="7172" width="12" style="532" customWidth="1"/>
    <col min="7173" max="7173" width="11.140625" style="532" customWidth="1"/>
    <col min="7174" max="7174" width="9.42578125" style="532" customWidth="1"/>
    <col min="7175" max="7175" width="10.85546875" style="532" customWidth="1"/>
    <col min="7176" max="7176" width="8.85546875" style="532" customWidth="1"/>
    <col min="7177" max="7424" width="9.140625" style="532"/>
    <col min="7425" max="7425" width="44.28515625" style="532" bestFit="1" customWidth="1"/>
    <col min="7426" max="7426" width="11.42578125" style="532" customWidth="1"/>
    <col min="7427" max="7427" width="12.5703125" style="532" customWidth="1"/>
    <col min="7428" max="7428" width="12" style="532" customWidth="1"/>
    <col min="7429" max="7429" width="11.140625" style="532" customWidth="1"/>
    <col min="7430" max="7430" width="9.42578125" style="532" customWidth="1"/>
    <col min="7431" max="7431" width="10.85546875" style="532" customWidth="1"/>
    <col min="7432" max="7432" width="8.85546875" style="532" customWidth="1"/>
    <col min="7433" max="7680" width="9.140625" style="532"/>
    <col min="7681" max="7681" width="44.28515625" style="532" bestFit="1" customWidth="1"/>
    <col min="7682" max="7682" width="11.42578125" style="532" customWidth="1"/>
    <col min="7683" max="7683" width="12.5703125" style="532" customWidth="1"/>
    <col min="7684" max="7684" width="12" style="532" customWidth="1"/>
    <col min="7685" max="7685" width="11.140625" style="532" customWidth="1"/>
    <col min="7686" max="7686" width="9.42578125" style="532" customWidth="1"/>
    <col min="7687" max="7687" width="10.85546875" style="532" customWidth="1"/>
    <col min="7688" max="7688" width="8.85546875" style="532" customWidth="1"/>
    <col min="7689" max="7936" width="9.140625" style="532"/>
    <col min="7937" max="7937" width="44.28515625" style="532" bestFit="1" customWidth="1"/>
    <col min="7938" max="7938" width="11.42578125" style="532" customWidth="1"/>
    <col min="7939" max="7939" width="12.5703125" style="532" customWidth="1"/>
    <col min="7940" max="7940" width="12" style="532" customWidth="1"/>
    <col min="7941" max="7941" width="11.140625" style="532" customWidth="1"/>
    <col min="7942" max="7942" width="9.42578125" style="532" customWidth="1"/>
    <col min="7943" max="7943" width="10.85546875" style="532" customWidth="1"/>
    <col min="7944" max="7944" width="8.85546875" style="532" customWidth="1"/>
    <col min="7945" max="8192" width="9.140625" style="532"/>
    <col min="8193" max="8193" width="44.28515625" style="532" bestFit="1" customWidth="1"/>
    <col min="8194" max="8194" width="11.42578125" style="532" customWidth="1"/>
    <col min="8195" max="8195" width="12.5703125" style="532" customWidth="1"/>
    <col min="8196" max="8196" width="12" style="532" customWidth="1"/>
    <col min="8197" max="8197" width="11.140625" style="532" customWidth="1"/>
    <col min="8198" max="8198" width="9.42578125" style="532" customWidth="1"/>
    <col min="8199" max="8199" width="10.85546875" style="532" customWidth="1"/>
    <col min="8200" max="8200" width="8.85546875" style="532" customWidth="1"/>
    <col min="8201" max="8448" width="9.140625" style="532"/>
    <col min="8449" max="8449" width="44.28515625" style="532" bestFit="1" customWidth="1"/>
    <col min="8450" max="8450" width="11.42578125" style="532" customWidth="1"/>
    <col min="8451" max="8451" width="12.5703125" style="532" customWidth="1"/>
    <col min="8452" max="8452" width="12" style="532" customWidth="1"/>
    <col min="8453" max="8453" width="11.140625" style="532" customWidth="1"/>
    <col min="8454" max="8454" width="9.42578125" style="532" customWidth="1"/>
    <col min="8455" max="8455" width="10.85546875" style="532" customWidth="1"/>
    <col min="8456" max="8456" width="8.85546875" style="532" customWidth="1"/>
    <col min="8457" max="8704" width="9.140625" style="532"/>
    <col min="8705" max="8705" width="44.28515625" style="532" bestFit="1" customWidth="1"/>
    <col min="8706" max="8706" width="11.42578125" style="532" customWidth="1"/>
    <col min="8707" max="8707" width="12.5703125" style="532" customWidth="1"/>
    <col min="8708" max="8708" width="12" style="532" customWidth="1"/>
    <col min="8709" max="8709" width="11.140625" style="532" customWidth="1"/>
    <col min="8710" max="8710" width="9.42578125" style="532" customWidth="1"/>
    <col min="8711" max="8711" width="10.85546875" style="532" customWidth="1"/>
    <col min="8712" max="8712" width="8.85546875" style="532" customWidth="1"/>
    <col min="8713" max="8960" width="9.140625" style="532"/>
    <col min="8961" max="8961" width="44.28515625" style="532" bestFit="1" customWidth="1"/>
    <col min="8962" max="8962" width="11.42578125" style="532" customWidth="1"/>
    <col min="8963" max="8963" width="12.5703125" style="532" customWidth="1"/>
    <col min="8964" max="8964" width="12" style="532" customWidth="1"/>
    <col min="8965" max="8965" width="11.140625" style="532" customWidth="1"/>
    <col min="8966" max="8966" width="9.42578125" style="532" customWidth="1"/>
    <col min="8967" max="8967" width="10.85546875" style="532" customWidth="1"/>
    <col min="8968" max="8968" width="8.85546875" style="532" customWidth="1"/>
    <col min="8969" max="9216" width="9.140625" style="532"/>
    <col min="9217" max="9217" width="44.28515625" style="532" bestFit="1" customWidth="1"/>
    <col min="9218" max="9218" width="11.42578125" style="532" customWidth="1"/>
    <col min="9219" max="9219" width="12.5703125" style="532" customWidth="1"/>
    <col min="9220" max="9220" width="12" style="532" customWidth="1"/>
    <col min="9221" max="9221" width="11.140625" style="532" customWidth="1"/>
    <col min="9222" max="9222" width="9.42578125" style="532" customWidth="1"/>
    <col min="9223" max="9223" width="10.85546875" style="532" customWidth="1"/>
    <col min="9224" max="9224" width="8.85546875" style="532" customWidth="1"/>
    <col min="9225" max="9472" width="9.140625" style="532"/>
    <col min="9473" max="9473" width="44.28515625" style="532" bestFit="1" customWidth="1"/>
    <col min="9474" max="9474" width="11.42578125" style="532" customWidth="1"/>
    <col min="9475" max="9475" width="12.5703125" style="532" customWidth="1"/>
    <col min="9476" max="9476" width="12" style="532" customWidth="1"/>
    <col min="9477" max="9477" width="11.140625" style="532" customWidth="1"/>
    <col min="9478" max="9478" width="9.42578125" style="532" customWidth="1"/>
    <col min="9479" max="9479" width="10.85546875" style="532" customWidth="1"/>
    <col min="9480" max="9480" width="8.85546875" style="532" customWidth="1"/>
    <col min="9481" max="9728" width="9.140625" style="532"/>
    <col min="9729" max="9729" width="44.28515625" style="532" bestFit="1" customWidth="1"/>
    <col min="9730" max="9730" width="11.42578125" style="532" customWidth="1"/>
    <col min="9731" max="9731" width="12.5703125" style="532" customWidth="1"/>
    <col min="9732" max="9732" width="12" style="532" customWidth="1"/>
    <col min="9733" max="9733" width="11.140625" style="532" customWidth="1"/>
    <col min="9734" max="9734" width="9.42578125" style="532" customWidth="1"/>
    <col min="9735" max="9735" width="10.85546875" style="532" customWidth="1"/>
    <col min="9736" max="9736" width="8.85546875" style="532" customWidth="1"/>
    <col min="9737" max="9984" width="9.140625" style="532"/>
    <col min="9985" max="9985" width="44.28515625" style="532" bestFit="1" customWidth="1"/>
    <col min="9986" max="9986" width="11.42578125" style="532" customWidth="1"/>
    <col min="9987" max="9987" width="12.5703125" style="532" customWidth="1"/>
    <col min="9988" max="9988" width="12" style="532" customWidth="1"/>
    <col min="9989" max="9989" width="11.140625" style="532" customWidth="1"/>
    <col min="9990" max="9990" width="9.42578125" style="532" customWidth="1"/>
    <col min="9991" max="9991" width="10.85546875" style="532" customWidth="1"/>
    <col min="9992" max="9992" width="8.85546875" style="532" customWidth="1"/>
    <col min="9993" max="10240" width="9.140625" style="532"/>
    <col min="10241" max="10241" width="44.28515625" style="532" bestFit="1" customWidth="1"/>
    <col min="10242" max="10242" width="11.42578125" style="532" customWidth="1"/>
    <col min="10243" max="10243" width="12.5703125" style="532" customWidth="1"/>
    <col min="10244" max="10244" width="12" style="532" customWidth="1"/>
    <col min="10245" max="10245" width="11.140625" style="532" customWidth="1"/>
    <col min="10246" max="10246" width="9.42578125" style="532" customWidth="1"/>
    <col min="10247" max="10247" width="10.85546875" style="532" customWidth="1"/>
    <col min="10248" max="10248" width="8.85546875" style="532" customWidth="1"/>
    <col min="10249" max="10496" width="9.140625" style="532"/>
    <col min="10497" max="10497" width="44.28515625" style="532" bestFit="1" customWidth="1"/>
    <col min="10498" max="10498" width="11.42578125" style="532" customWidth="1"/>
    <col min="10499" max="10499" width="12.5703125" style="532" customWidth="1"/>
    <col min="10500" max="10500" width="12" style="532" customWidth="1"/>
    <col min="10501" max="10501" width="11.140625" style="532" customWidth="1"/>
    <col min="10502" max="10502" width="9.42578125" style="532" customWidth="1"/>
    <col min="10503" max="10503" width="10.85546875" style="532" customWidth="1"/>
    <col min="10504" max="10504" width="8.85546875" style="532" customWidth="1"/>
    <col min="10505" max="10752" width="9.140625" style="532"/>
    <col min="10753" max="10753" width="44.28515625" style="532" bestFit="1" customWidth="1"/>
    <col min="10754" max="10754" width="11.42578125" style="532" customWidth="1"/>
    <col min="10755" max="10755" width="12.5703125" style="532" customWidth="1"/>
    <col min="10756" max="10756" width="12" style="532" customWidth="1"/>
    <col min="10757" max="10757" width="11.140625" style="532" customWidth="1"/>
    <col min="10758" max="10758" width="9.42578125" style="532" customWidth="1"/>
    <col min="10759" max="10759" width="10.85546875" style="532" customWidth="1"/>
    <col min="10760" max="10760" width="8.85546875" style="532" customWidth="1"/>
    <col min="10761" max="11008" width="9.140625" style="532"/>
    <col min="11009" max="11009" width="44.28515625" style="532" bestFit="1" customWidth="1"/>
    <col min="11010" max="11010" width="11.42578125" style="532" customWidth="1"/>
    <col min="11011" max="11011" width="12.5703125" style="532" customWidth="1"/>
    <col min="11012" max="11012" width="12" style="532" customWidth="1"/>
    <col min="11013" max="11013" width="11.140625" style="532" customWidth="1"/>
    <col min="11014" max="11014" width="9.42578125" style="532" customWidth="1"/>
    <col min="11015" max="11015" width="10.85546875" style="532" customWidth="1"/>
    <col min="11016" max="11016" width="8.85546875" style="532" customWidth="1"/>
    <col min="11017" max="11264" width="9.140625" style="532"/>
    <col min="11265" max="11265" width="44.28515625" style="532" bestFit="1" customWidth="1"/>
    <col min="11266" max="11266" width="11.42578125" style="532" customWidth="1"/>
    <col min="11267" max="11267" width="12.5703125" style="532" customWidth="1"/>
    <col min="11268" max="11268" width="12" style="532" customWidth="1"/>
    <col min="11269" max="11269" width="11.140625" style="532" customWidth="1"/>
    <col min="11270" max="11270" width="9.42578125" style="532" customWidth="1"/>
    <col min="11271" max="11271" width="10.85546875" style="532" customWidth="1"/>
    <col min="11272" max="11272" width="8.85546875" style="532" customWidth="1"/>
    <col min="11273" max="11520" width="9.140625" style="532"/>
    <col min="11521" max="11521" width="44.28515625" style="532" bestFit="1" customWidth="1"/>
    <col min="11522" max="11522" width="11.42578125" style="532" customWidth="1"/>
    <col min="11523" max="11523" width="12.5703125" style="532" customWidth="1"/>
    <col min="11524" max="11524" width="12" style="532" customWidth="1"/>
    <col min="11525" max="11525" width="11.140625" style="532" customWidth="1"/>
    <col min="11526" max="11526" width="9.42578125" style="532" customWidth="1"/>
    <col min="11527" max="11527" width="10.85546875" style="532" customWidth="1"/>
    <col min="11528" max="11528" width="8.85546875" style="532" customWidth="1"/>
    <col min="11529" max="11776" width="9.140625" style="532"/>
    <col min="11777" max="11777" width="44.28515625" style="532" bestFit="1" customWidth="1"/>
    <col min="11778" max="11778" width="11.42578125" style="532" customWidth="1"/>
    <col min="11779" max="11779" width="12.5703125" style="532" customWidth="1"/>
    <col min="11780" max="11780" width="12" style="532" customWidth="1"/>
    <col min="11781" max="11781" width="11.140625" style="532" customWidth="1"/>
    <col min="11782" max="11782" width="9.42578125" style="532" customWidth="1"/>
    <col min="11783" max="11783" width="10.85546875" style="532" customWidth="1"/>
    <col min="11784" max="11784" width="8.85546875" style="532" customWidth="1"/>
    <col min="11785" max="12032" width="9.140625" style="532"/>
    <col min="12033" max="12033" width="44.28515625" style="532" bestFit="1" customWidth="1"/>
    <col min="12034" max="12034" width="11.42578125" style="532" customWidth="1"/>
    <col min="12035" max="12035" width="12.5703125" style="532" customWidth="1"/>
    <col min="12036" max="12036" width="12" style="532" customWidth="1"/>
    <col min="12037" max="12037" width="11.140625" style="532" customWidth="1"/>
    <col min="12038" max="12038" width="9.42578125" style="532" customWidth="1"/>
    <col min="12039" max="12039" width="10.85546875" style="532" customWidth="1"/>
    <col min="12040" max="12040" width="8.85546875" style="532" customWidth="1"/>
    <col min="12041" max="12288" width="9.140625" style="532"/>
    <col min="12289" max="12289" width="44.28515625" style="532" bestFit="1" customWidth="1"/>
    <col min="12290" max="12290" width="11.42578125" style="532" customWidth="1"/>
    <col min="12291" max="12291" width="12.5703125" style="532" customWidth="1"/>
    <col min="12292" max="12292" width="12" style="532" customWidth="1"/>
    <col min="12293" max="12293" width="11.140625" style="532" customWidth="1"/>
    <col min="12294" max="12294" width="9.42578125" style="532" customWidth="1"/>
    <col min="12295" max="12295" width="10.85546875" style="532" customWidth="1"/>
    <col min="12296" max="12296" width="8.85546875" style="532" customWidth="1"/>
    <col min="12297" max="12544" width="9.140625" style="532"/>
    <col min="12545" max="12545" width="44.28515625" style="532" bestFit="1" customWidth="1"/>
    <col min="12546" max="12546" width="11.42578125" style="532" customWidth="1"/>
    <col min="12547" max="12547" width="12.5703125" style="532" customWidth="1"/>
    <col min="12548" max="12548" width="12" style="532" customWidth="1"/>
    <col min="12549" max="12549" width="11.140625" style="532" customWidth="1"/>
    <col min="12550" max="12550" width="9.42578125" style="532" customWidth="1"/>
    <col min="12551" max="12551" width="10.85546875" style="532" customWidth="1"/>
    <col min="12552" max="12552" width="8.85546875" style="532" customWidth="1"/>
    <col min="12553" max="12800" width="9.140625" style="532"/>
    <col min="12801" max="12801" width="44.28515625" style="532" bestFit="1" customWidth="1"/>
    <col min="12802" max="12802" width="11.42578125" style="532" customWidth="1"/>
    <col min="12803" max="12803" width="12.5703125" style="532" customWidth="1"/>
    <col min="12804" max="12804" width="12" style="532" customWidth="1"/>
    <col min="12805" max="12805" width="11.140625" style="532" customWidth="1"/>
    <col min="12806" max="12806" width="9.42578125" style="532" customWidth="1"/>
    <col min="12807" max="12807" width="10.85546875" style="532" customWidth="1"/>
    <col min="12808" max="12808" width="8.85546875" style="532" customWidth="1"/>
    <col min="12809" max="13056" width="9.140625" style="532"/>
    <col min="13057" max="13057" width="44.28515625" style="532" bestFit="1" customWidth="1"/>
    <col min="13058" max="13058" width="11.42578125" style="532" customWidth="1"/>
    <col min="13059" max="13059" width="12.5703125" style="532" customWidth="1"/>
    <col min="13060" max="13060" width="12" style="532" customWidth="1"/>
    <col min="13061" max="13061" width="11.140625" style="532" customWidth="1"/>
    <col min="13062" max="13062" width="9.42578125" style="532" customWidth="1"/>
    <col min="13063" max="13063" width="10.85546875" style="532" customWidth="1"/>
    <col min="13064" max="13064" width="8.85546875" style="532" customWidth="1"/>
    <col min="13065" max="13312" width="9.140625" style="532"/>
    <col min="13313" max="13313" width="44.28515625" style="532" bestFit="1" customWidth="1"/>
    <col min="13314" max="13314" width="11.42578125" style="532" customWidth="1"/>
    <col min="13315" max="13315" width="12.5703125" style="532" customWidth="1"/>
    <col min="13316" max="13316" width="12" style="532" customWidth="1"/>
    <col min="13317" max="13317" width="11.140625" style="532" customWidth="1"/>
    <col min="13318" max="13318" width="9.42578125" style="532" customWidth="1"/>
    <col min="13319" max="13319" width="10.85546875" style="532" customWidth="1"/>
    <col min="13320" max="13320" width="8.85546875" style="532" customWidth="1"/>
    <col min="13321" max="13568" width="9.140625" style="532"/>
    <col min="13569" max="13569" width="44.28515625" style="532" bestFit="1" customWidth="1"/>
    <col min="13570" max="13570" width="11.42578125" style="532" customWidth="1"/>
    <col min="13571" max="13571" width="12.5703125" style="532" customWidth="1"/>
    <col min="13572" max="13572" width="12" style="532" customWidth="1"/>
    <col min="13573" max="13573" width="11.140625" style="532" customWidth="1"/>
    <col min="13574" max="13574" width="9.42578125" style="532" customWidth="1"/>
    <col min="13575" max="13575" width="10.85546875" style="532" customWidth="1"/>
    <col min="13576" max="13576" width="8.85546875" style="532" customWidth="1"/>
    <col min="13577" max="13824" width="9.140625" style="532"/>
    <col min="13825" max="13825" width="44.28515625" style="532" bestFit="1" customWidth="1"/>
    <col min="13826" max="13826" width="11.42578125" style="532" customWidth="1"/>
    <col min="13827" max="13827" width="12.5703125" style="532" customWidth="1"/>
    <col min="13828" max="13828" width="12" style="532" customWidth="1"/>
    <col min="13829" max="13829" width="11.140625" style="532" customWidth="1"/>
    <col min="13830" max="13830" width="9.42578125" style="532" customWidth="1"/>
    <col min="13831" max="13831" width="10.85546875" style="532" customWidth="1"/>
    <col min="13832" max="13832" width="8.85546875" style="532" customWidth="1"/>
    <col min="13833" max="14080" width="9.140625" style="532"/>
    <col min="14081" max="14081" width="44.28515625" style="532" bestFit="1" customWidth="1"/>
    <col min="14082" max="14082" width="11.42578125" style="532" customWidth="1"/>
    <col min="14083" max="14083" width="12.5703125" style="532" customWidth="1"/>
    <col min="14084" max="14084" width="12" style="532" customWidth="1"/>
    <col min="14085" max="14085" width="11.140625" style="532" customWidth="1"/>
    <col min="14086" max="14086" width="9.42578125" style="532" customWidth="1"/>
    <col min="14087" max="14087" width="10.85546875" style="532" customWidth="1"/>
    <col min="14088" max="14088" width="8.85546875" style="532" customWidth="1"/>
    <col min="14089" max="14336" width="9.140625" style="532"/>
    <col min="14337" max="14337" width="44.28515625" style="532" bestFit="1" customWidth="1"/>
    <col min="14338" max="14338" width="11.42578125" style="532" customWidth="1"/>
    <col min="14339" max="14339" width="12.5703125" style="532" customWidth="1"/>
    <col min="14340" max="14340" width="12" style="532" customWidth="1"/>
    <col min="14341" max="14341" width="11.140625" style="532" customWidth="1"/>
    <col min="14342" max="14342" width="9.42578125" style="532" customWidth="1"/>
    <col min="14343" max="14343" width="10.85546875" style="532" customWidth="1"/>
    <col min="14344" max="14344" width="8.85546875" style="532" customWidth="1"/>
    <col min="14345" max="14592" width="9.140625" style="532"/>
    <col min="14593" max="14593" width="44.28515625" style="532" bestFit="1" customWidth="1"/>
    <col min="14594" max="14594" width="11.42578125" style="532" customWidth="1"/>
    <col min="14595" max="14595" width="12.5703125" style="532" customWidth="1"/>
    <col min="14596" max="14596" width="12" style="532" customWidth="1"/>
    <col min="14597" max="14597" width="11.140625" style="532" customWidth="1"/>
    <col min="14598" max="14598" width="9.42578125" style="532" customWidth="1"/>
    <col min="14599" max="14599" width="10.85546875" style="532" customWidth="1"/>
    <col min="14600" max="14600" width="8.85546875" style="532" customWidth="1"/>
    <col min="14601" max="14848" width="9.140625" style="532"/>
    <col min="14849" max="14849" width="44.28515625" style="532" bestFit="1" customWidth="1"/>
    <col min="14850" max="14850" width="11.42578125" style="532" customWidth="1"/>
    <col min="14851" max="14851" width="12.5703125" style="532" customWidth="1"/>
    <col min="14852" max="14852" width="12" style="532" customWidth="1"/>
    <col min="14853" max="14853" width="11.140625" style="532" customWidth="1"/>
    <col min="14854" max="14854" width="9.42578125" style="532" customWidth="1"/>
    <col min="14855" max="14855" width="10.85546875" style="532" customWidth="1"/>
    <col min="14856" max="14856" width="8.85546875" style="532" customWidth="1"/>
    <col min="14857" max="15104" width="9.140625" style="532"/>
    <col min="15105" max="15105" width="44.28515625" style="532" bestFit="1" customWidth="1"/>
    <col min="15106" max="15106" width="11.42578125" style="532" customWidth="1"/>
    <col min="15107" max="15107" width="12.5703125" style="532" customWidth="1"/>
    <col min="15108" max="15108" width="12" style="532" customWidth="1"/>
    <col min="15109" max="15109" width="11.140625" style="532" customWidth="1"/>
    <col min="15110" max="15110" width="9.42578125" style="532" customWidth="1"/>
    <col min="15111" max="15111" width="10.85546875" style="532" customWidth="1"/>
    <col min="15112" max="15112" width="8.85546875" style="532" customWidth="1"/>
    <col min="15113" max="15360" width="9.140625" style="532"/>
    <col min="15361" max="15361" width="44.28515625" style="532" bestFit="1" customWidth="1"/>
    <col min="15362" max="15362" width="11.42578125" style="532" customWidth="1"/>
    <col min="15363" max="15363" width="12.5703125" style="532" customWidth="1"/>
    <col min="15364" max="15364" width="12" style="532" customWidth="1"/>
    <col min="15365" max="15365" width="11.140625" style="532" customWidth="1"/>
    <col min="15366" max="15366" width="9.42578125" style="532" customWidth="1"/>
    <col min="15367" max="15367" width="10.85546875" style="532" customWidth="1"/>
    <col min="15368" max="15368" width="8.85546875" style="532" customWidth="1"/>
    <col min="15369" max="15616" width="9.140625" style="532"/>
    <col min="15617" max="15617" width="44.28515625" style="532" bestFit="1" customWidth="1"/>
    <col min="15618" max="15618" width="11.42578125" style="532" customWidth="1"/>
    <col min="15619" max="15619" width="12.5703125" style="532" customWidth="1"/>
    <col min="15620" max="15620" width="12" style="532" customWidth="1"/>
    <col min="15621" max="15621" width="11.140625" style="532" customWidth="1"/>
    <col min="15622" max="15622" width="9.42578125" style="532" customWidth="1"/>
    <col min="15623" max="15623" width="10.85546875" style="532" customWidth="1"/>
    <col min="15624" max="15624" width="8.85546875" style="532" customWidth="1"/>
    <col min="15625" max="15872" width="9.140625" style="532"/>
    <col min="15873" max="15873" width="44.28515625" style="532" bestFit="1" customWidth="1"/>
    <col min="15874" max="15874" width="11.42578125" style="532" customWidth="1"/>
    <col min="15875" max="15875" width="12.5703125" style="532" customWidth="1"/>
    <col min="15876" max="15876" width="12" style="532" customWidth="1"/>
    <col min="15877" max="15877" width="11.140625" style="532" customWidth="1"/>
    <col min="15878" max="15878" width="9.42578125" style="532" customWidth="1"/>
    <col min="15879" max="15879" width="10.85546875" style="532" customWidth="1"/>
    <col min="15880" max="15880" width="8.85546875" style="532" customWidth="1"/>
    <col min="15881" max="16128" width="9.140625" style="532"/>
    <col min="16129" max="16129" width="44.28515625" style="532" bestFit="1" customWidth="1"/>
    <col min="16130" max="16130" width="11.42578125" style="532" customWidth="1"/>
    <col min="16131" max="16131" width="12.5703125" style="532" customWidth="1"/>
    <col min="16132" max="16132" width="12" style="532" customWidth="1"/>
    <col min="16133" max="16133" width="11.140625" style="532" customWidth="1"/>
    <col min="16134" max="16134" width="9.42578125" style="532" customWidth="1"/>
    <col min="16135" max="16135" width="10.85546875" style="532" customWidth="1"/>
    <col min="16136" max="16136" width="8.85546875" style="532" customWidth="1"/>
    <col min="16137" max="16384" width="9.140625" style="532"/>
  </cols>
  <sheetData>
    <row r="1" spans="1:22">
      <c r="A1" s="2557" t="s">
        <v>518</v>
      </c>
      <c r="B1" s="2557"/>
      <c r="C1" s="2557"/>
      <c r="D1" s="2557"/>
      <c r="E1" s="2557"/>
      <c r="F1" s="2557"/>
      <c r="G1" s="2557"/>
      <c r="H1" s="2557"/>
      <c r="I1" s="621" t="s">
        <v>118</v>
      </c>
      <c r="J1" s="621"/>
      <c r="K1" s="621"/>
    </row>
    <row r="2" spans="1:22">
      <c r="A2" s="2558" t="s">
        <v>110</v>
      </c>
      <c r="B2" s="2558"/>
      <c r="C2" s="2558"/>
      <c r="D2" s="2558"/>
      <c r="E2" s="2558"/>
      <c r="F2" s="2558"/>
      <c r="G2" s="2558"/>
      <c r="H2" s="2558"/>
      <c r="I2" s="620"/>
      <c r="J2" s="620"/>
      <c r="K2" s="620"/>
    </row>
    <row r="3" spans="1:22">
      <c r="A3" s="2558" t="s">
        <v>511</v>
      </c>
      <c r="B3" s="2558"/>
      <c r="C3" s="2558"/>
      <c r="D3" s="2558"/>
      <c r="E3" s="2558"/>
      <c r="F3" s="2558"/>
      <c r="G3" s="2558"/>
      <c r="H3" s="2558"/>
      <c r="I3" s="620"/>
      <c r="J3" s="620"/>
      <c r="K3" s="620"/>
    </row>
    <row r="4" spans="1:22" ht="16.5" thickBot="1">
      <c r="A4" s="589" t="s">
        <v>118</v>
      </c>
      <c r="B4" s="589"/>
      <c r="C4" s="589"/>
      <c r="D4" s="536"/>
      <c r="E4" s="589"/>
      <c r="F4" s="589"/>
      <c r="G4" s="2559" t="s">
        <v>1</v>
      </c>
      <c r="H4" s="2559"/>
    </row>
    <row r="5" spans="1:22" ht="21.75" customHeight="1" thickTop="1">
      <c r="A5" s="2560" t="s">
        <v>517</v>
      </c>
      <c r="B5" s="619">
        <v>2018</v>
      </c>
      <c r="C5" s="618">
        <v>2019</v>
      </c>
      <c r="D5" s="618">
        <v>2020</v>
      </c>
      <c r="E5" s="2562" t="s">
        <v>516</v>
      </c>
      <c r="F5" s="2563"/>
      <c r="G5" s="2563"/>
      <c r="H5" s="2564"/>
    </row>
    <row r="6" spans="1:22">
      <c r="A6" s="2561"/>
      <c r="B6" s="2555" t="s">
        <v>507</v>
      </c>
      <c r="C6" s="2555" t="s">
        <v>507</v>
      </c>
      <c r="D6" s="2555" t="s">
        <v>505</v>
      </c>
      <c r="E6" s="2565" t="s">
        <v>44</v>
      </c>
      <c r="F6" s="2567"/>
      <c r="G6" s="2566" t="s">
        <v>55</v>
      </c>
      <c r="H6" s="2568"/>
    </row>
    <row r="7" spans="1:22">
      <c r="A7" s="2561"/>
      <c r="B7" s="2556"/>
      <c r="C7" s="2556"/>
      <c r="D7" s="2556"/>
      <c r="E7" s="617" t="s">
        <v>2</v>
      </c>
      <c r="F7" s="591" t="s">
        <v>504</v>
      </c>
      <c r="G7" s="617" t="s">
        <v>2</v>
      </c>
      <c r="H7" s="590" t="s">
        <v>504</v>
      </c>
    </row>
    <row r="8" spans="1:22" ht="24" customHeight="1">
      <c r="A8" s="615" t="s">
        <v>503</v>
      </c>
      <c r="B8" s="613">
        <v>1005319.3142656083</v>
      </c>
      <c r="C8" s="613">
        <v>1012200.6977463202</v>
      </c>
      <c r="D8" s="577">
        <v>1031945.2794796961</v>
      </c>
      <c r="E8" s="613">
        <v>6881.3834807118401</v>
      </c>
      <c r="F8" s="614">
        <v>0.6844972918618133</v>
      </c>
      <c r="G8" s="613">
        <v>19744.581733375904</v>
      </c>
      <c r="H8" s="612">
        <v>1.9506587752149851</v>
      </c>
      <c r="K8" s="538"/>
      <c r="P8" s="538"/>
      <c r="Q8" s="538"/>
      <c r="R8" s="538"/>
      <c r="S8" s="538"/>
      <c r="T8" s="538"/>
      <c r="U8" s="538"/>
      <c r="V8" s="538"/>
    </row>
    <row r="9" spans="1:22" ht="24" customHeight="1">
      <c r="A9" s="610" t="s">
        <v>502</v>
      </c>
      <c r="B9" s="608">
        <v>1098053.9685451975</v>
      </c>
      <c r="C9" s="608">
        <v>1091011.5065771253</v>
      </c>
      <c r="D9" s="566">
        <v>1135016.7488841498</v>
      </c>
      <c r="E9" s="608">
        <v>-7042.4619680722244</v>
      </c>
      <c r="F9" s="609">
        <v>-0.64135845503137912</v>
      </c>
      <c r="G9" s="608">
        <v>44005.242307024542</v>
      </c>
      <c r="H9" s="607">
        <v>4.0334352150953912</v>
      </c>
      <c r="K9" s="538"/>
      <c r="P9" s="538"/>
      <c r="Q9" s="538"/>
      <c r="R9" s="538"/>
      <c r="S9" s="538"/>
      <c r="T9" s="538"/>
      <c r="U9" s="538"/>
      <c r="V9" s="538"/>
    </row>
    <row r="10" spans="1:22" ht="24" customHeight="1">
      <c r="A10" s="610" t="s">
        <v>501</v>
      </c>
      <c r="B10" s="608">
        <v>92734.654279589187</v>
      </c>
      <c r="C10" s="608">
        <v>78810.808830805123</v>
      </c>
      <c r="D10" s="608">
        <v>103071.46940445372</v>
      </c>
      <c r="E10" s="608">
        <v>-13923.845448784065</v>
      </c>
      <c r="F10" s="609">
        <v>-15.014716512345579</v>
      </c>
      <c r="G10" s="608">
        <v>24260.660573648594</v>
      </c>
      <c r="H10" s="607">
        <v>30.783417824999816</v>
      </c>
      <c r="K10" s="538"/>
      <c r="P10" s="538"/>
      <c r="Q10" s="538"/>
      <c r="R10" s="538"/>
      <c r="S10" s="538"/>
      <c r="T10" s="538"/>
      <c r="U10" s="538"/>
      <c r="V10" s="538"/>
    </row>
    <row r="11" spans="1:22" ht="24" customHeight="1">
      <c r="A11" s="611" t="s">
        <v>500</v>
      </c>
      <c r="B11" s="566">
        <v>90562.680768459191</v>
      </c>
      <c r="C11" s="566">
        <v>75682.608041245127</v>
      </c>
      <c r="D11" s="566">
        <v>96867.783831533714</v>
      </c>
      <c r="E11" s="608">
        <v>-14880.072727214065</v>
      </c>
      <c r="F11" s="609">
        <v>-16.430689331356938</v>
      </c>
      <c r="G11" s="608">
        <v>21185.175790288587</v>
      </c>
      <c r="H11" s="607">
        <v>27.992132325491738</v>
      </c>
      <c r="K11" s="538"/>
      <c r="P11" s="538"/>
      <c r="Q11" s="538"/>
      <c r="R11" s="538"/>
      <c r="S11" s="538"/>
      <c r="T11" s="538"/>
      <c r="U11" s="538"/>
      <c r="V11" s="538"/>
    </row>
    <row r="12" spans="1:22" ht="24" customHeight="1">
      <c r="A12" s="611" t="s">
        <v>499</v>
      </c>
      <c r="B12" s="608">
        <v>2171.9735111299992</v>
      </c>
      <c r="C12" s="608">
        <v>3128.2007895599991</v>
      </c>
      <c r="D12" s="566">
        <v>6203.6855729199997</v>
      </c>
      <c r="E12" s="608">
        <v>956.22727842999984</v>
      </c>
      <c r="F12" s="609">
        <v>44.025733901906996</v>
      </c>
      <c r="G12" s="608">
        <v>3075.4847833600006</v>
      </c>
      <c r="H12" s="607">
        <v>98.314813857987247</v>
      </c>
      <c r="K12" s="538"/>
      <c r="P12" s="538"/>
      <c r="Q12" s="538"/>
      <c r="R12" s="538"/>
      <c r="S12" s="538"/>
      <c r="T12" s="538"/>
      <c r="U12" s="538"/>
      <c r="V12" s="538"/>
    </row>
    <row r="13" spans="1:22" ht="24" customHeight="1">
      <c r="A13" s="615" t="s">
        <v>498</v>
      </c>
      <c r="B13" s="613">
        <v>1759486.7827004667</v>
      </c>
      <c r="C13" s="613">
        <v>2281805.5512644602</v>
      </c>
      <c r="D13" s="577">
        <v>2738614.9418089408</v>
      </c>
      <c r="E13" s="613">
        <v>522318.76856399339</v>
      </c>
      <c r="F13" s="614">
        <v>29.685859177773228</v>
      </c>
      <c r="G13" s="613">
        <v>456809.39054448064</v>
      </c>
      <c r="H13" s="612">
        <v>20.019645858576347</v>
      </c>
      <c r="K13" s="538"/>
      <c r="P13" s="538"/>
      <c r="Q13" s="538"/>
      <c r="R13" s="538"/>
      <c r="S13" s="538"/>
      <c r="T13" s="538"/>
      <c r="U13" s="538"/>
      <c r="V13" s="538"/>
    </row>
    <row r="14" spans="1:22" ht="24" customHeight="1">
      <c r="A14" s="610" t="s">
        <v>497</v>
      </c>
      <c r="B14" s="608">
        <v>2331180.9963526726</v>
      </c>
      <c r="C14" s="608">
        <v>2995078.9073007479</v>
      </c>
      <c r="D14" s="566">
        <v>3418225.484763673</v>
      </c>
      <c r="E14" s="608">
        <v>663897.91094807535</v>
      </c>
      <c r="F14" s="609">
        <v>28.479037534485702</v>
      </c>
      <c r="G14" s="608">
        <v>423146.57746292511</v>
      </c>
      <c r="H14" s="607">
        <v>14.128061081511776</v>
      </c>
      <c r="K14" s="538"/>
      <c r="P14" s="538"/>
      <c r="Q14" s="538"/>
      <c r="R14" s="538"/>
      <c r="S14" s="538"/>
      <c r="T14" s="538"/>
      <c r="U14" s="538"/>
      <c r="V14" s="538"/>
    </row>
    <row r="15" spans="1:22" ht="24" customHeight="1">
      <c r="A15" s="610" t="s">
        <v>496</v>
      </c>
      <c r="B15" s="608">
        <v>62361.001667120378</v>
      </c>
      <c r="C15" s="608">
        <v>193126.4082589398</v>
      </c>
      <c r="D15" s="566">
        <v>197862.6310296602</v>
      </c>
      <c r="E15" s="608">
        <v>130765.40659181942</v>
      </c>
      <c r="F15" s="609">
        <v>209.69099773258617</v>
      </c>
      <c r="G15" s="616">
        <v>4736.2227707204001</v>
      </c>
      <c r="H15" s="607">
        <v>2.4523952024055524</v>
      </c>
      <c r="K15" s="538"/>
      <c r="P15" s="538"/>
      <c r="Q15" s="538"/>
      <c r="R15" s="538"/>
      <c r="S15" s="538"/>
      <c r="T15" s="538"/>
      <c r="U15" s="538"/>
      <c r="V15" s="538"/>
    </row>
    <row r="16" spans="1:22" ht="24" customHeight="1">
      <c r="A16" s="611" t="s">
        <v>495</v>
      </c>
      <c r="B16" s="608">
        <v>365534.90352149005</v>
      </c>
      <c r="C16" s="608">
        <v>371876.40831587999</v>
      </c>
      <c r="D16" s="566">
        <v>439642.53079588001</v>
      </c>
      <c r="E16" s="608">
        <v>6341.5047943899408</v>
      </c>
      <c r="F16" s="609">
        <v>1.7348561610114803</v>
      </c>
      <c r="G16" s="608">
        <v>67766.12248000002</v>
      </c>
      <c r="H16" s="607">
        <v>18.222753840958362</v>
      </c>
      <c r="K16" s="538"/>
      <c r="P16" s="538"/>
      <c r="Q16" s="538"/>
      <c r="R16" s="538"/>
      <c r="S16" s="538"/>
      <c r="T16" s="538"/>
      <c r="U16" s="538"/>
      <c r="V16" s="538"/>
    </row>
    <row r="17" spans="1:22" ht="24" customHeight="1">
      <c r="A17" s="611" t="s">
        <v>494</v>
      </c>
      <c r="B17" s="608">
        <v>303173.90185436967</v>
      </c>
      <c r="C17" s="566">
        <v>178750.00005694019</v>
      </c>
      <c r="D17" s="566">
        <v>241779.89976621981</v>
      </c>
      <c r="E17" s="608">
        <v>-124423.90179742948</v>
      </c>
      <c r="F17" s="609">
        <v>-41.040439508937951</v>
      </c>
      <c r="G17" s="608">
        <v>63029.89970927962</v>
      </c>
      <c r="H17" s="607">
        <v>35.261482343609323</v>
      </c>
      <c r="K17" s="538"/>
      <c r="P17" s="538"/>
      <c r="Q17" s="538"/>
      <c r="R17" s="538"/>
      <c r="S17" s="538"/>
      <c r="T17" s="538"/>
      <c r="U17" s="538"/>
      <c r="V17" s="538"/>
    </row>
    <row r="18" spans="1:22" ht="24" customHeight="1">
      <c r="A18" s="610" t="s">
        <v>493</v>
      </c>
      <c r="B18" s="608">
        <v>8644.5408407400009</v>
      </c>
      <c r="C18" s="608">
        <v>11026.839132419998</v>
      </c>
      <c r="D18" s="566">
        <v>10260.998157745002</v>
      </c>
      <c r="E18" s="608">
        <v>2382.2982916799974</v>
      </c>
      <c r="F18" s="609">
        <v>27.558413287293405</v>
      </c>
      <c r="G18" s="608">
        <v>-765.84097467499669</v>
      </c>
      <c r="H18" s="607">
        <v>-6.9452448292579918</v>
      </c>
      <c r="K18" s="538"/>
      <c r="P18" s="538"/>
      <c r="Q18" s="538"/>
      <c r="R18" s="538"/>
      <c r="S18" s="538"/>
      <c r="T18" s="538"/>
      <c r="U18" s="538"/>
      <c r="V18" s="538"/>
    </row>
    <row r="19" spans="1:22" ht="24" customHeight="1">
      <c r="A19" s="611" t="s">
        <v>492</v>
      </c>
      <c r="B19" s="608">
        <v>25992.090487555524</v>
      </c>
      <c r="C19" s="608">
        <v>38713.299559640393</v>
      </c>
      <c r="D19" s="608">
        <v>47335.046793268324</v>
      </c>
      <c r="E19" s="608">
        <v>12721.209072084868</v>
      </c>
      <c r="F19" s="609">
        <v>48.942616132301943</v>
      </c>
      <c r="G19" s="608">
        <v>8621.7472336279316</v>
      </c>
      <c r="H19" s="607">
        <v>22.270763101309825</v>
      </c>
      <c r="K19" s="538"/>
      <c r="P19" s="538"/>
      <c r="Q19" s="538"/>
      <c r="R19" s="538"/>
      <c r="S19" s="538"/>
      <c r="T19" s="538"/>
      <c r="U19" s="538"/>
      <c r="V19" s="538"/>
    </row>
    <row r="20" spans="1:22" ht="24" customHeight="1">
      <c r="A20" s="611" t="s">
        <v>491</v>
      </c>
      <c r="B20" s="608">
        <v>3833.1611800500004</v>
      </c>
      <c r="C20" s="608">
        <v>2904.6684619999996</v>
      </c>
      <c r="D20" s="608">
        <v>1510.9091284199999</v>
      </c>
      <c r="E20" s="608">
        <v>-928.4927180500008</v>
      </c>
      <c r="F20" s="609">
        <v>-24.222636994301645</v>
      </c>
      <c r="G20" s="608">
        <v>-1393.7593335799997</v>
      </c>
      <c r="H20" s="607">
        <v>-47.983422267074552</v>
      </c>
      <c r="K20" s="538"/>
      <c r="P20" s="538"/>
      <c r="Q20" s="538"/>
      <c r="R20" s="538"/>
      <c r="S20" s="538"/>
      <c r="T20" s="538"/>
      <c r="U20" s="538"/>
      <c r="V20" s="538"/>
    </row>
    <row r="21" spans="1:22" ht="24" customHeight="1">
      <c r="A21" s="611" t="s">
        <v>490</v>
      </c>
      <c r="B21" s="608">
        <v>22158.929307505525</v>
      </c>
      <c r="C21" s="608">
        <v>35808.631097640391</v>
      </c>
      <c r="D21" s="608">
        <v>45824.137664848327</v>
      </c>
      <c r="E21" s="608">
        <v>13649.701790134866</v>
      </c>
      <c r="F21" s="609">
        <v>61.599103461698078</v>
      </c>
      <c r="G21" s="608">
        <v>10015.506567207936</v>
      </c>
      <c r="H21" s="607">
        <v>27.969532093808265</v>
      </c>
      <c r="K21" s="538"/>
      <c r="P21" s="538"/>
      <c r="Q21" s="538"/>
      <c r="R21" s="538"/>
      <c r="S21" s="538"/>
      <c r="T21" s="538"/>
      <c r="U21" s="538"/>
      <c r="V21" s="538"/>
    </row>
    <row r="22" spans="1:22" ht="24" customHeight="1">
      <c r="A22" s="610" t="s">
        <v>489</v>
      </c>
      <c r="B22" s="608">
        <v>2234183.3633572566</v>
      </c>
      <c r="C22" s="608">
        <v>2752212.3603497478</v>
      </c>
      <c r="D22" s="566">
        <v>3162766.8087829994</v>
      </c>
      <c r="E22" s="608">
        <v>518028.99699249119</v>
      </c>
      <c r="F22" s="609">
        <v>23.186503197931827</v>
      </c>
      <c r="G22" s="608">
        <v>410554.44843325159</v>
      </c>
      <c r="H22" s="607">
        <v>14.917251820679958</v>
      </c>
      <c r="K22" s="538"/>
      <c r="P22" s="538"/>
      <c r="Q22" s="538"/>
      <c r="R22" s="538"/>
      <c r="S22" s="538"/>
      <c r="T22" s="538"/>
      <c r="U22" s="538"/>
      <c r="V22" s="538"/>
    </row>
    <row r="23" spans="1:22" ht="24" customHeight="1">
      <c r="A23" s="610" t="s">
        <v>488</v>
      </c>
      <c r="B23" s="608">
        <v>571694.21365220589</v>
      </c>
      <c r="C23" s="608">
        <v>713273.35603628785</v>
      </c>
      <c r="D23" s="608">
        <v>679610.54295473231</v>
      </c>
      <c r="E23" s="608">
        <v>141579.14238408196</v>
      </c>
      <c r="F23" s="609">
        <v>24.764837390887536</v>
      </c>
      <c r="G23" s="608">
        <v>-33662.813081555534</v>
      </c>
      <c r="H23" s="607">
        <v>-4.7194827616472663</v>
      </c>
      <c r="K23" s="538"/>
      <c r="P23" s="538"/>
      <c r="Q23" s="538"/>
      <c r="R23" s="538"/>
      <c r="S23" s="538"/>
      <c r="T23" s="538"/>
      <c r="U23" s="538"/>
      <c r="V23" s="538"/>
    </row>
    <row r="24" spans="1:22" ht="24" customHeight="1">
      <c r="A24" s="615" t="s">
        <v>485</v>
      </c>
      <c r="B24" s="613">
        <v>2764806.0969660748</v>
      </c>
      <c r="C24" s="613">
        <v>3294006.2490107804</v>
      </c>
      <c r="D24" s="577">
        <v>3770560.2212886368</v>
      </c>
      <c r="E24" s="613">
        <v>529200.15204470558</v>
      </c>
      <c r="F24" s="614">
        <v>19.140588290275282</v>
      </c>
      <c r="G24" s="613">
        <v>476553.97227785643</v>
      </c>
      <c r="H24" s="612">
        <v>14.467306260301417</v>
      </c>
      <c r="K24" s="538"/>
      <c r="P24" s="538"/>
      <c r="Q24" s="538"/>
      <c r="R24" s="538"/>
      <c r="S24" s="538"/>
      <c r="T24" s="538"/>
      <c r="U24" s="538"/>
      <c r="V24" s="538"/>
    </row>
    <row r="25" spans="1:22" ht="24" customHeight="1">
      <c r="A25" s="610" t="s">
        <v>515</v>
      </c>
      <c r="B25" s="566">
        <v>1718607.1408525496</v>
      </c>
      <c r="C25" s="566">
        <v>1884686.182023681</v>
      </c>
      <c r="D25" s="566">
        <v>2083474.3373919942</v>
      </c>
      <c r="E25" s="608">
        <v>166079.04117113142</v>
      </c>
      <c r="F25" s="609">
        <v>9.663583795465005</v>
      </c>
      <c r="G25" s="608">
        <v>198788.15536831319</v>
      </c>
      <c r="H25" s="607">
        <v>10.547546709068801</v>
      </c>
      <c r="K25" s="538"/>
      <c r="P25" s="538"/>
      <c r="Q25" s="538"/>
      <c r="R25" s="538"/>
      <c r="S25" s="538"/>
      <c r="T25" s="538"/>
      <c r="U25" s="538"/>
      <c r="V25" s="538"/>
    </row>
    <row r="26" spans="1:22" ht="24" customHeight="1">
      <c r="A26" s="610" t="s">
        <v>483</v>
      </c>
      <c r="B26" s="566">
        <v>583308.13607975584</v>
      </c>
      <c r="C26" s="566">
        <v>652976.43753652973</v>
      </c>
      <c r="D26" s="566">
        <v>701933.88321802649</v>
      </c>
      <c r="E26" s="608">
        <v>69668.301456773886</v>
      </c>
      <c r="F26" s="609">
        <v>11.943653302179918</v>
      </c>
      <c r="G26" s="608">
        <v>48957.445681496756</v>
      </c>
      <c r="H26" s="607">
        <v>7.4975822812531288</v>
      </c>
      <c r="K26" s="538"/>
      <c r="P26" s="538"/>
      <c r="Q26" s="538"/>
      <c r="R26" s="538"/>
      <c r="S26" s="538"/>
      <c r="T26" s="538"/>
      <c r="U26" s="538"/>
      <c r="V26" s="538"/>
    </row>
    <row r="27" spans="1:22" ht="24" customHeight="1">
      <c r="A27" s="611" t="s">
        <v>482</v>
      </c>
      <c r="B27" s="608">
        <v>386588.86944615789</v>
      </c>
      <c r="C27" s="608">
        <v>409844.69655408</v>
      </c>
      <c r="D27" s="566">
        <v>424838.68137010094</v>
      </c>
      <c r="E27" s="608">
        <v>23255.827107922116</v>
      </c>
      <c r="F27" s="609">
        <v>6.0156483918534205</v>
      </c>
      <c r="G27" s="608">
        <v>14993.984816020937</v>
      </c>
      <c r="H27" s="607">
        <v>3.658455249534367</v>
      </c>
      <c r="K27" s="538"/>
      <c r="P27" s="538"/>
      <c r="Q27" s="538"/>
      <c r="R27" s="538"/>
      <c r="S27" s="538"/>
      <c r="T27" s="538"/>
      <c r="U27" s="538"/>
      <c r="V27" s="538"/>
    </row>
    <row r="28" spans="1:22" ht="24" customHeight="1">
      <c r="A28" s="611" t="s">
        <v>481</v>
      </c>
      <c r="B28" s="608">
        <v>196719.3032313883</v>
      </c>
      <c r="C28" s="608">
        <v>243131.77769487473</v>
      </c>
      <c r="D28" s="566">
        <v>277095.19031537243</v>
      </c>
      <c r="E28" s="608">
        <v>46412.474463486433</v>
      </c>
      <c r="F28" s="609">
        <v>23.5932487056923</v>
      </c>
      <c r="G28" s="608">
        <v>33963.412620497693</v>
      </c>
      <c r="H28" s="607">
        <v>13.969137618498007</v>
      </c>
      <c r="K28" s="538"/>
      <c r="P28" s="538"/>
      <c r="Q28" s="538"/>
      <c r="R28" s="538"/>
      <c r="S28" s="538"/>
      <c r="T28" s="538"/>
      <c r="U28" s="538"/>
      <c r="V28" s="538"/>
    </row>
    <row r="29" spans="1:22" ht="24" customHeight="1">
      <c r="A29" s="611" t="s">
        <v>480</v>
      </c>
      <c r="B29" s="566">
        <v>1135299.0047727937</v>
      </c>
      <c r="C29" s="566">
        <v>1231709.7444871513</v>
      </c>
      <c r="D29" s="566">
        <v>1381540.4541739677</v>
      </c>
      <c r="E29" s="608">
        <v>96410.739714357536</v>
      </c>
      <c r="F29" s="609">
        <v>8.4921011389111651</v>
      </c>
      <c r="G29" s="608">
        <v>149830.70968681644</v>
      </c>
      <c r="H29" s="607">
        <v>12.164449486368371</v>
      </c>
      <c r="K29" s="538"/>
      <c r="P29" s="538"/>
      <c r="Q29" s="538"/>
      <c r="R29" s="538"/>
      <c r="S29" s="538"/>
      <c r="T29" s="538"/>
      <c r="U29" s="538"/>
      <c r="V29" s="538"/>
    </row>
    <row r="30" spans="1:22" ht="24" customHeight="1">
      <c r="A30" s="610" t="s">
        <v>479</v>
      </c>
      <c r="B30" s="566">
        <v>1046198.9561135252</v>
      </c>
      <c r="C30" s="566">
        <v>1409320.0669870994</v>
      </c>
      <c r="D30" s="566">
        <v>1687085.8838966426</v>
      </c>
      <c r="E30" s="608">
        <v>363121.11087357416</v>
      </c>
      <c r="F30" s="609">
        <v>34.708609557642411</v>
      </c>
      <c r="G30" s="608">
        <v>277765.81690954324</v>
      </c>
      <c r="H30" s="607">
        <v>19.709207540297221</v>
      </c>
      <c r="K30" s="538"/>
      <c r="P30" s="538"/>
      <c r="Q30" s="538"/>
      <c r="R30" s="538"/>
      <c r="S30" s="538"/>
      <c r="T30" s="538"/>
      <c r="U30" s="538"/>
      <c r="V30" s="538"/>
    </row>
    <row r="31" spans="1:22" ht="24" customHeight="1" thickBot="1">
      <c r="A31" s="606" t="s">
        <v>478</v>
      </c>
      <c r="B31" s="604">
        <v>2855368.7777345339</v>
      </c>
      <c r="C31" s="604">
        <v>3369688.8570520254</v>
      </c>
      <c r="D31" s="559">
        <v>3867428.0051201703</v>
      </c>
      <c r="E31" s="604">
        <v>514320.0793174915</v>
      </c>
      <c r="F31" s="605">
        <v>18.012387167921474</v>
      </c>
      <c r="G31" s="604">
        <v>497739.14806814492</v>
      </c>
      <c r="H31" s="603">
        <v>14.771071430719344</v>
      </c>
      <c r="K31" s="538"/>
      <c r="P31" s="538"/>
      <c r="Q31" s="538"/>
      <c r="R31" s="538"/>
      <c r="S31" s="538"/>
      <c r="T31" s="538"/>
      <c r="U31" s="538"/>
      <c r="V31" s="538"/>
    </row>
    <row r="32" spans="1:22" ht="24" customHeight="1" thickTop="1">
      <c r="A32" s="602" t="s">
        <v>514</v>
      </c>
      <c r="B32" s="563"/>
      <c r="C32" s="563"/>
      <c r="D32" s="563"/>
      <c r="E32" s="563"/>
      <c r="F32" s="563"/>
      <c r="G32" s="563"/>
      <c r="H32" s="601"/>
      <c r="P32" s="538"/>
      <c r="Q32" s="538"/>
      <c r="R32" s="538"/>
      <c r="S32" s="538"/>
      <c r="T32" s="538"/>
      <c r="U32" s="538"/>
      <c r="V32" s="538"/>
    </row>
    <row r="33" spans="1:22" ht="24" customHeight="1">
      <c r="A33" s="600" t="s">
        <v>473</v>
      </c>
      <c r="B33" s="540"/>
      <c r="C33" s="540"/>
      <c r="D33" s="540"/>
      <c r="E33" s="540"/>
      <c r="F33" s="540"/>
      <c r="G33" s="540"/>
      <c r="H33" s="599"/>
      <c r="P33" s="538"/>
      <c r="Q33" s="538"/>
      <c r="R33" s="538"/>
      <c r="S33" s="538"/>
      <c r="T33" s="538"/>
      <c r="U33" s="538"/>
      <c r="V33" s="538"/>
    </row>
    <row r="34" spans="1:22" ht="24" customHeight="1">
      <c r="A34" s="598" t="s">
        <v>513</v>
      </c>
      <c r="B34" s="596">
        <v>598059.73242413008</v>
      </c>
      <c r="C34" s="596">
        <v>616947.66542954009</v>
      </c>
      <c r="D34" s="540">
        <v>660138.99859869014</v>
      </c>
      <c r="E34" s="596">
        <v>18887.933005410014</v>
      </c>
      <c r="F34" s="596">
        <v>3.1582017616954574</v>
      </c>
      <c r="G34" s="596">
        <v>43191.33316915005</v>
      </c>
      <c r="H34" s="596">
        <v>7.0008098886440813</v>
      </c>
      <c r="P34" s="538"/>
      <c r="Q34" s="538"/>
      <c r="R34" s="538"/>
      <c r="S34" s="538"/>
      <c r="T34" s="538"/>
      <c r="U34" s="538"/>
      <c r="V34" s="538"/>
    </row>
    <row r="35" spans="1:22" ht="24" customHeight="1">
      <c r="A35" s="598" t="s">
        <v>472</v>
      </c>
      <c r="B35" s="544">
        <v>0.97533424247678202</v>
      </c>
      <c r="C35" s="544">
        <v>1.0583984252244558</v>
      </c>
      <c r="D35" s="544">
        <v>1.0633122489476556</v>
      </c>
      <c r="E35" s="596">
        <v>8.3064182747673798E-2</v>
      </c>
      <c r="F35" s="596">
        <v>8.5164837991065578</v>
      </c>
      <c r="G35" s="596">
        <v>4.9138237231998172E-3</v>
      </c>
      <c r="H35" s="596">
        <v>0.46426975003838811</v>
      </c>
      <c r="P35" s="538"/>
      <c r="Q35" s="538"/>
      <c r="R35" s="538"/>
      <c r="S35" s="538"/>
      <c r="T35" s="538"/>
      <c r="U35" s="538"/>
      <c r="V35" s="538"/>
    </row>
    <row r="36" spans="1:22" ht="24" customHeight="1">
      <c r="A36" s="598" t="s">
        <v>471</v>
      </c>
      <c r="B36" s="544">
        <v>2.87363794563877</v>
      </c>
      <c r="C36" s="544">
        <v>3.0548558453681771</v>
      </c>
      <c r="D36" s="544">
        <v>3.1561146089152263</v>
      </c>
      <c r="E36" s="596">
        <v>0.18121789972940716</v>
      </c>
      <c r="F36" s="596">
        <v>6.3062189168414857</v>
      </c>
      <c r="G36" s="596">
        <v>0.10125876354704921</v>
      </c>
      <c r="H36" s="596">
        <v>3.3146822198035766</v>
      </c>
      <c r="P36" s="538"/>
      <c r="Q36" s="538"/>
      <c r="R36" s="538"/>
      <c r="S36" s="538"/>
      <c r="T36" s="538"/>
      <c r="U36" s="538"/>
      <c r="V36" s="538"/>
    </row>
    <row r="37" spans="1:22" ht="24" customHeight="1">
      <c r="A37" s="598" t="s">
        <v>470</v>
      </c>
      <c r="B37" s="597">
        <v>4.6229597932624875</v>
      </c>
      <c r="C37" s="597">
        <v>5.3391988228326959</v>
      </c>
      <c r="D37" s="542">
        <v>5.7117671116122395</v>
      </c>
      <c r="E37" s="596">
        <v>0.71623902957020835</v>
      </c>
      <c r="F37" s="596">
        <v>15.493083686647175</v>
      </c>
      <c r="G37" s="596">
        <v>0.37256828877954362</v>
      </c>
      <c r="H37" s="596">
        <v>6.9779811754955148</v>
      </c>
      <c r="P37" s="538"/>
      <c r="Q37" s="538"/>
      <c r="R37" s="538"/>
      <c r="S37" s="538"/>
      <c r="T37" s="538"/>
      <c r="U37" s="538"/>
      <c r="V37" s="538"/>
    </row>
    <row r="43" spans="1:22">
      <c r="B43" s="538"/>
      <c r="C43" s="538"/>
      <c r="D43" s="538"/>
      <c r="E43" s="538"/>
      <c r="F43" s="538"/>
      <c r="G43" s="538"/>
      <c r="H43" s="538"/>
    </row>
    <row r="44" spans="1:22">
      <c r="B44" s="538"/>
      <c r="C44" s="538"/>
      <c r="D44" s="538"/>
      <c r="E44" s="538"/>
      <c r="F44" s="538"/>
      <c r="G44" s="538"/>
      <c r="H44" s="538"/>
    </row>
    <row r="45" spans="1:22">
      <c r="B45" s="538"/>
      <c r="C45" s="538"/>
      <c r="D45" s="538"/>
      <c r="E45" s="538"/>
      <c r="F45" s="538"/>
      <c r="G45" s="538"/>
      <c r="H45" s="538"/>
    </row>
    <row r="46" spans="1:22">
      <c r="B46" s="538"/>
      <c r="C46" s="538"/>
      <c r="D46" s="538"/>
      <c r="E46" s="538"/>
      <c r="F46" s="538"/>
      <c r="G46" s="538"/>
      <c r="H46" s="538"/>
    </row>
    <row r="47" spans="1:22">
      <c r="B47" s="539"/>
      <c r="C47" s="539"/>
      <c r="D47" s="539"/>
      <c r="E47" s="539"/>
      <c r="F47" s="539"/>
      <c r="G47" s="539"/>
      <c r="H47" s="539"/>
    </row>
    <row r="48" spans="1:22">
      <c r="B48" s="539"/>
      <c r="C48" s="539"/>
      <c r="D48" s="539"/>
      <c r="E48" s="539"/>
      <c r="F48" s="539"/>
      <c r="G48" s="539"/>
      <c r="H48" s="53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B6" sqref="B6:B9"/>
    </sheetView>
  </sheetViews>
  <sheetFormatPr defaultColWidth="11" defaultRowHeight="17.100000000000001" customHeight="1"/>
  <cols>
    <col min="1" max="1" width="51.140625" style="533" customWidth="1"/>
    <col min="2" max="3" width="16.5703125" style="533" bestFit="1" customWidth="1"/>
    <col min="4" max="5" width="17" style="533" bestFit="1" customWidth="1"/>
    <col min="6" max="6" width="15.140625" style="533" bestFit="1" customWidth="1"/>
    <col min="7" max="7" width="2.42578125" style="533" bestFit="1" customWidth="1"/>
    <col min="8" max="8" width="12.5703125" style="533" bestFit="1" customWidth="1"/>
    <col min="9" max="9" width="15.140625" style="533" bestFit="1" customWidth="1"/>
    <col min="10" max="10" width="2.140625" style="533" customWidth="1"/>
    <col min="11" max="11" width="9.42578125" style="533" customWidth="1"/>
    <col min="12" max="254" width="11" style="532"/>
    <col min="255" max="255" width="46.7109375" style="532" bestFit="1" customWidth="1"/>
    <col min="256" max="256" width="11.85546875" style="532" customWidth="1"/>
    <col min="257" max="257" width="12.42578125" style="532" customWidth="1"/>
    <col min="258" max="258" width="12.5703125" style="532" customWidth="1"/>
    <col min="259" max="259" width="11.7109375" style="532" customWidth="1"/>
    <col min="260" max="260" width="10.7109375" style="532" customWidth="1"/>
    <col min="261" max="261" width="2.42578125" style="532" bestFit="1" customWidth="1"/>
    <col min="262" max="262" width="8.5703125" style="532" customWidth="1"/>
    <col min="263" max="263" width="12.42578125" style="532" customWidth="1"/>
    <col min="264" max="264" width="2.140625" style="532" customWidth="1"/>
    <col min="265" max="265" width="9.42578125" style="532" customWidth="1"/>
    <col min="266" max="510" width="11" style="532"/>
    <col min="511" max="511" width="46.7109375" style="532" bestFit="1" customWidth="1"/>
    <col min="512" max="512" width="11.85546875" style="532" customWidth="1"/>
    <col min="513" max="513" width="12.42578125" style="532" customWidth="1"/>
    <col min="514" max="514" width="12.5703125" style="532" customWidth="1"/>
    <col min="515" max="515" width="11.7109375" style="532" customWidth="1"/>
    <col min="516" max="516" width="10.7109375" style="532" customWidth="1"/>
    <col min="517" max="517" width="2.42578125" style="532" bestFit="1" customWidth="1"/>
    <col min="518" max="518" width="8.5703125" style="532" customWidth="1"/>
    <col min="519" max="519" width="12.42578125" style="532" customWidth="1"/>
    <col min="520" max="520" width="2.140625" style="532" customWidth="1"/>
    <col min="521" max="521" width="9.42578125" style="532" customWidth="1"/>
    <col min="522" max="766" width="11" style="532"/>
    <col min="767" max="767" width="46.7109375" style="532" bestFit="1" customWidth="1"/>
    <col min="768" max="768" width="11.85546875" style="532" customWidth="1"/>
    <col min="769" max="769" width="12.42578125" style="532" customWidth="1"/>
    <col min="770" max="770" width="12.5703125" style="532" customWidth="1"/>
    <col min="771" max="771" width="11.7109375" style="532" customWidth="1"/>
    <col min="772" max="772" width="10.7109375" style="532" customWidth="1"/>
    <col min="773" max="773" width="2.42578125" style="532" bestFit="1" customWidth="1"/>
    <col min="774" max="774" width="8.5703125" style="532" customWidth="1"/>
    <col min="775" max="775" width="12.42578125" style="532" customWidth="1"/>
    <col min="776" max="776" width="2.140625" style="532" customWidth="1"/>
    <col min="777" max="777" width="9.42578125" style="532" customWidth="1"/>
    <col min="778" max="1022" width="11" style="532"/>
    <col min="1023" max="1023" width="46.7109375" style="532" bestFit="1" customWidth="1"/>
    <col min="1024" max="1024" width="11.85546875" style="532" customWidth="1"/>
    <col min="1025" max="1025" width="12.42578125" style="532" customWidth="1"/>
    <col min="1026" max="1026" width="12.5703125" style="532" customWidth="1"/>
    <col min="1027" max="1027" width="11.7109375" style="532" customWidth="1"/>
    <col min="1028" max="1028" width="10.7109375" style="532" customWidth="1"/>
    <col min="1029" max="1029" width="2.42578125" style="532" bestFit="1" customWidth="1"/>
    <col min="1030" max="1030" width="8.5703125" style="532" customWidth="1"/>
    <col min="1031" max="1031" width="12.42578125" style="532" customWidth="1"/>
    <col min="1032" max="1032" width="2.140625" style="532" customWidth="1"/>
    <col min="1033" max="1033" width="9.42578125" style="532" customWidth="1"/>
    <col min="1034" max="1278" width="11" style="532"/>
    <col min="1279" max="1279" width="46.7109375" style="532" bestFit="1" customWidth="1"/>
    <col min="1280" max="1280" width="11.85546875" style="532" customWidth="1"/>
    <col min="1281" max="1281" width="12.42578125" style="532" customWidth="1"/>
    <col min="1282" max="1282" width="12.5703125" style="532" customWidth="1"/>
    <col min="1283" max="1283" width="11.7109375" style="532" customWidth="1"/>
    <col min="1284" max="1284" width="10.7109375" style="532" customWidth="1"/>
    <col min="1285" max="1285" width="2.42578125" style="532" bestFit="1" customWidth="1"/>
    <col min="1286" max="1286" width="8.5703125" style="532" customWidth="1"/>
    <col min="1287" max="1287" width="12.42578125" style="532" customWidth="1"/>
    <col min="1288" max="1288" width="2.140625" style="532" customWidth="1"/>
    <col min="1289" max="1289" width="9.42578125" style="532" customWidth="1"/>
    <col min="1290" max="1534" width="11" style="532"/>
    <col min="1535" max="1535" width="46.7109375" style="532" bestFit="1" customWidth="1"/>
    <col min="1536" max="1536" width="11.85546875" style="532" customWidth="1"/>
    <col min="1537" max="1537" width="12.42578125" style="532" customWidth="1"/>
    <col min="1538" max="1538" width="12.5703125" style="532" customWidth="1"/>
    <col min="1539" max="1539" width="11.7109375" style="532" customWidth="1"/>
    <col min="1540" max="1540" width="10.7109375" style="532" customWidth="1"/>
    <col min="1541" max="1541" width="2.42578125" style="532" bestFit="1" customWidth="1"/>
    <col min="1542" max="1542" width="8.5703125" style="532" customWidth="1"/>
    <col min="1543" max="1543" width="12.42578125" style="532" customWidth="1"/>
    <col min="1544" max="1544" width="2.140625" style="532" customWidth="1"/>
    <col min="1545" max="1545" width="9.42578125" style="532" customWidth="1"/>
    <col min="1546" max="1790" width="11" style="532"/>
    <col min="1791" max="1791" width="46.7109375" style="532" bestFit="1" customWidth="1"/>
    <col min="1792" max="1792" width="11.85546875" style="532" customWidth="1"/>
    <col min="1793" max="1793" width="12.42578125" style="532" customWidth="1"/>
    <col min="1794" max="1794" width="12.5703125" style="532" customWidth="1"/>
    <col min="1795" max="1795" width="11.7109375" style="532" customWidth="1"/>
    <col min="1796" max="1796" width="10.7109375" style="532" customWidth="1"/>
    <col min="1797" max="1797" width="2.42578125" style="532" bestFit="1" customWidth="1"/>
    <col min="1798" max="1798" width="8.5703125" style="532" customWidth="1"/>
    <col min="1799" max="1799" width="12.42578125" style="532" customWidth="1"/>
    <col min="1800" max="1800" width="2.140625" style="532" customWidth="1"/>
    <col min="1801" max="1801" width="9.42578125" style="532" customWidth="1"/>
    <col min="1802" max="2046" width="11" style="532"/>
    <col min="2047" max="2047" width="46.7109375" style="532" bestFit="1" customWidth="1"/>
    <col min="2048" max="2048" width="11.85546875" style="532" customWidth="1"/>
    <col min="2049" max="2049" width="12.42578125" style="532" customWidth="1"/>
    <col min="2050" max="2050" width="12.5703125" style="532" customWidth="1"/>
    <col min="2051" max="2051" width="11.7109375" style="532" customWidth="1"/>
    <col min="2052" max="2052" width="10.7109375" style="532" customWidth="1"/>
    <col min="2053" max="2053" width="2.42578125" style="532" bestFit="1" customWidth="1"/>
    <col min="2054" max="2054" width="8.5703125" style="532" customWidth="1"/>
    <col min="2055" max="2055" width="12.42578125" style="532" customWidth="1"/>
    <col min="2056" max="2056" width="2.140625" style="532" customWidth="1"/>
    <col min="2057" max="2057" width="9.42578125" style="532" customWidth="1"/>
    <col min="2058" max="2302" width="11" style="532"/>
    <col min="2303" max="2303" width="46.7109375" style="532" bestFit="1" customWidth="1"/>
    <col min="2304" max="2304" width="11.85546875" style="532" customWidth="1"/>
    <col min="2305" max="2305" width="12.42578125" style="532" customWidth="1"/>
    <col min="2306" max="2306" width="12.5703125" style="532" customWidth="1"/>
    <col min="2307" max="2307" width="11.7109375" style="532" customWidth="1"/>
    <col min="2308" max="2308" width="10.7109375" style="532" customWidth="1"/>
    <col min="2309" max="2309" width="2.42578125" style="532" bestFit="1" customWidth="1"/>
    <col min="2310" max="2310" width="8.5703125" style="532" customWidth="1"/>
    <col min="2311" max="2311" width="12.42578125" style="532" customWidth="1"/>
    <col min="2312" max="2312" width="2.140625" style="532" customWidth="1"/>
    <col min="2313" max="2313" width="9.42578125" style="532" customWidth="1"/>
    <col min="2314" max="2558" width="11" style="532"/>
    <col min="2559" max="2559" width="46.7109375" style="532" bestFit="1" customWidth="1"/>
    <col min="2560" max="2560" width="11.85546875" style="532" customWidth="1"/>
    <col min="2561" max="2561" width="12.42578125" style="532" customWidth="1"/>
    <col min="2562" max="2562" width="12.5703125" style="532" customWidth="1"/>
    <col min="2563" max="2563" width="11.7109375" style="532" customWidth="1"/>
    <col min="2564" max="2564" width="10.7109375" style="532" customWidth="1"/>
    <col min="2565" max="2565" width="2.42578125" style="532" bestFit="1" customWidth="1"/>
    <col min="2566" max="2566" width="8.5703125" style="532" customWidth="1"/>
    <col min="2567" max="2567" width="12.42578125" style="532" customWidth="1"/>
    <col min="2568" max="2568" width="2.140625" style="532" customWidth="1"/>
    <col min="2569" max="2569" width="9.42578125" style="532" customWidth="1"/>
    <col min="2570" max="2814" width="11" style="532"/>
    <col min="2815" max="2815" width="46.7109375" style="532" bestFit="1" customWidth="1"/>
    <col min="2816" max="2816" width="11.85546875" style="532" customWidth="1"/>
    <col min="2817" max="2817" width="12.42578125" style="532" customWidth="1"/>
    <col min="2818" max="2818" width="12.5703125" style="532" customWidth="1"/>
    <col min="2819" max="2819" width="11.7109375" style="532" customWidth="1"/>
    <col min="2820" max="2820" width="10.7109375" style="532" customWidth="1"/>
    <col min="2821" max="2821" width="2.42578125" style="532" bestFit="1" customWidth="1"/>
    <col min="2822" max="2822" width="8.5703125" style="532" customWidth="1"/>
    <col min="2823" max="2823" width="12.42578125" style="532" customWidth="1"/>
    <col min="2824" max="2824" width="2.140625" style="532" customWidth="1"/>
    <col min="2825" max="2825" width="9.42578125" style="532" customWidth="1"/>
    <col min="2826" max="3070" width="11" style="532"/>
    <col min="3071" max="3071" width="46.7109375" style="532" bestFit="1" customWidth="1"/>
    <col min="3072" max="3072" width="11.85546875" style="532" customWidth="1"/>
    <col min="3073" max="3073" width="12.42578125" style="532" customWidth="1"/>
    <col min="3074" max="3074" width="12.5703125" style="532" customWidth="1"/>
    <col min="3075" max="3075" width="11.7109375" style="532" customWidth="1"/>
    <col min="3076" max="3076" width="10.7109375" style="532" customWidth="1"/>
    <col min="3077" max="3077" width="2.42578125" style="532" bestFit="1" customWidth="1"/>
    <col min="3078" max="3078" width="8.5703125" style="532" customWidth="1"/>
    <col min="3079" max="3079" width="12.42578125" style="532" customWidth="1"/>
    <col min="3080" max="3080" width="2.140625" style="532" customWidth="1"/>
    <col min="3081" max="3081" width="9.42578125" style="532" customWidth="1"/>
    <col min="3082" max="3326" width="11" style="532"/>
    <col min="3327" max="3327" width="46.7109375" style="532" bestFit="1" customWidth="1"/>
    <col min="3328" max="3328" width="11.85546875" style="532" customWidth="1"/>
    <col min="3329" max="3329" width="12.42578125" style="532" customWidth="1"/>
    <col min="3330" max="3330" width="12.5703125" style="532" customWidth="1"/>
    <col min="3331" max="3331" width="11.7109375" style="532" customWidth="1"/>
    <col min="3332" max="3332" width="10.7109375" style="532" customWidth="1"/>
    <col min="3333" max="3333" width="2.42578125" style="532" bestFit="1" customWidth="1"/>
    <col min="3334" max="3334" width="8.5703125" style="532" customWidth="1"/>
    <col min="3335" max="3335" width="12.42578125" style="532" customWidth="1"/>
    <col min="3336" max="3336" width="2.140625" style="532" customWidth="1"/>
    <col min="3337" max="3337" width="9.42578125" style="532" customWidth="1"/>
    <col min="3338" max="3582" width="11" style="532"/>
    <col min="3583" max="3583" width="46.7109375" style="532" bestFit="1" customWidth="1"/>
    <col min="3584" max="3584" width="11.85546875" style="532" customWidth="1"/>
    <col min="3585" max="3585" width="12.42578125" style="532" customWidth="1"/>
    <col min="3586" max="3586" width="12.5703125" style="532" customWidth="1"/>
    <col min="3587" max="3587" width="11.7109375" style="532" customWidth="1"/>
    <col min="3588" max="3588" width="10.7109375" style="532" customWidth="1"/>
    <col min="3589" max="3589" width="2.42578125" style="532" bestFit="1" customWidth="1"/>
    <col min="3590" max="3590" width="8.5703125" style="532" customWidth="1"/>
    <col min="3591" max="3591" width="12.42578125" style="532" customWidth="1"/>
    <col min="3592" max="3592" width="2.140625" style="532" customWidth="1"/>
    <col min="3593" max="3593" width="9.42578125" style="532" customWidth="1"/>
    <col min="3594" max="3838" width="11" style="532"/>
    <col min="3839" max="3839" width="46.7109375" style="532" bestFit="1" customWidth="1"/>
    <col min="3840" max="3840" width="11.85546875" style="532" customWidth="1"/>
    <col min="3841" max="3841" width="12.42578125" style="532" customWidth="1"/>
    <col min="3842" max="3842" width="12.5703125" style="532" customWidth="1"/>
    <col min="3843" max="3843" width="11.7109375" style="532" customWidth="1"/>
    <col min="3844" max="3844" width="10.7109375" style="532" customWidth="1"/>
    <col min="3845" max="3845" width="2.42578125" style="532" bestFit="1" customWidth="1"/>
    <col min="3846" max="3846" width="8.5703125" style="532" customWidth="1"/>
    <col min="3847" max="3847" width="12.42578125" style="532" customWidth="1"/>
    <col min="3848" max="3848" width="2.140625" style="532" customWidth="1"/>
    <col min="3849" max="3849" width="9.42578125" style="532" customWidth="1"/>
    <col min="3850" max="4094" width="11" style="532"/>
    <col min="4095" max="4095" width="46.7109375" style="532" bestFit="1" customWidth="1"/>
    <col min="4096" max="4096" width="11.85546875" style="532" customWidth="1"/>
    <col min="4097" max="4097" width="12.42578125" style="532" customWidth="1"/>
    <col min="4098" max="4098" width="12.5703125" style="532" customWidth="1"/>
    <col min="4099" max="4099" width="11.7109375" style="532" customWidth="1"/>
    <col min="4100" max="4100" width="10.7109375" style="532" customWidth="1"/>
    <col min="4101" max="4101" width="2.42578125" style="532" bestFit="1" customWidth="1"/>
    <col min="4102" max="4102" width="8.5703125" style="532" customWidth="1"/>
    <col min="4103" max="4103" width="12.42578125" style="532" customWidth="1"/>
    <col min="4104" max="4104" width="2.140625" style="532" customWidth="1"/>
    <col min="4105" max="4105" width="9.42578125" style="532" customWidth="1"/>
    <col min="4106" max="4350" width="11" style="532"/>
    <col min="4351" max="4351" width="46.7109375" style="532" bestFit="1" customWidth="1"/>
    <col min="4352" max="4352" width="11.85546875" style="532" customWidth="1"/>
    <col min="4353" max="4353" width="12.42578125" style="532" customWidth="1"/>
    <col min="4354" max="4354" width="12.5703125" style="532" customWidth="1"/>
    <col min="4355" max="4355" width="11.7109375" style="532" customWidth="1"/>
    <col min="4356" max="4356" width="10.7109375" style="532" customWidth="1"/>
    <col min="4357" max="4357" width="2.42578125" style="532" bestFit="1" customWidth="1"/>
    <col min="4358" max="4358" width="8.5703125" style="532" customWidth="1"/>
    <col min="4359" max="4359" width="12.42578125" style="532" customWidth="1"/>
    <col min="4360" max="4360" width="2.140625" style="532" customWidth="1"/>
    <col min="4361" max="4361" width="9.42578125" style="532" customWidth="1"/>
    <col min="4362" max="4606" width="11" style="532"/>
    <col min="4607" max="4607" width="46.7109375" style="532" bestFit="1" customWidth="1"/>
    <col min="4608" max="4608" width="11.85546875" style="532" customWidth="1"/>
    <col min="4609" max="4609" width="12.42578125" style="532" customWidth="1"/>
    <col min="4610" max="4610" width="12.5703125" style="532" customWidth="1"/>
    <col min="4611" max="4611" width="11.7109375" style="532" customWidth="1"/>
    <col min="4612" max="4612" width="10.7109375" style="532" customWidth="1"/>
    <col min="4613" max="4613" width="2.42578125" style="532" bestFit="1" customWidth="1"/>
    <col min="4614" max="4614" width="8.5703125" style="532" customWidth="1"/>
    <col min="4615" max="4615" width="12.42578125" style="532" customWidth="1"/>
    <col min="4616" max="4616" width="2.140625" style="532" customWidth="1"/>
    <col min="4617" max="4617" width="9.42578125" style="532" customWidth="1"/>
    <col min="4618" max="4862" width="11" style="532"/>
    <col min="4863" max="4863" width="46.7109375" style="532" bestFit="1" customWidth="1"/>
    <col min="4864" max="4864" width="11.85546875" style="532" customWidth="1"/>
    <col min="4865" max="4865" width="12.42578125" style="532" customWidth="1"/>
    <col min="4866" max="4866" width="12.5703125" style="532" customWidth="1"/>
    <col min="4867" max="4867" width="11.7109375" style="532" customWidth="1"/>
    <col min="4868" max="4868" width="10.7109375" style="532" customWidth="1"/>
    <col min="4869" max="4869" width="2.42578125" style="532" bestFit="1" customWidth="1"/>
    <col min="4870" max="4870" width="8.5703125" style="532" customWidth="1"/>
    <col min="4871" max="4871" width="12.42578125" style="532" customWidth="1"/>
    <col min="4872" max="4872" width="2.140625" style="532" customWidth="1"/>
    <col min="4873" max="4873" width="9.42578125" style="532" customWidth="1"/>
    <col min="4874" max="5118" width="11" style="532"/>
    <col min="5119" max="5119" width="46.7109375" style="532" bestFit="1" customWidth="1"/>
    <col min="5120" max="5120" width="11.85546875" style="532" customWidth="1"/>
    <col min="5121" max="5121" width="12.42578125" style="532" customWidth="1"/>
    <col min="5122" max="5122" width="12.5703125" style="532" customWidth="1"/>
    <col min="5123" max="5123" width="11.7109375" style="532" customWidth="1"/>
    <col min="5124" max="5124" width="10.7109375" style="532" customWidth="1"/>
    <col min="5125" max="5125" width="2.42578125" style="532" bestFit="1" customWidth="1"/>
    <col min="5126" max="5126" width="8.5703125" style="532" customWidth="1"/>
    <col min="5127" max="5127" width="12.42578125" style="532" customWidth="1"/>
    <col min="5128" max="5128" width="2.140625" style="532" customWidth="1"/>
    <col min="5129" max="5129" width="9.42578125" style="532" customWidth="1"/>
    <col min="5130" max="5374" width="11" style="532"/>
    <col min="5375" max="5375" width="46.7109375" style="532" bestFit="1" customWidth="1"/>
    <col min="5376" max="5376" width="11.85546875" style="532" customWidth="1"/>
    <col min="5377" max="5377" width="12.42578125" style="532" customWidth="1"/>
    <col min="5378" max="5378" width="12.5703125" style="532" customWidth="1"/>
    <col min="5379" max="5379" width="11.7109375" style="532" customWidth="1"/>
    <col min="5380" max="5380" width="10.7109375" style="532" customWidth="1"/>
    <col min="5381" max="5381" width="2.42578125" style="532" bestFit="1" customWidth="1"/>
    <col min="5382" max="5382" width="8.5703125" style="532" customWidth="1"/>
    <col min="5383" max="5383" width="12.42578125" style="532" customWidth="1"/>
    <col min="5384" max="5384" width="2.140625" style="532" customWidth="1"/>
    <col min="5385" max="5385" width="9.42578125" style="532" customWidth="1"/>
    <col min="5386" max="5630" width="11" style="532"/>
    <col min="5631" max="5631" width="46.7109375" style="532" bestFit="1" customWidth="1"/>
    <col min="5632" max="5632" width="11.85546875" style="532" customWidth="1"/>
    <col min="5633" max="5633" width="12.42578125" style="532" customWidth="1"/>
    <col min="5634" max="5634" width="12.5703125" style="532" customWidth="1"/>
    <col min="5635" max="5635" width="11.7109375" style="532" customWidth="1"/>
    <col min="5636" max="5636" width="10.7109375" style="532" customWidth="1"/>
    <col min="5637" max="5637" width="2.42578125" style="532" bestFit="1" customWidth="1"/>
    <col min="5638" max="5638" width="8.5703125" style="532" customWidth="1"/>
    <col min="5639" max="5639" width="12.42578125" style="532" customWidth="1"/>
    <col min="5640" max="5640" width="2.140625" style="532" customWidth="1"/>
    <col min="5641" max="5641" width="9.42578125" style="532" customWidth="1"/>
    <col min="5642" max="5886" width="11" style="532"/>
    <col min="5887" max="5887" width="46.7109375" style="532" bestFit="1" customWidth="1"/>
    <col min="5888" max="5888" width="11.85546875" style="532" customWidth="1"/>
    <col min="5889" max="5889" width="12.42578125" style="532" customWidth="1"/>
    <col min="5890" max="5890" width="12.5703125" style="532" customWidth="1"/>
    <col min="5891" max="5891" width="11.7109375" style="532" customWidth="1"/>
    <col min="5892" max="5892" width="10.7109375" style="532" customWidth="1"/>
    <col min="5893" max="5893" width="2.42578125" style="532" bestFit="1" customWidth="1"/>
    <col min="5894" max="5894" width="8.5703125" style="532" customWidth="1"/>
    <col min="5895" max="5895" width="12.42578125" style="532" customWidth="1"/>
    <col min="5896" max="5896" width="2.140625" style="532" customWidth="1"/>
    <col min="5897" max="5897" width="9.42578125" style="532" customWidth="1"/>
    <col min="5898" max="6142" width="11" style="532"/>
    <col min="6143" max="6143" width="46.7109375" style="532" bestFit="1" customWidth="1"/>
    <col min="6144" max="6144" width="11.85546875" style="532" customWidth="1"/>
    <col min="6145" max="6145" width="12.42578125" style="532" customWidth="1"/>
    <col min="6146" max="6146" width="12.5703125" style="532" customWidth="1"/>
    <col min="6147" max="6147" width="11.7109375" style="532" customWidth="1"/>
    <col min="6148" max="6148" width="10.7109375" style="532" customWidth="1"/>
    <col min="6149" max="6149" width="2.42578125" style="532" bestFit="1" customWidth="1"/>
    <col min="6150" max="6150" width="8.5703125" style="532" customWidth="1"/>
    <col min="6151" max="6151" width="12.42578125" style="532" customWidth="1"/>
    <col min="6152" max="6152" width="2.140625" style="532" customWidth="1"/>
    <col min="6153" max="6153" width="9.42578125" style="532" customWidth="1"/>
    <col min="6154" max="6398" width="11" style="532"/>
    <col min="6399" max="6399" width="46.7109375" style="532" bestFit="1" customWidth="1"/>
    <col min="6400" max="6400" width="11.85546875" style="532" customWidth="1"/>
    <col min="6401" max="6401" width="12.42578125" style="532" customWidth="1"/>
    <col min="6402" max="6402" width="12.5703125" style="532" customWidth="1"/>
    <col min="6403" max="6403" width="11.7109375" style="532" customWidth="1"/>
    <col min="6404" max="6404" width="10.7109375" style="532" customWidth="1"/>
    <col min="6405" max="6405" width="2.42578125" style="532" bestFit="1" customWidth="1"/>
    <col min="6406" max="6406" width="8.5703125" style="532" customWidth="1"/>
    <col min="6407" max="6407" width="12.42578125" style="532" customWidth="1"/>
    <col min="6408" max="6408" width="2.140625" style="532" customWidth="1"/>
    <col min="6409" max="6409" width="9.42578125" style="532" customWidth="1"/>
    <col min="6410" max="6654" width="11" style="532"/>
    <col min="6655" max="6655" width="46.7109375" style="532" bestFit="1" customWidth="1"/>
    <col min="6656" max="6656" width="11.85546875" style="532" customWidth="1"/>
    <col min="6657" max="6657" width="12.42578125" style="532" customWidth="1"/>
    <col min="6658" max="6658" width="12.5703125" style="532" customWidth="1"/>
    <col min="6659" max="6659" width="11.7109375" style="532" customWidth="1"/>
    <col min="6660" max="6660" width="10.7109375" style="532" customWidth="1"/>
    <col min="6661" max="6661" width="2.42578125" style="532" bestFit="1" customWidth="1"/>
    <col min="6662" max="6662" width="8.5703125" style="532" customWidth="1"/>
    <col min="6663" max="6663" width="12.42578125" style="532" customWidth="1"/>
    <col min="6664" max="6664" width="2.140625" style="532" customWidth="1"/>
    <col min="6665" max="6665" width="9.42578125" style="532" customWidth="1"/>
    <col min="6666" max="6910" width="11" style="532"/>
    <col min="6911" max="6911" width="46.7109375" style="532" bestFit="1" customWidth="1"/>
    <col min="6912" max="6912" width="11.85546875" style="532" customWidth="1"/>
    <col min="6913" max="6913" width="12.42578125" style="532" customWidth="1"/>
    <col min="6914" max="6914" width="12.5703125" style="532" customWidth="1"/>
    <col min="6915" max="6915" width="11.7109375" style="532" customWidth="1"/>
    <col min="6916" max="6916" width="10.7109375" style="532" customWidth="1"/>
    <col min="6917" max="6917" width="2.42578125" style="532" bestFit="1" customWidth="1"/>
    <col min="6918" max="6918" width="8.5703125" style="532" customWidth="1"/>
    <col min="6919" max="6919" width="12.42578125" style="532" customWidth="1"/>
    <col min="6920" max="6920" width="2.140625" style="532" customWidth="1"/>
    <col min="6921" max="6921" width="9.42578125" style="532" customWidth="1"/>
    <col min="6922" max="7166" width="11" style="532"/>
    <col min="7167" max="7167" width="46.7109375" style="532" bestFit="1" customWidth="1"/>
    <col min="7168" max="7168" width="11.85546875" style="532" customWidth="1"/>
    <col min="7169" max="7169" width="12.42578125" style="532" customWidth="1"/>
    <col min="7170" max="7170" width="12.5703125" style="532" customWidth="1"/>
    <col min="7171" max="7171" width="11.7109375" style="532" customWidth="1"/>
    <col min="7172" max="7172" width="10.7109375" style="532" customWidth="1"/>
    <col min="7173" max="7173" width="2.42578125" style="532" bestFit="1" customWidth="1"/>
    <col min="7174" max="7174" width="8.5703125" style="532" customWidth="1"/>
    <col min="7175" max="7175" width="12.42578125" style="532" customWidth="1"/>
    <col min="7176" max="7176" width="2.140625" style="532" customWidth="1"/>
    <col min="7177" max="7177" width="9.42578125" style="532" customWidth="1"/>
    <col min="7178" max="7422" width="11" style="532"/>
    <col min="7423" max="7423" width="46.7109375" style="532" bestFit="1" customWidth="1"/>
    <col min="7424" max="7424" width="11.85546875" style="532" customWidth="1"/>
    <col min="7425" max="7425" width="12.42578125" style="532" customWidth="1"/>
    <col min="7426" max="7426" width="12.5703125" style="532" customWidth="1"/>
    <col min="7427" max="7427" width="11.7109375" style="532" customWidth="1"/>
    <col min="7428" max="7428" width="10.7109375" style="532" customWidth="1"/>
    <col min="7429" max="7429" width="2.42578125" style="532" bestFit="1" customWidth="1"/>
    <col min="7430" max="7430" width="8.5703125" style="532" customWidth="1"/>
    <col min="7431" max="7431" width="12.42578125" style="532" customWidth="1"/>
    <col min="7432" max="7432" width="2.140625" style="532" customWidth="1"/>
    <col min="7433" max="7433" width="9.42578125" style="532" customWidth="1"/>
    <col min="7434" max="7678" width="11" style="532"/>
    <col min="7679" max="7679" width="46.7109375" style="532" bestFit="1" customWidth="1"/>
    <col min="7680" max="7680" width="11.85546875" style="532" customWidth="1"/>
    <col min="7681" max="7681" width="12.42578125" style="532" customWidth="1"/>
    <col min="7682" max="7682" width="12.5703125" style="532" customWidth="1"/>
    <col min="7683" max="7683" width="11.7109375" style="532" customWidth="1"/>
    <col min="7684" max="7684" width="10.7109375" style="532" customWidth="1"/>
    <col min="7685" max="7685" width="2.42578125" style="532" bestFit="1" customWidth="1"/>
    <col min="7686" max="7686" width="8.5703125" style="532" customWidth="1"/>
    <col min="7687" max="7687" width="12.42578125" style="532" customWidth="1"/>
    <col min="7688" max="7688" width="2.140625" style="532" customWidth="1"/>
    <col min="7689" max="7689" width="9.42578125" style="532" customWidth="1"/>
    <col min="7690" max="7934" width="11" style="532"/>
    <col min="7935" max="7935" width="46.7109375" style="532" bestFit="1" customWidth="1"/>
    <col min="7936" max="7936" width="11.85546875" style="532" customWidth="1"/>
    <col min="7937" max="7937" width="12.42578125" style="532" customWidth="1"/>
    <col min="7938" max="7938" width="12.5703125" style="532" customWidth="1"/>
    <col min="7939" max="7939" width="11.7109375" style="532" customWidth="1"/>
    <col min="7940" max="7940" width="10.7109375" style="532" customWidth="1"/>
    <col min="7941" max="7941" width="2.42578125" style="532" bestFit="1" customWidth="1"/>
    <col min="7942" max="7942" width="8.5703125" style="532" customWidth="1"/>
    <col min="7943" max="7943" width="12.42578125" style="532" customWidth="1"/>
    <col min="7944" max="7944" width="2.140625" style="532" customWidth="1"/>
    <col min="7945" max="7945" width="9.42578125" style="532" customWidth="1"/>
    <col min="7946" max="8190" width="11" style="532"/>
    <col min="8191" max="8191" width="46.7109375" style="532" bestFit="1" customWidth="1"/>
    <col min="8192" max="8192" width="11.85546875" style="532" customWidth="1"/>
    <col min="8193" max="8193" width="12.42578125" style="532" customWidth="1"/>
    <col min="8194" max="8194" width="12.5703125" style="532" customWidth="1"/>
    <col min="8195" max="8195" width="11.7109375" style="532" customWidth="1"/>
    <col min="8196" max="8196" width="10.7109375" style="532" customWidth="1"/>
    <col min="8197" max="8197" width="2.42578125" style="532" bestFit="1" customWidth="1"/>
    <col min="8198" max="8198" width="8.5703125" style="532" customWidth="1"/>
    <col min="8199" max="8199" width="12.42578125" style="532" customWidth="1"/>
    <col min="8200" max="8200" width="2.140625" style="532" customWidth="1"/>
    <col min="8201" max="8201" width="9.42578125" style="532" customWidth="1"/>
    <col min="8202" max="8446" width="11" style="532"/>
    <col min="8447" max="8447" width="46.7109375" style="532" bestFit="1" customWidth="1"/>
    <col min="8448" max="8448" width="11.85546875" style="532" customWidth="1"/>
    <col min="8449" max="8449" width="12.42578125" style="532" customWidth="1"/>
    <col min="8450" max="8450" width="12.5703125" style="532" customWidth="1"/>
    <col min="8451" max="8451" width="11.7109375" style="532" customWidth="1"/>
    <col min="8452" max="8452" width="10.7109375" style="532" customWidth="1"/>
    <col min="8453" max="8453" width="2.42578125" style="532" bestFit="1" customWidth="1"/>
    <col min="8454" max="8454" width="8.5703125" style="532" customWidth="1"/>
    <col min="8455" max="8455" width="12.42578125" style="532" customWidth="1"/>
    <col min="8456" max="8456" width="2.140625" style="532" customWidth="1"/>
    <col min="8457" max="8457" width="9.42578125" style="532" customWidth="1"/>
    <col min="8458" max="8702" width="11" style="532"/>
    <col min="8703" max="8703" width="46.7109375" style="532" bestFit="1" customWidth="1"/>
    <col min="8704" max="8704" width="11.85546875" style="532" customWidth="1"/>
    <col min="8705" max="8705" width="12.42578125" style="532" customWidth="1"/>
    <col min="8706" max="8706" width="12.5703125" style="532" customWidth="1"/>
    <col min="8707" max="8707" width="11.7109375" style="532" customWidth="1"/>
    <col min="8708" max="8708" width="10.7109375" style="532" customWidth="1"/>
    <col min="8709" max="8709" width="2.42578125" style="532" bestFit="1" customWidth="1"/>
    <col min="8710" max="8710" width="8.5703125" style="532" customWidth="1"/>
    <col min="8711" max="8711" width="12.42578125" style="532" customWidth="1"/>
    <col min="8712" max="8712" width="2.140625" style="532" customWidth="1"/>
    <col min="8713" max="8713" width="9.42578125" style="532" customWidth="1"/>
    <col min="8714" max="8958" width="11" style="532"/>
    <col min="8959" max="8959" width="46.7109375" style="532" bestFit="1" customWidth="1"/>
    <col min="8960" max="8960" width="11.85546875" style="532" customWidth="1"/>
    <col min="8961" max="8961" width="12.42578125" style="532" customWidth="1"/>
    <col min="8962" max="8962" width="12.5703125" style="532" customWidth="1"/>
    <col min="8963" max="8963" width="11.7109375" style="532" customWidth="1"/>
    <col min="8964" max="8964" width="10.7109375" style="532" customWidth="1"/>
    <col min="8965" max="8965" width="2.42578125" style="532" bestFit="1" customWidth="1"/>
    <col min="8966" max="8966" width="8.5703125" style="532" customWidth="1"/>
    <col min="8967" max="8967" width="12.42578125" style="532" customWidth="1"/>
    <col min="8968" max="8968" width="2.140625" style="532" customWidth="1"/>
    <col min="8969" max="8969" width="9.42578125" style="532" customWidth="1"/>
    <col min="8970" max="9214" width="11" style="532"/>
    <col min="9215" max="9215" width="46.7109375" style="532" bestFit="1" customWidth="1"/>
    <col min="9216" max="9216" width="11.85546875" style="532" customWidth="1"/>
    <col min="9217" max="9217" width="12.42578125" style="532" customWidth="1"/>
    <col min="9218" max="9218" width="12.5703125" style="532" customWidth="1"/>
    <col min="9219" max="9219" width="11.7109375" style="532" customWidth="1"/>
    <col min="9220" max="9220" width="10.7109375" style="532" customWidth="1"/>
    <col min="9221" max="9221" width="2.42578125" style="532" bestFit="1" customWidth="1"/>
    <col min="9222" max="9222" width="8.5703125" style="532" customWidth="1"/>
    <col min="9223" max="9223" width="12.42578125" style="532" customWidth="1"/>
    <col min="9224" max="9224" width="2.140625" style="532" customWidth="1"/>
    <col min="9225" max="9225" width="9.42578125" style="532" customWidth="1"/>
    <col min="9226" max="9470" width="11" style="532"/>
    <col min="9471" max="9471" width="46.7109375" style="532" bestFit="1" customWidth="1"/>
    <col min="9472" max="9472" width="11.85546875" style="532" customWidth="1"/>
    <col min="9473" max="9473" width="12.42578125" style="532" customWidth="1"/>
    <col min="9474" max="9474" width="12.5703125" style="532" customWidth="1"/>
    <col min="9475" max="9475" width="11.7109375" style="532" customWidth="1"/>
    <col min="9476" max="9476" width="10.7109375" style="532" customWidth="1"/>
    <col min="9477" max="9477" width="2.42578125" style="532" bestFit="1" customWidth="1"/>
    <col min="9478" max="9478" width="8.5703125" style="532" customWidth="1"/>
    <col min="9479" max="9479" width="12.42578125" style="532" customWidth="1"/>
    <col min="9480" max="9480" width="2.140625" style="532" customWidth="1"/>
    <col min="9481" max="9481" width="9.42578125" style="532" customWidth="1"/>
    <col min="9482" max="9726" width="11" style="532"/>
    <col min="9727" max="9727" width="46.7109375" style="532" bestFit="1" customWidth="1"/>
    <col min="9728" max="9728" width="11.85546875" style="532" customWidth="1"/>
    <col min="9729" max="9729" width="12.42578125" style="532" customWidth="1"/>
    <col min="9730" max="9730" width="12.5703125" style="532" customWidth="1"/>
    <col min="9731" max="9731" width="11.7109375" style="532" customWidth="1"/>
    <col min="9732" max="9732" width="10.7109375" style="532" customWidth="1"/>
    <col min="9733" max="9733" width="2.42578125" style="532" bestFit="1" customWidth="1"/>
    <col min="9734" max="9734" width="8.5703125" style="532" customWidth="1"/>
    <col min="9735" max="9735" width="12.42578125" style="532" customWidth="1"/>
    <col min="9736" max="9736" width="2.140625" style="532" customWidth="1"/>
    <col min="9737" max="9737" width="9.42578125" style="532" customWidth="1"/>
    <col min="9738" max="9982" width="11" style="532"/>
    <col min="9983" max="9983" width="46.7109375" style="532" bestFit="1" customWidth="1"/>
    <col min="9984" max="9984" width="11.85546875" style="532" customWidth="1"/>
    <col min="9985" max="9985" width="12.42578125" style="532" customWidth="1"/>
    <col min="9986" max="9986" width="12.5703125" style="532" customWidth="1"/>
    <col min="9987" max="9987" width="11.7109375" style="532" customWidth="1"/>
    <col min="9988" max="9988" width="10.7109375" style="532" customWidth="1"/>
    <col min="9989" max="9989" width="2.42578125" style="532" bestFit="1" customWidth="1"/>
    <col min="9990" max="9990" width="8.5703125" style="532" customWidth="1"/>
    <col min="9991" max="9991" width="12.42578125" style="532" customWidth="1"/>
    <col min="9992" max="9992" width="2.140625" style="532" customWidth="1"/>
    <col min="9993" max="9993" width="9.42578125" style="532" customWidth="1"/>
    <col min="9994" max="10238" width="11" style="532"/>
    <col min="10239" max="10239" width="46.7109375" style="532" bestFit="1" customWidth="1"/>
    <col min="10240" max="10240" width="11.85546875" style="532" customWidth="1"/>
    <col min="10241" max="10241" width="12.42578125" style="532" customWidth="1"/>
    <col min="10242" max="10242" width="12.5703125" style="532" customWidth="1"/>
    <col min="10243" max="10243" width="11.7109375" style="532" customWidth="1"/>
    <col min="10244" max="10244" width="10.7109375" style="532" customWidth="1"/>
    <col min="10245" max="10245" width="2.42578125" style="532" bestFit="1" customWidth="1"/>
    <col min="10246" max="10246" width="8.5703125" style="532" customWidth="1"/>
    <col min="10247" max="10247" width="12.42578125" style="532" customWidth="1"/>
    <col min="10248" max="10248" width="2.140625" style="532" customWidth="1"/>
    <col min="10249" max="10249" width="9.42578125" style="532" customWidth="1"/>
    <col min="10250" max="10494" width="11" style="532"/>
    <col min="10495" max="10495" width="46.7109375" style="532" bestFit="1" customWidth="1"/>
    <col min="10496" max="10496" width="11.85546875" style="532" customWidth="1"/>
    <col min="10497" max="10497" width="12.42578125" style="532" customWidth="1"/>
    <col min="10498" max="10498" width="12.5703125" style="532" customWidth="1"/>
    <col min="10499" max="10499" width="11.7109375" style="532" customWidth="1"/>
    <col min="10500" max="10500" width="10.7109375" style="532" customWidth="1"/>
    <col min="10501" max="10501" width="2.42578125" style="532" bestFit="1" customWidth="1"/>
    <col min="10502" max="10502" width="8.5703125" style="532" customWidth="1"/>
    <col min="10503" max="10503" width="12.42578125" style="532" customWidth="1"/>
    <col min="10504" max="10504" width="2.140625" style="532" customWidth="1"/>
    <col min="10505" max="10505" width="9.42578125" style="532" customWidth="1"/>
    <col min="10506" max="10750" width="11" style="532"/>
    <col min="10751" max="10751" width="46.7109375" style="532" bestFit="1" customWidth="1"/>
    <col min="10752" max="10752" width="11.85546875" style="532" customWidth="1"/>
    <col min="10753" max="10753" width="12.42578125" style="532" customWidth="1"/>
    <col min="10754" max="10754" width="12.5703125" style="532" customWidth="1"/>
    <col min="10755" max="10755" width="11.7109375" style="532" customWidth="1"/>
    <col min="10756" max="10756" width="10.7109375" style="532" customWidth="1"/>
    <col min="10757" max="10757" width="2.42578125" style="532" bestFit="1" customWidth="1"/>
    <col min="10758" max="10758" width="8.5703125" style="532" customWidth="1"/>
    <col min="10759" max="10759" width="12.42578125" style="532" customWidth="1"/>
    <col min="10760" max="10760" width="2.140625" style="532" customWidth="1"/>
    <col min="10761" max="10761" width="9.42578125" style="532" customWidth="1"/>
    <col min="10762" max="11006" width="11" style="532"/>
    <col min="11007" max="11007" width="46.7109375" style="532" bestFit="1" customWidth="1"/>
    <col min="11008" max="11008" width="11.85546875" style="532" customWidth="1"/>
    <col min="11009" max="11009" width="12.42578125" style="532" customWidth="1"/>
    <col min="11010" max="11010" width="12.5703125" style="532" customWidth="1"/>
    <col min="11011" max="11011" width="11.7109375" style="532" customWidth="1"/>
    <col min="11012" max="11012" width="10.7109375" style="532" customWidth="1"/>
    <col min="11013" max="11013" width="2.42578125" style="532" bestFit="1" customWidth="1"/>
    <col min="11014" max="11014" width="8.5703125" style="532" customWidth="1"/>
    <col min="11015" max="11015" width="12.42578125" style="532" customWidth="1"/>
    <col min="11016" max="11016" width="2.140625" style="532" customWidth="1"/>
    <col min="11017" max="11017" width="9.42578125" style="532" customWidth="1"/>
    <col min="11018" max="11262" width="11" style="532"/>
    <col min="11263" max="11263" width="46.7109375" style="532" bestFit="1" customWidth="1"/>
    <col min="11264" max="11264" width="11.85546875" style="532" customWidth="1"/>
    <col min="11265" max="11265" width="12.42578125" style="532" customWidth="1"/>
    <col min="11266" max="11266" width="12.5703125" style="532" customWidth="1"/>
    <col min="11267" max="11267" width="11.7109375" style="532" customWidth="1"/>
    <col min="11268" max="11268" width="10.7109375" style="532" customWidth="1"/>
    <col min="11269" max="11269" width="2.42578125" style="532" bestFit="1" customWidth="1"/>
    <col min="11270" max="11270" width="8.5703125" style="532" customWidth="1"/>
    <col min="11271" max="11271" width="12.42578125" style="532" customWidth="1"/>
    <col min="11272" max="11272" width="2.140625" style="532" customWidth="1"/>
    <col min="11273" max="11273" width="9.42578125" style="532" customWidth="1"/>
    <col min="11274" max="11518" width="11" style="532"/>
    <col min="11519" max="11519" width="46.7109375" style="532" bestFit="1" customWidth="1"/>
    <col min="11520" max="11520" width="11.85546875" style="532" customWidth="1"/>
    <col min="11521" max="11521" width="12.42578125" style="532" customWidth="1"/>
    <col min="11522" max="11522" width="12.5703125" style="532" customWidth="1"/>
    <col min="11523" max="11523" width="11.7109375" style="532" customWidth="1"/>
    <col min="11524" max="11524" width="10.7109375" style="532" customWidth="1"/>
    <col min="11525" max="11525" width="2.42578125" style="532" bestFit="1" customWidth="1"/>
    <col min="11526" max="11526" width="8.5703125" style="532" customWidth="1"/>
    <col min="11527" max="11527" width="12.42578125" style="532" customWidth="1"/>
    <col min="11528" max="11528" width="2.140625" style="532" customWidth="1"/>
    <col min="11529" max="11529" width="9.42578125" style="532" customWidth="1"/>
    <col min="11530" max="11774" width="11" style="532"/>
    <col min="11775" max="11775" width="46.7109375" style="532" bestFit="1" customWidth="1"/>
    <col min="11776" max="11776" width="11.85546875" style="532" customWidth="1"/>
    <col min="11777" max="11777" width="12.42578125" style="532" customWidth="1"/>
    <col min="11778" max="11778" width="12.5703125" style="532" customWidth="1"/>
    <col min="11779" max="11779" width="11.7109375" style="532" customWidth="1"/>
    <col min="11780" max="11780" width="10.7109375" style="532" customWidth="1"/>
    <col min="11781" max="11781" width="2.42578125" style="532" bestFit="1" customWidth="1"/>
    <col min="11782" max="11782" width="8.5703125" style="532" customWidth="1"/>
    <col min="11783" max="11783" width="12.42578125" style="532" customWidth="1"/>
    <col min="11784" max="11784" width="2.140625" style="532" customWidth="1"/>
    <col min="11785" max="11785" width="9.42578125" style="532" customWidth="1"/>
    <col min="11786" max="12030" width="11" style="532"/>
    <col min="12031" max="12031" width="46.7109375" style="532" bestFit="1" customWidth="1"/>
    <col min="12032" max="12032" width="11.85546875" style="532" customWidth="1"/>
    <col min="12033" max="12033" width="12.42578125" style="532" customWidth="1"/>
    <col min="12034" max="12034" width="12.5703125" style="532" customWidth="1"/>
    <col min="12035" max="12035" width="11.7109375" style="532" customWidth="1"/>
    <col min="12036" max="12036" width="10.7109375" style="532" customWidth="1"/>
    <col min="12037" max="12037" width="2.42578125" style="532" bestFit="1" customWidth="1"/>
    <col min="12038" max="12038" width="8.5703125" style="532" customWidth="1"/>
    <col min="12039" max="12039" width="12.42578125" style="532" customWidth="1"/>
    <col min="12040" max="12040" width="2.140625" style="532" customWidth="1"/>
    <col min="12041" max="12041" width="9.42578125" style="532" customWidth="1"/>
    <col min="12042" max="12286" width="11" style="532"/>
    <col min="12287" max="12287" width="46.7109375" style="532" bestFit="1" customWidth="1"/>
    <col min="12288" max="12288" width="11.85546875" style="532" customWidth="1"/>
    <col min="12289" max="12289" width="12.42578125" style="532" customWidth="1"/>
    <col min="12290" max="12290" width="12.5703125" style="532" customWidth="1"/>
    <col min="12291" max="12291" width="11.7109375" style="532" customWidth="1"/>
    <col min="12292" max="12292" width="10.7109375" style="532" customWidth="1"/>
    <col min="12293" max="12293" width="2.42578125" style="532" bestFit="1" customWidth="1"/>
    <col min="12294" max="12294" width="8.5703125" style="532" customWidth="1"/>
    <col min="12295" max="12295" width="12.42578125" style="532" customWidth="1"/>
    <col min="12296" max="12296" width="2.140625" style="532" customWidth="1"/>
    <col min="12297" max="12297" width="9.42578125" style="532" customWidth="1"/>
    <col min="12298" max="12542" width="11" style="532"/>
    <col min="12543" max="12543" width="46.7109375" style="532" bestFit="1" customWidth="1"/>
    <col min="12544" max="12544" width="11.85546875" style="532" customWidth="1"/>
    <col min="12545" max="12545" width="12.42578125" style="532" customWidth="1"/>
    <col min="12546" max="12546" width="12.5703125" style="532" customWidth="1"/>
    <col min="12547" max="12547" width="11.7109375" style="532" customWidth="1"/>
    <col min="12548" max="12548" width="10.7109375" style="532" customWidth="1"/>
    <col min="12549" max="12549" width="2.42578125" style="532" bestFit="1" customWidth="1"/>
    <col min="12550" max="12550" width="8.5703125" style="532" customWidth="1"/>
    <col min="12551" max="12551" width="12.42578125" style="532" customWidth="1"/>
    <col min="12552" max="12552" width="2.140625" style="532" customWidth="1"/>
    <col min="12553" max="12553" width="9.42578125" style="532" customWidth="1"/>
    <col min="12554" max="12798" width="11" style="532"/>
    <col min="12799" max="12799" width="46.7109375" style="532" bestFit="1" customWidth="1"/>
    <col min="12800" max="12800" width="11.85546875" style="532" customWidth="1"/>
    <col min="12801" max="12801" width="12.42578125" style="532" customWidth="1"/>
    <col min="12802" max="12802" width="12.5703125" style="532" customWidth="1"/>
    <col min="12803" max="12803" width="11.7109375" style="532" customWidth="1"/>
    <col min="12804" max="12804" width="10.7109375" style="532" customWidth="1"/>
    <col min="12805" max="12805" width="2.42578125" style="532" bestFit="1" customWidth="1"/>
    <col min="12806" max="12806" width="8.5703125" style="532" customWidth="1"/>
    <col min="12807" max="12807" width="12.42578125" style="532" customWidth="1"/>
    <col min="12808" max="12808" width="2.140625" style="532" customWidth="1"/>
    <col min="12809" max="12809" width="9.42578125" style="532" customWidth="1"/>
    <col min="12810" max="13054" width="11" style="532"/>
    <col min="13055" max="13055" width="46.7109375" style="532" bestFit="1" customWidth="1"/>
    <col min="13056" max="13056" width="11.85546875" style="532" customWidth="1"/>
    <col min="13057" max="13057" width="12.42578125" style="532" customWidth="1"/>
    <col min="13058" max="13058" width="12.5703125" style="532" customWidth="1"/>
    <col min="13059" max="13059" width="11.7109375" style="532" customWidth="1"/>
    <col min="13060" max="13060" width="10.7109375" style="532" customWidth="1"/>
    <col min="13061" max="13061" width="2.42578125" style="532" bestFit="1" customWidth="1"/>
    <col min="13062" max="13062" width="8.5703125" style="532" customWidth="1"/>
    <col min="13063" max="13063" width="12.42578125" style="532" customWidth="1"/>
    <col min="13064" max="13064" width="2.140625" style="532" customWidth="1"/>
    <col min="13065" max="13065" width="9.42578125" style="532" customWidth="1"/>
    <col min="13066" max="13310" width="11" style="532"/>
    <col min="13311" max="13311" width="46.7109375" style="532" bestFit="1" customWidth="1"/>
    <col min="13312" max="13312" width="11.85546875" style="532" customWidth="1"/>
    <col min="13313" max="13313" width="12.42578125" style="532" customWidth="1"/>
    <col min="13314" max="13314" width="12.5703125" style="532" customWidth="1"/>
    <col min="13315" max="13315" width="11.7109375" style="532" customWidth="1"/>
    <col min="13316" max="13316" width="10.7109375" style="532" customWidth="1"/>
    <col min="13317" max="13317" width="2.42578125" style="532" bestFit="1" customWidth="1"/>
    <col min="13318" max="13318" width="8.5703125" style="532" customWidth="1"/>
    <col min="13319" max="13319" width="12.42578125" style="532" customWidth="1"/>
    <col min="13320" max="13320" width="2.140625" style="532" customWidth="1"/>
    <col min="13321" max="13321" width="9.42578125" style="532" customWidth="1"/>
    <col min="13322" max="13566" width="11" style="532"/>
    <col min="13567" max="13567" width="46.7109375" style="532" bestFit="1" customWidth="1"/>
    <col min="13568" max="13568" width="11.85546875" style="532" customWidth="1"/>
    <col min="13569" max="13569" width="12.42578125" style="532" customWidth="1"/>
    <col min="13570" max="13570" width="12.5703125" style="532" customWidth="1"/>
    <col min="13571" max="13571" width="11.7109375" style="532" customWidth="1"/>
    <col min="13572" max="13572" width="10.7109375" style="532" customWidth="1"/>
    <col min="13573" max="13573" width="2.42578125" style="532" bestFit="1" customWidth="1"/>
    <col min="13574" max="13574" width="8.5703125" style="532" customWidth="1"/>
    <col min="13575" max="13575" width="12.42578125" style="532" customWidth="1"/>
    <col min="13576" max="13576" width="2.140625" style="532" customWidth="1"/>
    <col min="13577" max="13577" width="9.42578125" style="532" customWidth="1"/>
    <col min="13578" max="13822" width="11" style="532"/>
    <col min="13823" max="13823" width="46.7109375" style="532" bestFit="1" customWidth="1"/>
    <col min="13824" max="13824" width="11.85546875" style="532" customWidth="1"/>
    <col min="13825" max="13825" width="12.42578125" style="532" customWidth="1"/>
    <col min="13826" max="13826" width="12.5703125" style="532" customWidth="1"/>
    <col min="13827" max="13827" width="11.7109375" style="532" customWidth="1"/>
    <col min="13828" max="13828" width="10.7109375" style="532" customWidth="1"/>
    <col min="13829" max="13829" width="2.42578125" style="532" bestFit="1" customWidth="1"/>
    <col min="13830" max="13830" width="8.5703125" style="532" customWidth="1"/>
    <col min="13831" max="13831" width="12.42578125" style="532" customWidth="1"/>
    <col min="13832" max="13832" width="2.140625" style="532" customWidth="1"/>
    <col min="13833" max="13833" width="9.42578125" style="532" customWidth="1"/>
    <col min="13834" max="14078" width="11" style="532"/>
    <col min="14079" max="14079" width="46.7109375" style="532" bestFit="1" customWidth="1"/>
    <col min="14080" max="14080" width="11.85546875" style="532" customWidth="1"/>
    <col min="14081" max="14081" width="12.42578125" style="532" customWidth="1"/>
    <col min="14082" max="14082" width="12.5703125" style="532" customWidth="1"/>
    <col min="14083" max="14083" width="11.7109375" style="532" customWidth="1"/>
    <col min="14084" max="14084" width="10.7109375" style="532" customWidth="1"/>
    <col min="14085" max="14085" width="2.42578125" style="532" bestFit="1" customWidth="1"/>
    <col min="14086" max="14086" width="8.5703125" style="532" customWidth="1"/>
    <col min="14087" max="14087" width="12.42578125" style="532" customWidth="1"/>
    <col min="14088" max="14088" width="2.140625" style="532" customWidth="1"/>
    <col min="14089" max="14089" width="9.42578125" style="532" customWidth="1"/>
    <col min="14090" max="14334" width="11" style="532"/>
    <col min="14335" max="14335" width="46.7109375" style="532" bestFit="1" customWidth="1"/>
    <col min="14336" max="14336" width="11.85546875" style="532" customWidth="1"/>
    <col min="14337" max="14337" width="12.42578125" style="532" customWidth="1"/>
    <col min="14338" max="14338" width="12.5703125" style="532" customWidth="1"/>
    <col min="14339" max="14339" width="11.7109375" style="532" customWidth="1"/>
    <col min="14340" max="14340" width="10.7109375" style="532" customWidth="1"/>
    <col min="14341" max="14341" width="2.42578125" style="532" bestFit="1" customWidth="1"/>
    <col min="14342" max="14342" width="8.5703125" style="532" customWidth="1"/>
    <col min="14343" max="14343" width="12.42578125" style="532" customWidth="1"/>
    <col min="14344" max="14344" width="2.140625" style="532" customWidth="1"/>
    <col min="14345" max="14345" width="9.42578125" style="532" customWidth="1"/>
    <col min="14346" max="14590" width="11" style="532"/>
    <col min="14591" max="14591" width="46.7109375" style="532" bestFit="1" customWidth="1"/>
    <col min="14592" max="14592" width="11.85546875" style="532" customWidth="1"/>
    <col min="14593" max="14593" width="12.42578125" style="532" customWidth="1"/>
    <col min="14594" max="14594" width="12.5703125" style="532" customWidth="1"/>
    <col min="14595" max="14595" width="11.7109375" style="532" customWidth="1"/>
    <col min="14596" max="14596" width="10.7109375" style="532" customWidth="1"/>
    <col min="14597" max="14597" width="2.42578125" style="532" bestFit="1" customWidth="1"/>
    <col min="14598" max="14598" width="8.5703125" style="532" customWidth="1"/>
    <col min="14599" max="14599" width="12.42578125" style="532" customWidth="1"/>
    <col min="14600" max="14600" width="2.140625" style="532" customWidth="1"/>
    <col min="14601" max="14601" width="9.42578125" style="532" customWidth="1"/>
    <col min="14602" max="14846" width="11" style="532"/>
    <col min="14847" max="14847" width="46.7109375" style="532" bestFit="1" customWidth="1"/>
    <col min="14848" max="14848" width="11.85546875" style="532" customWidth="1"/>
    <col min="14849" max="14849" width="12.42578125" style="532" customWidth="1"/>
    <col min="14850" max="14850" width="12.5703125" style="532" customWidth="1"/>
    <col min="14851" max="14851" width="11.7109375" style="532" customWidth="1"/>
    <col min="14852" max="14852" width="10.7109375" style="532" customWidth="1"/>
    <col min="14853" max="14853" width="2.42578125" style="532" bestFit="1" customWidth="1"/>
    <col min="14854" max="14854" width="8.5703125" style="532" customWidth="1"/>
    <col min="14855" max="14855" width="12.42578125" style="532" customWidth="1"/>
    <col min="14856" max="14856" width="2.140625" style="532" customWidth="1"/>
    <col min="14857" max="14857" width="9.42578125" style="532" customWidth="1"/>
    <col min="14858" max="15102" width="11" style="532"/>
    <col min="15103" max="15103" width="46.7109375" style="532" bestFit="1" customWidth="1"/>
    <col min="15104" max="15104" width="11.85546875" style="532" customWidth="1"/>
    <col min="15105" max="15105" width="12.42578125" style="532" customWidth="1"/>
    <col min="15106" max="15106" width="12.5703125" style="532" customWidth="1"/>
    <col min="15107" max="15107" width="11.7109375" style="532" customWidth="1"/>
    <col min="15108" max="15108" width="10.7109375" style="532" customWidth="1"/>
    <col min="15109" max="15109" width="2.42578125" style="532" bestFit="1" customWidth="1"/>
    <col min="15110" max="15110" width="8.5703125" style="532" customWidth="1"/>
    <col min="15111" max="15111" width="12.42578125" style="532" customWidth="1"/>
    <col min="15112" max="15112" width="2.140625" style="532" customWidth="1"/>
    <col min="15113" max="15113" width="9.42578125" style="532" customWidth="1"/>
    <col min="15114" max="15358" width="11" style="532"/>
    <col min="15359" max="15359" width="46.7109375" style="532" bestFit="1" customWidth="1"/>
    <col min="15360" max="15360" width="11.85546875" style="532" customWidth="1"/>
    <col min="15361" max="15361" width="12.42578125" style="532" customWidth="1"/>
    <col min="15362" max="15362" width="12.5703125" style="532" customWidth="1"/>
    <col min="15363" max="15363" width="11.7109375" style="532" customWidth="1"/>
    <col min="15364" max="15364" width="10.7109375" style="532" customWidth="1"/>
    <col min="15365" max="15365" width="2.42578125" style="532" bestFit="1" customWidth="1"/>
    <col min="15366" max="15366" width="8.5703125" style="532" customWidth="1"/>
    <col min="15367" max="15367" width="12.42578125" style="532" customWidth="1"/>
    <col min="15368" max="15368" width="2.140625" style="532" customWidth="1"/>
    <col min="15369" max="15369" width="9.42578125" style="532" customWidth="1"/>
    <col min="15370" max="15614" width="11" style="532"/>
    <col min="15615" max="15615" width="46.7109375" style="532" bestFit="1" customWidth="1"/>
    <col min="15616" max="15616" width="11.85546875" style="532" customWidth="1"/>
    <col min="15617" max="15617" width="12.42578125" style="532" customWidth="1"/>
    <col min="15618" max="15618" width="12.5703125" style="532" customWidth="1"/>
    <col min="15619" max="15619" width="11.7109375" style="532" customWidth="1"/>
    <col min="15620" max="15620" width="10.7109375" style="532" customWidth="1"/>
    <col min="15621" max="15621" width="2.42578125" style="532" bestFit="1" customWidth="1"/>
    <col min="15622" max="15622" width="8.5703125" style="532" customWidth="1"/>
    <col min="15623" max="15623" width="12.42578125" style="532" customWidth="1"/>
    <col min="15624" max="15624" width="2.140625" style="532" customWidth="1"/>
    <col min="15625" max="15625" width="9.42578125" style="532" customWidth="1"/>
    <col min="15626" max="15870" width="11" style="532"/>
    <col min="15871" max="15871" width="46.7109375" style="532" bestFit="1" customWidth="1"/>
    <col min="15872" max="15872" width="11.85546875" style="532" customWidth="1"/>
    <col min="15873" max="15873" width="12.42578125" style="532" customWidth="1"/>
    <col min="15874" max="15874" width="12.5703125" style="532" customWidth="1"/>
    <col min="15875" max="15875" width="11.7109375" style="532" customWidth="1"/>
    <col min="15876" max="15876" width="10.7109375" style="532" customWidth="1"/>
    <col min="15877" max="15877" width="2.42578125" style="532" bestFit="1" customWidth="1"/>
    <col min="15878" max="15878" width="8.5703125" style="532" customWidth="1"/>
    <col min="15879" max="15879" width="12.42578125" style="532" customWidth="1"/>
    <col min="15880" max="15880" width="2.140625" style="532" customWidth="1"/>
    <col min="15881" max="15881" width="9.42578125" style="532" customWidth="1"/>
    <col min="15882" max="16126" width="11" style="532"/>
    <col min="16127" max="16127" width="46.7109375" style="532" bestFit="1" customWidth="1"/>
    <col min="16128" max="16128" width="11.85546875" style="532" customWidth="1"/>
    <col min="16129" max="16129" width="12.42578125" style="532" customWidth="1"/>
    <col min="16130" max="16130" width="12.5703125" style="532" customWidth="1"/>
    <col min="16131" max="16131" width="11.7109375" style="532" customWidth="1"/>
    <col min="16132" max="16132" width="10.7109375" style="532" customWidth="1"/>
    <col min="16133" max="16133" width="2.42578125" style="532" bestFit="1" customWidth="1"/>
    <col min="16134" max="16134" width="8.5703125" style="532" customWidth="1"/>
    <col min="16135" max="16135" width="12.42578125" style="532" customWidth="1"/>
    <col min="16136" max="16136" width="2.140625" style="532" customWidth="1"/>
    <col min="16137" max="16137" width="9.42578125" style="532" customWidth="1"/>
    <col min="16138" max="16384" width="11" style="532"/>
  </cols>
  <sheetData>
    <row r="1" spans="1:27" ht="17.100000000000001" customHeight="1">
      <c r="A1" s="2557" t="s">
        <v>564</v>
      </c>
      <c r="B1" s="2557"/>
      <c r="C1" s="2557"/>
      <c r="D1" s="2557"/>
      <c r="E1" s="2557"/>
      <c r="F1" s="2557"/>
      <c r="G1" s="2557"/>
      <c r="H1" s="2557"/>
      <c r="I1" s="2557"/>
      <c r="J1" s="2557"/>
      <c r="K1" s="2557"/>
    </row>
    <row r="2" spans="1:27" ht="17.100000000000001" customHeight="1">
      <c r="A2" s="2573" t="s">
        <v>111</v>
      </c>
      <c r="B2" s="2573"/>
      <c r="C2" s="2573"/>
      <c r="D2" s="2573"/>
      <c r="E2" s="2573"/>
      <c r="F2" s="2573"/>
      <c r="G2" s="2573"/>
      <c r="H2" s="2573"/>
      <c r="I2" s="2573"/>
      <c r="J2" s="2573"/>
      <c r="K2" s="2573"/>
    </row>
    <row r="3" spans="1:27" ht="17.100000000000001" customHeight="1">
      <c r="A3" s="2573" t="s">
        <v>511</v>
      </c>
      <c r="B3" s="2573"/>
      <c r="C3" s="2573"/>
      <c r="D3" s="2573"/>
      <c r="E3" s="2573"/>
      <c r="F3" s="2573"/>
      <c r="G3" s="2573"/>
      <c r="H3" s="2573"/>
      <c r="I3" s="2573"/>
      <c r="J3" s="2573"/>
      <c r="K3" s="2573"/>
    </row>
    <row r="4" spans="1:27" ht="17.100000000000001" customHeight="1" thickBot="1">
      <c r="E4" s="535"/>
      <c r="I4" s="2559" t="s">
        <v>1</v>
      </c>
      <c r="J4" s="2559"/>
      <c r="K4" s="2559"/>
    </row>
    <row r="5" spans="1:27" ht="18" customHeight="1" thickTop="1">
      <c r="A5" s="2574" t="s">
        <v>46</v>
      </c>
      <c r="B5" s="658">
        <v>2018</v>
      </c>
      <c r="C5" s="657">
        <v>2019</v>
      </c>
      <c r="D5" s="658">
        <v>2019</v>
      </c>
      <c r="E5" s="657">
        <v>2020</v>
      </c>
      <c r="F5" s="2562" t="s">
        <v>509</v>
      </c>
      <c r="G5" s="2563"/>
      <c r="H5" s="2563"/>
      <c r="I5" s="2563"/>
      <c r="J5" s="2563"/>
      <c r="K5" s="2564"/>
    </row>
    <row r="6" spans="1:27" ht="15.75">
      <c r="A6" s="2575"/>
      <c r="B6" s="2571" t="s">
        <v>508</v>
      </c>
      <c r="C6" s="2571" t="s">
        <v>507</v>
      </c>
      <c r="D6" s="2571" t="s">
        <v>506</v>
      </c>
      <c r="E6" s="2571" t="s">
        <v>505</v>
      </c>
      <c r="F6" s="2565" t="s">
        <v>44</v>
      </c>
      <c r="G6" s="2566"/>
      <c r="H6" s="2567"/>
      <c r="I6" s="2566" t="s">
        <v>55</v>
      </c>
      <c r="J6" s="2566"/>
      <c r="K6" s="2568"/>
    </row>
    <row r="7" spans="1:27" ht="15.75">
      <c r="A7" s="2575"/>
      <c r="B7" s="2572"/>
      <c r="C7" s="2572"/>
      <c r="D7" s="2572"/>
      <c r="E7" s="2572"/>
      <c r="F7" s="656" t="s">
        <v>2</v>
      </c>
      <c r="G7" s="654" t="s">
        <v>118</v>
      </c>
      <c r="H7" s="591" t="s">
        <v>504</v>
      </c>
      <c r="I7" s="655" t="s">
        <v>2</v>
      </c>
      <c r="J7" s="654" t="s">
        <v>118</v>
      </c>
      <c r="K7" s="590" t="s">
        <v>504</v>
      </c>
    </row>
    <row r="8" spans="1:27" ht="18" customHeight="1">
      <c r="A8" s="648" t="s">
        <v>563</v>
      </c>
      <c r="B8" s="647">
        <v>1020106.3194269199</v>
      </c>
      <c r="C8" s="647">
        <v>952379.58520379988</v>
      </c>
      <c r="D8" s="647">
        <v>937051.61449491803</v>
      </c>
      <c r="E8" s="647">
        <v>986422.61895095394</v>
      </c>
      <c r="F8" s="646">
        <v>-67726.734223120031</v>
      </c>
      <c r="G8" s="645"/>
      <c r="H8" s="644">
        <v>-6.6391838706741728</v>
      </c>
      <c r="I8" s="643">
        <v>49371.004456035909</v>
      </c>
      <c r="J8" s="653"/>
      <c r="K8" s="641">
        <v>5.268760406826412</v>
      </c>
      <c r="M8" s="538"/>
      <c r="N8" s="538"/>
      <c r="P8" s="538"/>
      <c r="Q8" s="538"/>
      <c r="R8" s="538"/>
      <c r="T8" s="538"/>
      <c r="U8" s="538"/>
      <c r="V8" s="538"/>
      <c r="W8" s="538"/>
      <c r="X8" s="538"/>
      <c r="Y8" s="538"/>
      <c r="Z8" s="538"/>
      <c r="AA8" s="538"/>
    </row>
    <row r="9" spans="1:27" ht="18" customHeight="1">
      <c r="A9" s="569" t="s">
        <v>562</v>
      </c>
      <c r="B9" s="566">
        <v>28078.52314474</v>
      </c>
      <c r="C9" s="566">
        <v>29985.088379090001</v>
      </c>
      <c r="D9" s="566">
        <v>31837.00129041</v>
      </c>
      <c r="E9" s="566">
        <v>36334.474642559995</v>
      </c>
      <c r="F9" s="565">
        <v>1906.5652343500005</v>
      </c>
      <c r="G9" s="649"/>
      <c r="H9" s="564">
        <v>6.7901193539346139</v>
      </c>
      <c r="I9" s="563">
        <v>4497.4733521499948</v>
      </c>
      <c r="J9" s="562"/>
      <c r="K9" s="561">
        <v>14.126560825013165</v>
      </c>
      <c r="M9" s="538"/>
      <c r="N9" s="538"/>
      <c r="P9" s="538"/>
      <c r="Q9" s="538"/>
      <c r="R9" s="538"/>
      <c r="T9" s="538"/>
      <c r="U9" s="538"/>
      <c r="V9" s="538"/>
      <c r="W9" s="538"/>
      <c r="X9" s="538"/>
      <c r="Y9" s="538"/>
      <c r="Z9" s="538"/>
      <c r="AA9" s="538"/>
    </row>
    <row r="10" spans="1:27" ht="18" customHeight="1">
      <c r="A10" s="569" t="s">
        <v>561</v>
      </c>
      <c r="B10" s="566">
        <v>165.14273</v>
      </c>
      <c r="C10" s="566">
        <v>307.24005</v>
      </c>
      <c r="D10" s="566">
        <v>349.93385473200004</v>
      </c>
      <c r="E10" s="566">
        <v>212.323893056</v>
      </c>
      <c r="F10" s="565">
        <v>142.09732</v>
      </c>
      <c r="G10" s="649"/>
      <c r="H10" s="564">
        <v>86.04515621123619</v>
      </c>
      <c r="I10" s="563">
        <v>-137.60996167600004</v>
      </c>
      <c r="J10" s="562"/>
      <c r="K10" s="561">
        <v>-39.324563718303231</v>
      </c>
      <c r="M10" s="538"/>
      <c r="N10" s="538"/>
      <c r="P10" s="538"/>
      <c r="Q10" s="538"/>
      <c r="R10" s="538"/>
      <c r="T10" s="538"/>
      <c r="U10" s="538"/>
      <c r="V10" s="538"/>
      <c r="W10" s="538"/>
      <c r="X10" s="538"/>
      <c r="Y10" s="538"/>
      <c r="Z10" s="538"/>
      <c r="AA10" s="538"/>
    </row>
    <row r="11" spans="1:27" ht="18" customHeight="1">
      <c r="A11" s="569" t="s">
        <v>560</v>
      </c>
      <c r="B11" s="566">
        <v>2466.3372199999999</v>
      </c>
      <c r="C11" s="566">
        <v>2517.7928200000001</v>
      </c>
      <c r="D11" s="566">
        <v>2420.7545448560004</v>
      </c>
      <c r="E11" s="566">
        <v>2494.8057434080001</v>
      </c>
      <c r="F11" s="565">
        <v>51.455600000000231</v>
      </c>
      <c r="G11" s="649"/>
      <c r="H11" s="564">
        <v>2.0863164851398639</v>
      </c>
      <c r="I11" s="563">
        <v>74.051198551999732</v>
      </c>
      <c r="J11" s="562"/>
      <c r="K11" s="561">
        <v>3.0590130961172974</v>
      </c>
      <c r="M11" s="538"/>
      <c r="N11" s="538"/>
      <c r="P11" s="538"/>
      <c r="Q11" s="538"/>
      <c r="R11" s="538"/>
      <c r="T11" s="538"/>
      <c r="U11" s="538"/>
      <c r="V11" s="538"/>
      <c r="W11" s="538"/>
      <c r="X11" s="538"/>
      <c r="Y11" s="538"/>
      <c r="Z11" s="538"/>
      <c r="AA11" s="538"/>
    </row>
    <row r="12" spans="1:27" ht="18" customHeight="1">
      <c r="A12" s="569" t="s">
        <v>559</v>
      </c>
      <c r="B12" s="566">
        <v>989396.31633217994</v>
      </c>
      <c r="C12" s="566">
        <v>919569.46395470994</v>
      </c>
      <c r="D12" s="566">
        <v>902443.92480491998</v>
      </c>
      <c r="E12" s="566">
        <v>947381.01467193</v>
      </c>
      <c r="F12" s="565">
        <v>-69826.852377470001</v>
      </c>
      <c r="G12" s="649"/>
      <c r="H12" s="564">
        <v>-7.0575209574589044</v>
      </c>
      <c r="I12" s="563">
        <v>44937.089867010014</v>
      </c>
      <c r="J12" s="562"/>
      <c r="K12" s="561">
        <v>4.9794883240777539</v>
      </c>
      <c r="M12" s="538"/>
      <c r="N12" s="538"/>
      <c r="P12" s="538"/>
      <c r="Q12" s="538"/>
      <c r="R12" s="538"/>
      <c r="T12" s="538"/>
      <c r="U12" s="538"/>
      <c r="V12" s="538"/>
      <c r="W12" s="538"/>
      <c r="X12" s="538"/>
      <c r="Y12" s="538"/>
      <c r="Z12" s="538"/>
      <c r="AA12" s="538"/>
    </row>
    <row r="13" spans="1:27" ht="18" customHeight="1">
      <c r="A13" s="648" t="s">
        <v>558</v>
      </c>
      <c r="B13" s="647">
        <v>74587.505888879998</v>
      </c>
      <c r="C13" s="647">
        <v>65477.208315879994</v>
      </c>
      <c r="D13" s="647">
        <v>65313.205413880001</v>
      </c>
      <c r="E13" s="647">
        <v>63187.230795879994</v>
      </c>
      <c r="F13" s="646">
        <v>-9110.2975730000035</v>
      </c>
      <c r="G13" s="645"/>
      <c r="H13" s="644">
        <v>-12.214240796002038</v>
      </c>
      <c r="I13" s="643">
        <v>-2125.9746180000075</v>
      </c>
      <c r="J13" s="650"/>
      <c r="K13" s="641">
        <v>-3.2550455984023827</v>
      </c>
      <c r="M13" s="538"/>
      <c r="N13" s="538"/>
      <c r="P13" s="538"/>
      <c r="Q13" s="538"/>
      <c r="R13" s="538"/>
      <c r="T13" s="538"/>
      <c r="U13" s="538"/>
      <c r="V13" s="538"/>
      <c r="W13" s="538"/>
      <c r="X13" s="538"/>
      <c r="Y13" s="538"/>
      <c r="Z13" s="538"/>
      <c r="AA13" s="538"/>
    </row>
    <row r="14" spans="1:27" ht="18" customHeight="1">
      <c r="A14" s="569" t="s">
        <v>557</v>
      </c>
      <c r="B14" s="566">
        <v>26119.902674249999</v>
      </c>
      <c r="C14" s="566">
        <v>18464.90464425</v>
      </c>
      <c r="D14" s="566">
        <v>18473.102742250001</v>
      </c>
      <c r="E14" s="566">
        <v>16334.89579425</v>
      </c>
      <c r="F14" s="565">
        <v>-7654.9980299999988</v>
      </c>
      <c r="G14" s="649"/>
      <c r="H14" s="564">
        <v>-29.307146069677316</v>
      </c>
      <c r="I14" s="563">
        <v>-2138.2069480000009</v>
      </c>
      <c r="J14" s="562"/>
      <c r="K14" s="561">
        <v>-11.574703924044597</v>
      </c>
      <c r="M14" s="538"/>
      <c r="N14" s="538"/>
      <c r="P14" s="538"/>
      <c r="Q14" s="538"/>
      <c r="R14" s="538"/>
      <c r="T14" s="538"/>
      <c r="U14" s="538"/>
      <c r="V14" s="538"/>
      <c r="W14" s="538"/>
      <c r="X14" s="538"/>
      <c r="Y14" s="538"/>
      <c r="Z14" s="538"/>
      <c r="AA14" s="538"/>
    </row>
    <row r="15" spans="1:27" ht="18" customHeight="1">
      <c r="A15" s="569" t="s">
        <v>556</v>
      </c>
      <c r="B15" s="566">
        <v>45287</v>
      </c>
      <c r="C15" s="566">
        <v>44032.5</v>
      </c>
      <c r="D15" s="566">
        <v>44032.5</v>
      </c>
      <c r="E15" s="566">
        <v>44032.5</v>
      </c>
      <c r="F15" s="565">
        <v>-1254.5</v>
      </c>
      <c r="G15" s="649"/>
      <c r="H15" s="564">
        <v>-2.7701106277739749</v>
      </c>
      <c r="I15" s="563">
        <v>0</v>
      </c>
      <c r="J15" s="562"/>
      <c r="K15" s="561">
        <v>0</v>
      </c>
      <c r="M15" s="538"/>
      <c r="N15" s="538"/>
      <c r="P15" s="538"/>
      <c r="Q15" s="538"/>
      <c r="R15" s="538"/>
      <c r="T15" s="538"/>
      <c r="U15" s="538"/>
      <c r="V15" s="538"/>
      <c r="W15" s="538"/>
      <c r="X15" s="538"/>
      <c r="Y15" s="538"/>
      <c r="Z15" s="538"/>
      <c r="AA15" s="538"/>
    </row>
    <row r="16" spans="1:27" ht="18" customHeight="1">
      <c r="A16" s="569" t="s">
        <v>555</v>
      </c>
      <c r="B16" s="566">
        <v>3180.6032146299985</v>
      </c>
      <c r="C16" s="566">
        <v>2979.8036716299976</v>
      </c>
      <c r="D16" s="566">
        <v>2807.6026716299966</v>
      </c>
      <c r="E16" s="566">
        <v>2819.8350016299955</v>
      </c>
      <c r="F16" s="565">
        <v>-200.79954300000099</v>
      </c>
      <c r="G16" s="649"/>
      <c r="H16" s="564">
        <v>-6.3132534758303747</v>
      </c>
      <c r="I16" s="563">
        <v>12.23232999999891</v>
      </c>
      <c r="J16" s="562"/>
      <c r="K16" s="561">
        <v>0.43568593674607253</v>
      </c>
      <c r="M16" s="538"/>
      <c r="N16" s="538"/>
      <c r="P16" s="538"/>
      <c r="Q16" s="538"/>
      <c r="R16" s="538"/>
      <c r="T16" s="538"/>
      <c r="U16" s="538"/>
      <c r="V16" s="538"/>
      <c r="W16" s="538"/>
      <c r="X16" s="538"/>
      <c r="Y16" s="538"/>
      <c r="Z16" s="538"/>
      <c r="AA16" s="538"/>
    </row>
    <row r="17" spans="1:27" ht="18" customHeight="1">
      <c r="A17" s="569" t="s">
        <v>554</v>
      </c>
      <c r="B17" s="566">
        <v>0</v>
      </c>
      <c r="C17" s="566">
        <v>0</v>
      </c>
      <c r="D17" s="566">
        <v>0</v>
      </c>
      <c r="E17" s="566">
        <v>0</v>
      </c>
      <c r="F17" s="565">
        <v>0</v>
      </c>
      <c r="G17" s="649"/>
      <c r="H17" s="564"/>
      <c r="I17" s="563">
        <v>0</v>
      </c>
      <c r="J17" s="562"/>
      <c r="K17" s="561"/>
      <c r="M17" s="538"/>
      <c r="N17" s="538"/>
      <c r="P17" s="538"/>
      <c r="Q17" s="538"/>
      <c r="R17" s="538"/>
      <c r="T17" s="538"/>
      <c r="U17" s="538"/>
      <c r="V17" s="538"/>
      <c r="W17" s="538"/>
      <c r="X17" s="538"/>
      <c r="Y17" s="538"/>
      <c r="Z17" s="538"/>
      <c r="AA17" s="538"/>
    </row>
    <row r="18" spans="1:27" ht="18" customHeight="1">
      <c r="A18" s="652" t="s">
        <v>553</v>
      </c>
      <c r="B18" s="647">
        <v>31</v>
      </c>
      <c r="C18" s="647">
        <v>31</v>
      </c>
      <c r="D18" s="647">
        <v>31</v>
      </c>
      <c r="E18" s="647">
        <v>31</v>
      </c>
      <c r="F18" s="646">
        <v>0</v>
      </c>
      <c r="G18" s="645"/>
      <c r="H18" s="644">
        <v>0</v>
      </c>
      <c r="I18" s="643">
        <v>0</v>
      </c>
      <c r="J18" s="650"/>
      <c r="K18" s="641">
        <v>0</v>
      </c>
      <c r="M18" s="538"/>
      <c r="N18" s="538"/>
      <c r="P18" s="538"/>
      <c r="Q18" s="538"/>
      <c r="R18" s="538"/>
      <c r="T18" s="538"/>
      <c r="U18" s="538"/>
      <c r="V18" s="538"/>
      <c r="W18" s="538"/>
      <c r="X18" s="538"/>
      <c r="Y18" s="538"/>
      <c r="Z18" s="538"/>
      <c r="AA18" s="538"/>
    </row>
    <row r="19" spans="1:27" ht="18" customHeight="1">
      <c r="A19" s="648" t="s">
        <v>552</v>
      </c>
      <c r="B19" s="647">
        <v>2795.6894597300002</v>
      </c>
      <c r="C19" s="647">
        <v>1868.9954619999996</v>
      </c>
      <c r="D19" s="647">
        <v>577.71908449999989</v>
      </c>
      <c r="E19" s="647">
        <v>577.71908449999989</v>
      </c>
      <c r="F19" s="646">
        <v>-926.69399773000055</v>
      </c>
      <c r="G19" s="645"/>
      <c r="H19" s="644">
        <v>-33.147243679185245</v>
      </c>
      <c r="I19" s="643">
        <v>0</v>
      </c>
      <c r="J19" s="650"/>
      <c r="K19" s="641">
        <v>0</v>
      </c>
      <c r="M19" s="538"/>
      <c r="N19" s="538"/>
      <c r="P19" s="538"/>
      <c r="Q19" s="538"/>
      <c r="R19" s="538"/>
      <c r="T19" s="538"/>
      <c r="U19" s="538"/>
      <c r="V19" s="538"/>
      <c r="W19" s="538"/>
      <c r="X19" s="538"/>
      <c r="Y19" s="538"/>
      <c r="Z19" s="538"/>
      <c r="AA19" s="538"/>
    </row>
    <row r="20" spans="1:27" ht="18" customHeight="1">
      <c r="A20" s="569" t="s">
        <v>551</v>
      </c>
      <c r="B20" s="566">
        <v>2779.6894597300002</v>
      </c>
      <c r="C20" s="566">
        <v>1868.9954619999996</v>
      </c>
      <c r="D20" s="566">
        <v>577.71908449999989</v>
      </c>
      <c r="E20" s="566">
        <v>577.71908449999989</v>
      </c>
      <c r="F20" s="565">
        <v>-910.69399773000055</v>
      </c>
      <c r="G20" s="649"/>
      <c r="H20" s="564">
        <v>-32.76243662910673</v>
      </c>
      <c r="I20" s="563">
        <v>0</v>
      </c>
      <c r="J20" s="562"/>
      <c r="K20" s="561">
        <v>0</v>
      </c>
      <c r="M20" s="538"/>
      <c r="N20" s="538"/>
      <c r="P20" s="538"/>
      <c r="Q20" s="538"/>
      <c r="R20" s="538"/>
      <c r="T20" s="538"/>
      <c r="U20" s="538"/>
      <c r="V20" s="538"/>
      <c r="W20" s="538"/>
      <c r="X20" s="538"/>
      <c r="Y20" s="538"/>
      <c r="Z20" s="538"/>
      <c r="AA20" s="538"/>
    </row>
    <row r="21" spans="1:27" ht="18" customHeight="1">
      <c r="A21" s="569" t="s">
        <v>550</v>
      </c>
      <c r="B21" s="566">
        <v>16</v>
      </c>
      <c r="C21" s="566">
        <v>0</v>
      </c>
      <c r="D21" s="566">
        <v>0</v>
      </c>
      <c r="E21" s="566">
        <v>0</v>
      </c>
      <c r="F21" s="565">
        <v>-16</v>
      </c>
      <c r="G21" s="649"/>
      <c r="H21" s="564">
        <v>-100</v>
      </c>
      <c r="I21" s="563">
        <v>0</v>
      </c>
      <c r="J21" s="562"/>
      <c r="K21" s="561"/>
      <c r="M21" s="538"/>
      <c r="N21" s="538"/>
      <c r="P21" s="538"/>
      <c r="Q21" s="538"/>
      <c r="R21" s="538"/>
      <c r="T21" s="538"/>
      <c r="U21" s="538"/>
      <c r="V21" s="538"/>
      <c r="W21" s="538"/>
      <c r="X21" s="538"/>
      <c r="Y21" s="538"/>
      <c r="Z21" s="538"/>
      <c r="AA21" s="538"/>
    </row>
    <row r="22" spans="1:27" ht="18" customHeight="1">
      <c r="A22" s="648" t="s">
        <v>549</v>
      </c>
      <c r="B22" s="647">
        <v>12230.303400999999</v>
      </c>
      <c r="C22" s="647">
        <v>19298.347815010002</v>
      </c>
      <c r="D22" s="647">
        <v>22904.790410080001</v>
      </c>
      <c r="E22" s="647">
        <v>21748.320935380001</v>
      </c>
      <c r="F22" s="646">
        <v>7068.0444140100026</v>
      </c>
      <c r="G22" s="645"/>
      <c r="H22" s="644">
        <v>57.791243457068205</v>
      </c>
      <c r="I22" s="643">
        <v>-1156.4694746999994</v>
      </c>
      <c r="J22" s="650"/>
      <c r="K22" s="641">
        <v>-5.0490288450360898</v>
      </c>
      <c r="M22" s="538"/>
      <c r="N22" s="538"/>
      <c r="P22" s="538"/>
      <c r="Q22" s="538"/>
      <c r="R22" s="538"/>
      <c r="T22" s="538"/>
      <c r="U22" s="538"/>
      <c r="V22" s="538"/>
      <c r="W22" s="538"/>
      <c r="X22" s="538"/>
      <c r="Y22" s="538"/>
      <c r="Z22" s="538"/>
      <c r="AA22" s="538"/>
    </row>
    <row r="23" spans="1:27" ht="18" customHeight="1">
      <c r="A23" s="569" t="s">
        <v>548</v>
      </c>
      <c r="B23" s="566">
        <v>12230.303400999999</v>
      </c>
      <c r="C23" s="566">
        <v>18798.347815010002</v>
      </c>
      <c r="D23" s="566">
        <v>22404.790410080001</v>
      </c>
      <c r="E23" s="566">
        <v>19748.320935380001</v>
      </c>
      <c r="F23" s="565">
        <v>6568.0444140100026</v>
      </c>
      <c r="G23" s="649"/>
      <c r="H23" s="564">
        <v>53.703037436282841</v>
      </c>
      <c r="I23" s="563">
        <v>-2656.4694746999994</v>
      </c>
      <c r="J23" s="562"/>
      <c r="K23" s="561">
        <v>-11.856703080359294</v>
      </c>
      <c r="M23" s="538"/>
      <c r="N23" s="538"/>
      <c r="P23" s="538"/>
      <c r="Q23" s="538"/>
      <c r="R23" s="538"/>
      <c r="T23" s="538"/>
      <c r="U23" s="538"/>
      <c r="V23" s="538"/>
      <c r="W23" s="538"/>
      <c r="X23" s="538"/>
      <c r="Y23" s="538"/>
      <c r="Z23" s="538"/>
      <c r="AA23" s="538"/>
    </row>
    <row r="24" spans="1:27" ht="18" customHeight="1">
      <c r="A24" s="569" t="s">
        <v>547</v>
      </c>
      <c r="B24" s="566">
        <v>0</v>
      </c>
      <c r="C24" s="566">
        <v>500</v>
      </c>
      <c r="D24" s="566">
        <v>500</v>
      </c>
      <c r="E24" s="566">
        <v>2000</v>
      </c>
      <c r="F24" s="565">
        <v>500</v>
      </c>
      <c r="G24" s="649"/>
      <c r="H24" s="564"/>
      <c r="I24" s="563">
        <v>1500</v>
      </c>
      <c r="J24" s="562"/>
      <c r="K24" s="561">
        <v>300</v>
      </c>
      <c r="M24" s="538"/>
      <c r="N24" s="538"/>
      <c r="P24" s="538"/>
      <c r="Q24" s="538"/>
      <c r="R24" s="538"/>
      <c r="T24" s="538"/>
      <c r="U24" s="538"/>
      <c r="V24" s="538"/>
      <c r="W24" s="538"/>
      <c r="X24" s="538"/>
      <c r="Y24" s="538"/>
      <c r="Z24" s="538"/>
      <c r="AA24" s="538"/>
    </row>
    <row r="25" spans="1:27" ht="18" customHeight="1">
      <c r="A25" s="648" t="s">
        <v>546</v>
      </c>
      <c r="B25" s="647">
        <v>4796.1389131599999</v>
      </c>
      <c r="C25" s="647">
        <v>5063.97582969</v>
      </c>
      <c r="D25" s="647">
        <v>3638.1308600699999</v>
      </c>
      <c r="E25" s="647">
        <v>3555.0866288899997</v>
      </c>
      <c r="F25" s="646">
        <v>267.83691653000005</v>
      </c>
      <c r="G25" s="645"/>
      <c r="H25" s="644">
        <v>5.5844278362140294</v>
      </c>
      <c r="I25" s="643">
        <v>-83.044231180000224</v>
      </c>
      <c r="J25" s="650"/>
      <c r="K25" s="641">
        <v>-2.2826070411992383</v>
      </c>
      <c r="M25" s="538"/>
      <c r="N25" s="538"/>
      <c r="P25" s="538"/>
      <c r="Q25" s="538"/>
      <c r="R25" s="538"/>
      <c r="T25" s="538"/>
      <c r="U25" s="538"/>
      <c r="V25" s="538"/>
      <c r="W25" s="538"/>
      <c r="X25" s="538"/>
      <c r="Y25" s="538"/>
      <c r="Z25" s="538"/>
      <c r="AA25" s="538"/>
    </row>
    <row r="26" spans="1:27" ht="18" customHeight="1">
      <c r="A26" s="648" t="s">
        <v>545</v>
      </c>
      <c r="B26" s="647">
        <v>38810.401949780004</v>
      </c>
      <c r="C26" s="647">
        <v>44394.12299145</v>
      </c>
      <c r="D26" s="647">
        <v>43350.806475172016</v>
      </c>
      <c r="E26" s="647">
        <v>49708.967681796013</v>
      </c>
      <c r="F26" s="646">
        <v>5583.7210416699963</v>
      </c>
      <c r="G26" s="645"/>
      <c r="H26" s="644">
        <v>14.387176532969784</v>
      </c>
      <c r="I26" s="643">
        <v>6358.1612066239977</v>
      </c>
      <c r="J26" s="650"/>
      <c r="K26" s="641">
        <v>14.666765681200095</v>
      </c>
      <c r="M26" s="538"/>
      <c r="N26" s="538"/>
      <c r="P26" s="538"/>
      <c r="Q26" s="538"/>
      <c r="R26" s="538"/>
      <c r="T26" s="538"/>
      <c r="U26" s="538"/>
      <c r="V26" s="538"/>
      <c r="W26" s="538"/>
      <c r="X26" s="538"/>
      <c r="Y26" s="538"/>
      <c r="Z26" s="538"/>
      <c r="AA26" s="538"/>
    </row>
    <row r="27" spans="1:27" ht="18" customHeight="1">
      <c r="A27" s="651" t="s">
        <v>544</v>
      </c>
      <c r="B27" s="577">
        <v>1153357.3590394701</v>
      </c>
      <c r="C27" s="577">
        <v>1088513.23561783</v>
      </c>
      <c r="D27" s="577">
        <v>1072867.2667386199</v>
      </c>
      <c r="E27" s="577">
        <v>1125230.9440774</v>
      </c>
      <c r="F27" s="576">
        <v>-64844.123421640135</v>
      </c>
      <c r="G27" s="588"/>
      <c r="H27" s="574">
        <v>-5.6222057208394718</v>
      </c>
      <c r="I27" s="573">
        <v>52363.677338780137</v>
      </c>
      <c r="J27" s="572"/>
      <c r="K27" s="586">
        <v>4.8807228034796006</v>
      </c>
      <c r="M27" s="538"/>
      <c r="N27" s="538"/>
      <c r="P27" s="538"/>
      <c r="Q27" s="538"/>
      <c r="R27" s="538"/>
      <c r="T27" s="538"/>
      <c r="U27" s="538"/>
      <c r="V27" s="538"/>
      <c r="W27" s="538"/>
      <c r="X27" s="538"/>
      <c r="Y27" s="538"/>
      <c r="Z27" s="538"/>
      <c r="AA27" s="538"/>
    </row>
    <row r="28" spans="1:27" ht="18" customHeight="1">
      <c r="A28" s="648" t="s">
        <v>543</v>
      </c>
      <c r="B28" s="647">
        <v>709884.47333433991</v>
      </c>
      <c r="C28" s="647">
        <v>616947.66542954009</v>
      </c>
      <c r="D28" s="647">
        <v>699059.08176795987</v>
      </c>
      <c r="E28" s="647">
        <v>660138.99859869014</v>
      </c>
      <c r="F28" s="646">
        <v>-92936.807904799818</v>
      </c>
      <c r="G28" s="645"/>
      <c r="H28" s="644">
        <v>-13.091821471777513</v>
      </c>
      <c r="I28" s="643">
        <v>-38920.083169269725</v>
      </c>
      <c r="J28" s="650"/>
      <c r="K28" s="641">
        <v>-5.567495535690437</v>
      </c>
      <c r="M28" s="538"/>
      <c r="N28" s="538"/>
      <c r="P28" s="538"/>
      <c r="Q28" s="538"/>
      <c r="R28" s="538"/>
      <c r="T28" s="538"/>
      <c r="U28" s="538"/>
      <c r="V28" s="538"/>
      <c r="W28" s="538"/>
      <c r="X28" s="538"/>
      <c r="Y28" s="538"/>
      <c r="Z28" s="538"/>
      <c r="AA28" s="538"/>
    </row>
    <row r="29" spans="1:27" ht="18" customHeight="1">
      <c r="A29" s="569" t="s">
        <v>542</v>
      </c>
      <c r="B29" s="566">
        <v>415985.43141382997</v>
      </c>
      <c r="C29" s="566">
        <v>409844.69655408</v>
      </c>
      <c r="D29" s="566">
        <v>423204.34043245297</v>
      </c>
      <c r="E29" s="566">
        <v>424838.68137010094</v>
      </c>
      <c r="F29" s="565">
        <v>-6140.7348597499658</v>
      </c>
      <c r="G29" s="649"/>
      <c r="H29" s="564">
        <v>-1.4761898845541661</v>
      </c>
      <c r="I29" s="563">
        <v>1634.3409376479685</v>
      </c>
      <c r="J29" s="562"/>
      <c r="K29" s="561">
        <v>0.38618246116708327</v>
      </c>
      <c r="M29" s="538"/>
      <c r="N29" s="538"/>
      <c r="P29" s="538"/>
      <c r="Q29" s="538"/>
      <c r="R29" s="538"/>
      <c r="T29" s="538"/>
      <c r="U29" s="538"/>
      <c r="V29" s="538"/>
      <c r="W29" s="538"/>
      <c r="X29" s="538"/>
      <c r="Y29" s="538"/>
      <c r="Z29" s="538"/>
      <c r="AA29" s="538"/>
    </row>
    <row r="30" spans="1:27" ht="18" customHeight="1">
      <c r="A30" s="569" t="s">
        <v>541</v>
      </c>
      <c r="B30" s="566">
        <v>72207.413901170017</v>
      </c>
      <c r="C30" s="566">
        <v>67525.057794099979</v>
      </c>
      <c r="D30" s="566">
        <v>82116.008428296991</v>
      </c>
      <c r="E30" s="566">
        <v>78959.178290249009</v>
      </c>
      <c r="F30" s="565">
        <v>-4682.356107070038</v>
      </c>
      <c r="G30" s="649"/>
      <c r="H30" s="564">
        <v>-6.4845918917394814</v>
      </c>
      <c r="I30" s="563">
        <v>-3156.8301380479825</v>
      </c>
      <c r="J30" s="562"/>
      <c r="K30" s="561">
        <v>-3.8443541015568239</v>
      </c>
      <c r="M30" s="538"/>
      <c r="N30" s="538"/>
      <c r="P30" s="538"/>
      <c r="Q30" s="538"/>
      <c r="R30" s="538"/>
      <c r="T30" s="538"/>
      <c r="U30" s="538"/>
      <c r="V30" s="538"/>
      <c r="W30" s="538"/>
      <c r="X30" s="538"/>
      <c r="Y30" s="538"/>
      <c r="Z30" s="538"/>
      <c r="AA30" s="538"/>
    </row>
    <row r="31" spans="1:27" ht="18" customHeight="1">
      <c r="A31" s="569" t="s">
        <v>540</v>
      </c>
      <c r="B31" s="566">
        <v>191080.57552753005</v>
      </c>
      <c r="C31" s="566">
        <v>116274.13564081004</v>
      </c>
      <c r="D31" s="566">
        <v>165897.07678064995</v>
      </c>
      <c r="E31" s="566">
        <v>128530.86165916007</v>
      </c>
      <c r="F31" s="565">
        <v>-74806.439886720007</v>
      </c>
      <c r="G31" s="649"/>
      <c r="H31" s="564">
        <v>-39.149159813966662</v>
      </c>
      <c r="I31" s="563">
        <v>-37366.215121489877</v>
      </c>
      <c r="J31" s="562"/>
      <c r="K31" s="561">
        <v>-22.523733296937895</v>
      </c>
      <c r="M31" s="538"/>
      <c r="N31" s="538"/>
      <c r="P31" s="538"/>
      <c r="Q31" s="538"/>
      <c r="R31" s="538"/>
      <c r="T31" s="538"/>
      <c r="U31" s="538"/>
      <c r="V31" s="538"/>
      <c r="W31" s="538"/>
      <c r="X31" s="538"/>
      <c r="Y31" s="538"/>
      <c r="Z31" s="538"/>
      <c r="AA31" s="538"/>
    </row>
    <row r="32" spans="1:27" ht="18" customHeight="1">
      <c r="A32" s="569" t="s">
        <v>539</v>
      </c>
      <c r="B32" s="566">
        <v>12843.750556450001</v>
      </c>
      <c r="C32" s="566">
        <v>11975.367889060002</v>
      </c>
      <c r="D32" s="566">
        <v>14674.971972580001</v>
      </c>
      <c r="E32" s="566">
        <v>15082.054716340001</v>
      </c>
      <c r="F32" s="565">
        <v>-868.38266738999846</v>
      </c>
      <c r="G32" s="649"/>
      <c r="H32" s="564">
        <v>-6.7611299641280054</v>
      </c>
      <c r="I32" s="563">
        <v>407.08274376000008</v>
      </c>
      <c r="J32" s="562"/>
      <c r="K32" s="561">
        <v>2.7739933304174551</v>
      </c>
      <c r="M32" s="538"/>
      <c r="N32" s="538"/>
      <c r="P32" s="538"/>
      <c r="Q32" s="538"/>
      <c r="R32" s="538"/>
      <c r="T32" s="538"/>
      <c r="U32" s="538"/>
      <c r="V32" s="538"/>
      <c r="W32" s="538"/>
      <c r="X32" s="538"/>
      <c r="Y32" s="538"/>
      <c r="Z32" s="538"/>
      <c r="AA32" s="538"/>
    </row>
    <row r="33" spans="1:27" ht="18" customHeight="1">
      <c r="A33" s="569" t="s">
        <v>538</v>
      </c>
      <c r="B33" s="566">
        <v>4210.7347835199998</v>
      </c>
      <c r="C33" s="566">
        <v>4331.8652917399995</v>
      </c>
      <c r="D33" s="566">
        <v>4809.8639008400005</v>
      </c>
      <c r="E33" s="566">
        <v>5117.4559089300001</v>
      </c>
      <c r="F33" s="565">
        <v>121.13050821999968</v>
      </c>
      <c r="G33" s="649"/>
      <c r="H33" s="564">
        <v>2.8767071413303213</v>
      </c>
      <c r="I33" s="563">
        <v>307.59200808999958</v>
      </c>
      <c r="J33" s="562"/>
      <c r="K33" s="561">
        <v>6.3950251905523006</v>
      </c>
      <c r="M33" s="538"/>
      <c r="N33" s="538"/>
      <c r="P33" s="538"/>
      <c r="Q33" s="538"/>
      <c r="R33" s="538"/>
      <c r="T33" s="538"/>
      <c r="U33" s="538"/>
      <c r="V33" s="538"/>
      <c r="W33" s="538"/>
      <c r="X33" s="538"/>
      <c r="Y33" s="538"/>
      <c r="Z33" s="538"/>
      <c r="AA33" s="538"/>
    </row>
    <row r="34" spans="1:27" ht="18" customHeight="1">
      <c r="A34" s="569" t="s">
        <v>537</v>
      </c>
      <c r="B34" s="566">
        <v>13556.567151840001</v>
      </c>
      <c r="C34" s="566">
        <v>6996.5422597500037</v>
      </c>
      <c r="D34" s="566">
        <v>8356.8202531399984</v>
      </c>
      <c r="E34" s="566">
        <v>7610.766653910001</v>
      </c>
      <c r="F34" s="565">
        <v>-6560.0248920899976</v>
      </c>
      <c r="G34" s="649"/>
      <c r="H34" s="564">
        <v>-48.390015102013642</v>
      </c>
      <c r="I34" s="563">
        <v>-746.05359922999742</v>
      </c>
      <c r="J34" s="562"/>
      <c r="K34" s="561">
        <v>-8.9274817051338946</v>
      </c>
      <c r="M34" s="538"/>
      <c r="N34" s="538"/>
      <c r="P34" s="538"/>
      <c r="Q34" s="538"/>
      <c r="R34" s="538"/>
      <c r="T34" s="538"/>
      <c r="U34" s="538"/>
      <c r="V34" s="538"/>
      <c r="W34" s="538"/>
      <c r="X34" s="538"/>
      <c r="Y34" s="538"/>
      <c r="Z34" s="538"/>
      <c r="AA34" s="538"/>
    </row>
    <row r="35" spans="1:27" ht="18" customHeight="1">
      <c r="A35" s="648" t="s">
        <v>536</v>
      </c>
      <c r="B35" s="647">
        <v>89497.802038999842</v>
      </c>
      <c r="C35" s="647">
        <v>178750.00005694019</v>
      </c>
      <c r="D35" s="647">
        <v>58643.401467379226</v>
      </c>
      <c r="E35" s="647">
        <v>241779.89976621981</v>
      </c>
      <c r="F35" s="646">
        <v>89252.198017940347</v>
      </c>
      <c r="G35" s="645"/>
      <c r="H35" s="644">
        <v>99.725575359993229</v>
      </c>
      <c r="I35" s="643">
        <v>183136.4982988406</v>
      </c>
      <c r="J35" s="650"/>
      <c r="K35" s="641">
        <v>312.28832863781184</v>
      </c>
      <c r="M35" s="538"/>
      <c r="N35" s="538"/>
      <c r="P35" s="538"/>
      <c r="Q35" s="538"/>
      <c r="R35" s="538"/>
      <c r="T35" s="538"/>
      <c r="U35" s="538"/>
      <c r="V35" s="538"/>
      <c r="W35" s="538"/>
      <c r="X35" s="538"/>
      <c r="Y35" s="538"/>
      <c r="Z35" s="538"/>
      <c r="AA35" s="538"/>
    </row>
    <row r="36" spans="1:27" ht="18" customHeight="1">
      <c r="A36" s="648" t="s">
        <v>535</v>
      </c>
      <c r="B36" s="647">
        <v>44550</v>
      </c>
      <c r="C36" s="647">
        <v>0</v>
      </c>
      <c r="D36" s="647">
        <v>0</v>
      </c>
      <c r="E36" s="647">
        <v>0</v>
      </c>
      <c r="F36" s="646">
        <v>-44550</v>
      </c>
      <c r="G36" s="645"/>
      <c r="H36" s="644">
        <v>-100</v>
      </c>
      <c r="I36" s="643">
        <v>0</v>
      </c>
      <c r="J36" s="650"/>
      <c r="K36" s="641"/>
      <c r="M36" s="538"/>
      <c r="N36" s="538"/>
      <c r="P36" s="538"/>
      <c r="Q36" s="538"/>
      <c r="R36" s="538"/>
      <c r="T36" s="538"/>
      <c r="U36" s="538"/>
      <c r="V36" s="538"/>
      <c r="W36" s="538"/>
      <c r="X36" s="538"/>
      <c r="Y36" s="538"/>
      <c r="Z36" s="538"/>
      <c r="AA36" s="538"/>
    </row>
    <row r="37" spans="1:27" ht="18" customHeight="1">
      <c r="A37" s="648" t="s">
        <v>534</v>
      </c>
      <c r="B37" s="647">
        <v>0</v>
      </c>
      <c r="C37" s="647">
        <v>0</v>
      </c>
      <c r="D37" s="647">
        <v>0</v>
      </c>
      <c r="E37" s="647">
        <v>10000</v>
      </c>
      <c r="F37" s="646">
        <v>0</v>
      </c>
      <c r="G37" s="645"/>
      <c r="H37" s="644"/>
      <c r="I37" s="643">
        <v>10000</v>
      </c>
      <c r="J37" s="650"/>
      <c r="K37" s="641"/>
      <c r="M37" s="538"/>
      <c r="N37" s="538"/>
      <c r="P37" s="538"/>
      <c r="Q37" s="538"/>
      <c r="R37" s="538"/>
      <c r="T37" s="538"/>
      <c r="U37" s="538"/>
      <c r="V37" s="538"/>
      <c r="W37" s="538"/>
      <c r="X37" s="538"/>
      <c r="Y37" s="538"/>
      <c r="Z37" s="538"/>
      <c r="AA37" s="538"/>
    </row>
    <row r="38" spans="1:27" ht="18" customHeight="1">
      <c r="A38" s="648" t="s">
        <v>533</v>
      </c>
      <c r="B38" s="647">
        <v>0</v>
      </c>
      <c r="C38" s="647">
        <v>0</v>
      </c>
      <c r="D38" s="647">
        <v>0</v>
      </c>
      <c r="E38" s="647">
        <v>0</v>
      </c>
      <c r="F38" s="646">
        <v>0</v>
      </c>
      <c r="G38" s="645"/>
      <c r="H38" s="644"/>
      <c r="I38" s="643">
        <v>0</v>
      </c>
      <c r="J38" s="650"/>
      <c r="K38" s="641"/>
      <c r="M38" s="538"/>
      <c r="N38" s="538"/>
      <c r="P38" s="538"/>
      <c r="Q38" s="538"/>
      <c r="R38" s="538"/>
      <c r="T38" s="538"/>
      <c r="U38" s="538"/>
      <c r="V38" s="538"/>
      <c r="W38" s="538"/>
      <c r="X38" s="538"/>
      <c r="Y38" s="538"/>
      <c r="Z38" s="538"/>
      <c r="AA38" s="538"/>
    </row>
    <row r="39" spans="1:27" ht="18" customHeight="1">
      <c r="A39" s="648" t="s">
        <v>532</v>
      </c>
      <c r="B39" s="647">
        <v>1825.2256828300001</v>
      </c>
      <c r="C39" s="647">
        <v>1426.4507895599993</v>
      </c>
      <c r="D39" s="647">
        <v>954.68284978999941</v>
      </c>
      <c r="E39" s="647">
        <v>538.68557291999969</v>
      </c>
      <c r="F39" s="646">
        <v>-398.7748932700008</v>
      </c>
      <c r="G39" s="645"/>
      <c r="H39" s="644">
        <v>-21.847977322546932</v>
      </c>
      <c r="I39" s="643">
        <v>-415.99727686999972</v>
      </c>
      <c r="J39" s="650"/>
      <c r="K39" s="641">
        <v>-43.574395094821931</v>
      </c>
      <c r="M39" s="538"/>
      <c r="N39" s="538"/>
      <c r="P39" s="538"/>
      <c r="Q39" s="538"/>
      <c r="R39" s="538"/>
      <c r="T39" s="538"/>
      <c r="U39" s="538"/>
      <c r="V39" s="538"/>
      <c r="W39" s="538"/>
      <c r="X39" s="538"/>
      <c r="Y39" s="538"/>
      <c r="Z39" s="538"/>
      <c r="AA39" s="538"/>
    </row>
    <row r="40" spans="1:27" ht="18" customHeight="1">
      <c r="A40" s="569" t="s">
        <v>531</v>
      </c>
      <c r="B40" s="566">
        <v>56.500742829999922</v>
      </c>
      <c r="C40" s="566">
        <v>69.867799559999469</v>
      </c>
      <c r="D40" s="566">
        <v>83.635375889999395</v>
      </c>
      <c r="E40" s="566">
        <v>85.93609507999993</v>
      </c>
      <c r="F40" s="565">
        <v>13.367056729999547</v>
      </c>
      <c r="G40" s="649"/>
      <c r="H40" s="564">
        <v>23.658196442157404</v>
      </c>
      <c r="I40" s="563">
        <v>2.3007191900005353</v>
      </c>
      <c r="J40" s="562"/>
      <c r="K40" s="561">
        <v>2.750892389156633</v>
      </c>
      <c r="M40" s="538"/>
      <c r="N40" s="538"/>
      <c r="P40" s="538"/>
      <c r="Q40" s="538"/>
      <c r="R40" s="538"/>
      <c r="T40" s="538"/>
      <c r="U40" s="538"/>
      <c r="V40" s="538"/>
      <c r="W40" s="538"/>
      <c r="X40" s="538"/>
      <c r="Y40" s="538"/>
      <c r="Z40" s="538"/>
      <c r="AA40" s="538"/>
    </row>
    <row r="41" spans="1:27" ht="18" customHeight="1">
      <c r="A41" s="569" t="s">
        <v>530</v>
      </c>
      <c r="B41" s="566">
        <v>0</v>
      </c>
      <c r="C41" s="566">
        <v>0</v>
      </c>
      <c r="D41" s="566">
        <v>0</v>
      </c>
      <c r="E41" s="566">
        <v>0</v>
      </c>
      <c r="F41" s="565">
        <v>0</v>
      </c>
      <c r="G41" s="649"/>
      <c r="H41" s="564"/>
      <c r="I41" s="563">
        <v>0</v>
      </c>
      <c r="J41" s="562"/>
      <c r="K41" s="561"/>
      <c r="M41" s="538"/>
      <c r="N41" s="538"/>
      <c r="P41" s="538"/>
      <c r="Q41" s="538"/>
      <c r="R41" s="538"/>
      <c r="T41" s="538"/>
      <c r="U41" s="538"/>
      <c r="V41" s="538"/>
      <c r="W41" s="538"/>
      <c r="X41" s="538"/>
      <c r="Y41" s="538"/>
      <c r="Z41" s="538"/>
      <c r="AA41" s="538"/>
    </row>
    <row r="42" spans="1:27" ht="18" customHeight="1">
      <c r="A42" s="569" t="s">
        <v>529</v>
      </c>
      <c r="B42" s="566">
        <v>0</v>
      </c>
      <c r="C42" s="566">
        <v>0</v>
      </c>
      <c r="D42" s="566">
        <v>0</v>
      </c>
      <c r="E42" s="566">
        <v>0</v>
      </c>
      <c r="F42" s="565">
        <v>0</v>
      </c>
      <c r="G42" s="649"/>
      <c r="H42" s="564"/>
      <c r="I42" s="563">
        <v>0</v>
      </c>
      <c r="J42" s="562"/>
      <c r="K42" s="561"/>
      <c r="M42" s="538"/>
      <c r="N42" s="538"/>
      <c r="P42" s="538"/>
      <c r="Q42" s="538"/>
      <c r="R42" s="538"/>
      <c r="T42" s="538"/>
      <c r="U42" s="538"/>
      <c r="V42" s="538"/>
      <c r="W42" s="538"/>
      <c r="X42" s="538"/>
      <c r="Y42" s="538"/>
      <c r="Z42" s="538"/>
      <c r="AA42" s="538"/>
    </row>
    <row r="43" spans="1:27" ht="18" customHeight="1">
      <c r="A43" s="569" t="s">
        <v>528</v>
      </c>
      <c r="B43" s="566">
        <v>0</v>
      </c>
      <c r="C43" s="566">
        <v>0</v>
      </c>
      <c r="D43" s="566">
        <v>0</v>
      </c>
      <c r="E43" s="566">
        <v>0</v>
      </c>
      <c r="F43" s="565">
        <v>0</v>
      </c>
      <c r="G43" s="649"/>
      <c r="H43" s="564"/>
      <c r="I43" s="563">
        <v>0</v>
      </c>
      <c r="J43" s="562"/>
      <c r="K43" s="561"/>
      <c r="M43" s="538"/>
      <c r="N43" s="538"/>
      <c r="P43" s="538"/>
      <c r="Q43" s="538"/>
      <c r="R43" s="538"/>
      <c r="T43" s="538"/>
      <c r="U43" s="538"/>
      <c r="V43" s="538"/>
      <c r="W43" s="538"/>
      <c r="X43" s="538"/>
      <c r="Y43" s="538"/>
      <c r="Z43" s="538"/>
      <c r="AA43" s="538"/>
    </row>
    <row r="44" spans="1:27" ht="18" customHeight="1">
      <c r="A44" s="569" t="s">
        <v>527</v>
      </c>
      <c r="B44" s="566">
        <v>0</v>
      </c>
      <c r="C44" s="566">
        <v>0</v>
      </c>
      <c r="D44" s="566">
        <v>0</v>
      </c>
      <c r="E44" s="566">
        <v>0</v>
      </c>
      <c r="F44" s="565">
        <v>0</v>
      </c>
      <c r="G44" s="649"/>
      <c r="H44" s="564"/>
      <c r="I44" s="563">
        <v>0</v>
      </c>
      <c r="J44" s="582"/>
      <c r="K44" s="561"/>
      <c r="M44" s="538"/>
      <c r="N44" s="538"/>
      <c r="P44" s="538"/>
      <c r="Q44" s="538"/>
      <c r="R44" s="538"/>
      <c r="T44" s="538"/>
      <c r="U44" s="538"/>
      <c r="V44" s="538"/>
      <c r="W44" s="538"/>
      <c r="X44" s="538"/>
      <c r="Y44" s="538"/>
      <c r="Z44" s="538"/>
      <c r="AA44" s="538"/>
    </row>
    <row r="45" spans="1:27" ht="18" customHeight="1">
      <c r="A45" s="569" t="s">
        <v>526</v>
      </c>
      <c r="B45" s="566">
        <v>0</v>
      </c>
      <c r="C45" s="566">
        <v>0</v>
      </c>
      <c r="D45" s="566">
        <v>0</v>
      </c>
      <c r="E45" s="566">
        <v>0</v>
      </c>
      <c r="F45" s="565">
        <v>0</v>
      </c>
      <c r="G45" s="649"/>
      <c r="H45" s="564"/>
      <c r="I45" s="563">
        <v>0</v>
      </c>
      <c r="J45" s="582"/>
      <c r="K45" s="561"/>
      <c r="M45" s="538"/>
      <c r="N45" s="538"/>
      <c r="P45" s="538"/>
      <c r="Q45" s="538"/>
      <c r="R45" s="538"/>
      <c r="T45" s="538"/>
      <c r="U45" s="538"/>
      <c r="V45" s="538"/>
      <c r="W45" s="538"/>
      <c r="X45" s="538"/>
      <c r="Y45" s="538"/>
      <c r="Z45" s="538"/>
      <c r="AA45" s="538"/>
    </row>
    <row r="46" spans="1:27" ht="18" customHeight="1">
      <c r="A46" s="569" t="s">
        <v>525</v>
      </c>
      <c r="B46" s="566">
        <v>1768.7249400000001</v>
      </c>
      <c r="C46" s="566">
        <v>1356.5829899999999</v>
      </c>
      <c r="D46" s="566">
        <v>871.0474739</v>
      </c>
      <c r="E46" s="566">
        <v>452.74947783999977</v>
      </c>
      <c r="F46" s="565">
        <v>-412.14195000000018</v>
      </c>
      <c r="G46" s="649"/>
      <c r="H46" s="564">
        <v>-23.301641803049385</v>
      </c>
      <c r="I46" s="563">
        <v>-418.29799606000023</v>
      </c>
      <c r="J46" s="582"/>
      <c r="K46" s="561">
        <v>-48.022410786306082</v>
      </c>
      <c r="M46" s="538"/>
      <c r="N46" s="538"/>
      <c r="P46" s="538"/>
      <c r="Q46" s="538"/>
      <c r="R46" s="538"/>
      <c r="T46" s="538"/>
      <c r="U46" s="538"/>
      <c r="V46" s="538"/>
      <c r="W46" s="538"/>
      <c r="X46" s="538"/>
      <c r="Y46" s="538"/>
      <c r="Z46" s="538"/>
      <c r="AA46" s="538"/>
    </row>
    <row r="47" spans="1:27" ht="18" customHeight="1">
      <c r="A47" s="569" t="s">
        <v>524</v>
      </c>
      <c r="B47" s="566">
        <v>0</v>
      </c>
      <c r="C47" s="566">
        <v>0</v>
      </c>
      <c r="D47" s="566">
        <v>0</v>
      </c>
      <c r="E47" s="566">
        <v>0</v>
      </c>
      <c r="F47" s="565">
        <v>0</v>
      </c>
      <c r="G47" s="649"/>
      <c r="H47" s="564"/>
      <c r="I47" s="563">
        <v>0</v>
      </c>
      <c r="J47" s="562"/>
      <c r="K47" s="561"/>
      <c r="M47" s="538"/>
      <c r="N47" s="538"/>
      <c r="P47" s="538"/>
      <c r="Q47" s="538"/>
      <c r="R47" s="538"/>
      <c r="T47" s="538"/>
      <c r="U47" s="538"/>
      <c r="V47" s="538"/>
      <c r="W47" s="538"/>
      <c r="X47" s="538"/>
      <c r="Y47" s="538"/>
      <c r="Z47" s="538"/>
      <c r="AA47" s="538"/>
    </row>
    <row r="48" spans="1:27" ht="18" customHeight="1">
      <c r="A48" s="648" t="s">
        <v>523</v>
      </c>
      <c r="B48" s="647">
        <v>173512.20073145002</v>
      </c>
      <c r="C48" s="647">
        <v>196448.31440163997</v>
      </c>
      <c r="D48" s="647">
        <v>195281.71081799999</v>
      </c>
      <c r="E48" s="647">
        <v>214114.47424921</v>
      </c>
      <c r="F48" s="646">
        <v>22936.113670189952</v>
      </c>
      <c r="G48" s="645"/>
      <c r="H48" s="644">
        <v>13.218732500366851</v>
      </c>
      <c r="I48" s="643">
        <v>18832.763431210013</v>
      </c>
      <c r="J48" s="642"/>
      <c r="K48" s="641">
        <v>9.6438951463109124</v>
      </c>
      <c r="M48" s="538"/>
      <c r="N48" s="538"/>
      <c r="P48" s="538"/>
      <c r="Q48" s="538"/>
      <c r="R48" s="538"/>
      <c r="T48" s="538"/>
      <c r="U48" s="538"/>
      <c r="V48" s="538"/>
      <c r="W48" s="538"/>
      <c r="X48" s="538"/>
      <c r="Y48" s="538"/>
      <c r="Z48" s="538"/>
      <c r="AA48" s="538"/>
    </row>
    <row r="49" spans="1:27" ht="18" customHeight="1" thickBot="1">
      <c r="A49" s="640" t="s">
        <v>522</v>
      </c>
      <c r="B49" s="639">
        <v>134087.67068055997</v>
      </c>
      <c r="C49" s="639">
        <v>94940.836608130005</v>
      </c>
      <c r="D49" s="639">
        <v>118928.39122024</v>
      </c>
      <c r="E49" s="639">
        <v>-1341.1141097399959</v>
      </c>
      <c r="F49" s="638">
        <v>-39146.834072429963</v>
      </c>
      <c r="G49" s="637"/>
      <c r="H49" s="636">
        <v>-29.194954221921222</v>
      </c>
      <c r="I49" s="635">
        <v>-120269.50532997999</v>
      </c>
      <c r="J49" s="634"/>
      <c r="K49" s="633">
        <v>-101.12766522440921</v>
      </c>
      <c r="M49" s="538"/>
      <c r="N49" s="538"/>
      <c r="P49" s="538"/>
      <c r="Q49" s="538"/>
      <c r="R49" s="538"/>
      <c r="T49" s="538"/>
      <c r="U49" s="538"/>
      <c r="V49" s="538"/>
      <c r="W49" s="538"/>
      <c r="X49" s="538"/>
      <c r="Y49" s="538"/>
      <c r="Z49" s="538"/>
      <c r="AA49" s="538"/>
    </row>
    <row r="50" spans="1:27" ht="18" customHeight="1" thickTop="1">
      <c r="A50" s="551" t="s">
        <v>474</v>
      </c>
      <c r="B50" s="631"/>
      <c r="C50" s="631"/>
      <c r="D50" s="630"/>
      <c r="E50" s="630"/>
      <c r="F50" s="630"/>
      <c r="G50" s="630"/>
      <c r="H50" s="630"/>
      <c r="I50" s="630"/>
      <c r="J50" s="630"/>
      <c r="K50" s="630"/>
      <c r="M50" s="538"/>
      <c r="T50" s="538"/>
      <c r="U50" s="538"/>
      <c r="V50" s="538"/>
      <c r="W50" s="538"/>
      <c r="X50" s="538"/>
      <c r="Y50" s="538"/>
      <c r="Z50" s="538"/>
      <c r="AA50" s="538"/>
    </row>
    <row r="51" spans="1:27" ht="18" customHeight="1">
      <c r="A51" s="632" t="s">
        <v>473</v>
      </c>
      <c r="B51" s="631"/>
      <c r="C51" s="631"/>
      <c r="D51" s="630"/>
      <c r="E51" s="630"/>
      <c r="F51" s="630"/>
      <c r="G51" s="630"/>
      <c r="H51" s="630"/>
      <c r="I51" s="630"/>
      <c r="J51" s="630"/>
      <c r="K51" s="630"/>
      <c r="M51" s="538"/>
      <c r="T51" s="538"/>
      <c r="U51" s="538"/>
      <c r="V51" s="538"/>
      <c r="W51" s="538"/>
      <c r="X51" s="538"/>
      <c r="Y51" s="538"/>
      <c r="Z51" s="538"/>
      <c r="AA51" s="538"/>
    </row>
    <row r="52" spans="1:27" ht="18" customHeight="1">
      <c r="A52" s="543" t="s">
        <v>521</v>
      </c>
      <c r="B52" s="629">
        <v>1018281.0937440899</v>
      </c>
      <c r="C52" s="629">
        <v>950953.1344142399</v>
      </c>
      <c r="D52" s="540">
        <v>936096.93164512806</v>
      </c>
      <c r="E52" s="540">
        <v>985883.93337803392</v>
      </c>
      <c r="F52" s="540">
        <v>-88834.70252546003</v>
      </c>
      <c r="G52" s="628" t="s">
        <v>487</v>
      </c>
      <c r="H52" s="627">
        <v>-8.7239862422296515</v>
      </c>
      <c r="I52" s="540">
        <v>29465.961449299866</v>
      </c>
      <c r="J52" s="628" t="s">
        <v>486</v>
      </c>
      <c r="K52" s="627">
        <v>3.1477468254826348</v>
      </c>
      <c r="L52" s="538"/>
      <c r="M52" s="538"/>
      <c r="T52" s="538"/>
      <c r="U52" s="538"/>
      <c r="V52" s="538"/>
      <c r="W52" s="538"/>
      <c r="X52" s="538"/>
      <c r="Y52" s="538"/>
      <c r="Z52" s="538"/>
      <c r="AA52" s="538"/>
    </row>
    <row r="53" spans="1:27" ht="18" customHeight="1">
      <c r="A53" s="543" t="s">
        <v>520</v>
      </c>
      <c r="B53" s="629">
        <v>-308396.63383845985</v>
      </c>
      <c r="C53" s="629">
        <v>-334005.50065268017</v>
      </c>
      <c r="D53" s="540">
        <v>-237037.85126191718</v>
      </c>
      <c r="E53" s="540">
        <v>-325744.93477924378</v>
      </c>
      <c r="F53" s="540">
        <v>-4102.1236186103306</v>
      </c>
      <c r="G53" s="628" t="s">
        <v>487</v>
      </c>
      <c r="H53" s="627">
        <v>1.3301453934672482</v>
      </c>
      <c r="I53" s="540">
        <v>-68386.0432337206</v>
      </c>
      <c r="J53" s="628" t="s">
        <v>486</v>
      </c>
      <c r="K53" s="627">
        <v>28.850262888249357</v>
      </c>
      <c r="M53" s="538"/>
      <c r="T53" s="538"/>
      <c r="U53" s="538"/>
      <c r="V53" s="538"/>
      <c r="W53" s="538"/>
      <c r="X53" s="538"/>
      <c r="Y53" s="538"/>
      <c r="Z53" s="538"/>
      <c r="AA53" s="538"/>
    </row>
    <row r="54" spans="1:27" ht="18" customHeight="1">
      <c r="A54" s="543" t="s">
        <v>519</v>
      </c>
      <c r="B54" s="629">
        <v>313339.46946222999</v>
      </c>
      <c r="C54" s="629">
        <v>246995.02801831998</v>
      </c>
      <c r="D54" s="540">
        <v>270859.29556306801</v>
      </c>
      <c r="E54" s="540">
        <v>173064.39245767402</v>
      </c>
      <c r="F54" s="540">
        <v>-87851.184639519997</v>
      </c>
      <c r="G54" s="628" t="s">
        <v>487</v>
      </c>
      <c r="H54" s="627">
        <v>-28.037063058252738</v>
      </c>
      <c r="I54" s="540">
        <v>-118115.94338899998</v>
      </c>
      <c r="J54" s="628" t="s">
        <v>486</v>
      </c>
      <c r="K54" s="627">
        <v>-43.607860362871456</v>
      </c>
      <c r="M54" s="538"/>
      <c r="T54" s="538"/>
      <c r="U54" s="538"/>
      <c r="V54" s="538"/>
      <c r="W54" s="538"/>
      <c r="X54" s="538"/>
      <c r="Y54" s="538"/>
      <c r="Z54" s="538"/>
      <c r="AA54" s="538"/>
    </row>
    <row r="55" spans="1:27" ht="18" customHeight="1">
      <c r="A55" s="553" t="s">
        <v>477</v>
      </c>
      <c r="B55" s="626">
        <v>21506.743195609994</v>
      </c>
      <c r="C55" s="626" t="s">
        <v>475</v>
      </c>
      <c r="D55" s="540"/>
      <c r="E55" s="540"/>
      <c r="F55" s="540"/>
      <c r="G55" s="540"/>
      <c r="H55" s="540"/>
      <c r="I55" s="540"/>
      <c r="J55" s="540"/>
      <c r="K55" s="624"/>
      <c r="T55" s="538"/>
    </row>
    <row r="56" spans="1:27" ht="18" customHeight="1">
      <c r="A56" s="553" t="s">
        <v>476</v>
      </c>
      <c r="B56" s="626">
        <v>20321.040283605995</v>
      </c>
      <c r="C56" s="625" t="s">
        <v>475</v>
      </c>
      <c r="D56" s="624"/>
      <c r="E56" s="624"/>
      <c r="F56" s="624"/>
      <c r="G56" s="624"/>
      <c r="H56" s="624"/>
      <c r="I56" s="624"/>
      <c r="J56" s="624"/>
      <c r="K56" s="624"/>
      <c r="T56" s="538"/>
    </row>
    <row r="57" spans="1:27" ht="17.100000000000001" customHeight="1">
      <c r="A57" s="623"/>
      <c r="B57" s="536"/>
      <c r="C57" s="536"/>
      <c r="D57" s="536"/>
      <c r="E57" s="536"/>
      <c r="F57" s="536"/>
      <c r="G57" s="536"/>
      <c r="H57" s="536"/>
      <c r="I57" s="536"/>
      <c r="J57" s="536"/>
      <c r="K57" s="536"/>
    </row>
    <row r="58" spans="1:27" ht="17.100000000000001" customHeight="1">
      <c r="E58" s="622"/>
    </row>
    <row r="59" spans="1:27" ht="17.100000000000001" customHeight="1">
      <c r="E59" s="622"/>
    </row>
    <row r="62" spans="1:27" ht="17.100000000000001" customHeight="1">
      <c r="B62" s="535"/>
      <c r="C62" s="535"/>
      <c r="D62" s="535"/>
      <c r="E62" s="535"/>
      <c r="F62" s="535"/>
      <c r="G62" s="535"/>
      <c r="H62" s="535"/>
      <c r="I62" s="535"/>
      <c r="J62" s="535"/>
      <c r="K62" s="535"/>
    </row>
    <row r="63" spans="1:27" ht="17.100000000000001" customHeight="1">
      <c r="B63" s="535"/>
      <c r="C63" s="535"/>
      <c r="D63" s="535"/>
      <c r="E63" s="535"/>
      <c r="F63" s="535"/>
      <c r="G63" s="535"/>
      <c r="H63" s="535"/>
      <c r="I63" s="535"/>
      <c r="J63" s="535"/>
      <c r="K63" s="535"/>
    </row>
    <row r="64" spans="1:27" ht="17.100000000000001" customHeight="1">
      <c r="B64" s="535"/>
      <c r="C64" s="535"/>
      <c r="D64" s="535"/>
      <c r="E64" s="535"/>
      <c r="F64" s="535"/>
      <c r="G64" s="535"/>
      <c r="H64" s="535"/>
      <c r="I64" s="535"/>
      <c r="J64" s="535"/>
      <c r="K64" s="535"/>
    </row>
    <row r="65" spans="2:11" ht="17.100000000000001" customHeight="1">
      <c r="B65" s="535"/>
      <c r="C65" s="535"/>
      <c r="D65" s="535"/>
      <c r="E65" s="535"/>
      <c r="F65" s="535"/>
      <c r="G65" s="535"/>
      <c r="H65" s="535"/>
      <c r="I65" s="535"/>
      <c r="J65" s="535"/>
      <c r="K65" s="535"/>
    </row>
    <row r="66" spans="2:11" ht="17.100000000000001" customHeight="1">
      <c r="B66" s="622"/>
    </row>
    <row r="67" spans="2:11" ht="17.100000000000001" customHeight="1">
      <c r="B67" s="622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zoomScale="90" zoomScaleNormal="90" workbookViewId="0">
      <selection activeCell="B6" sqref="B6:B9"/>
    </sheetView>
  </sheetViews>
  <sheetFormatPr defaultRowHeight="15.75"/>
  <cols>
    <col min="1" max="1" width="47.28515625" style="532" bestFit="1" customWidth="1"/>
    <col min="2" max="2" width="16.5703125" style="532" bestFit="1" customWidth="1"/>
    <col min="3" max="4" width="11.85546875" style="532" bestFit="1" customWidth="1"/>
    <col min="5" max="5" width="14.85546875" style="532" bestFit="1" customWidth="1"/>
    <col min="6" max="6" width="10.42578125" style="532" customWidth="1"/>
    <col min="7" max="7" width="15.42578125" style="532" bestFit="1" customWidth="1"/>
    <col min="8" max="8" width="10.42578125" style="532" customWidth="1"/>
    <col min="9" max="256" width="9.140625" style="532"/>
    <col min="257" max="257" width="41" style="532" bestFit="1" customWidth="1"/>
    <col min="258" max="259" width="11.28515625" style="532" bestFit="1" customWidth="1"/>
    <col min="260" max="260" width="11.7109375" style="532" bestFit="1" customWidth="1"/>
    <col min="261" max="261" width="9.140625" style="532"/>
    <col min="262" max="262" width="7.7109375" style="532" customWidth="1"/>
    <col min="263" max="512" width="9.140625" style="532"/>
    <col min="513" max="513" width="41" style="532" bestFit="1" customWidth="1"/>
    <col min="514" max="515" width="11.28515625" style="532" bestFit="1" customWidth="1"/>
    <col min="516" max="516" width="11.7109375" style="532" bestFit="1" customWidth="1"/>
    <col min="517" max="517" width="9.140625" style="532"/>
    <col min="518" max="518" width="7.7109375" style="532" customWidth="1"/>
    <col min="519" max="768" width="9.140625" style="532"/>
    <col min="769" max="769" width="41" style="532" bestFit="1" customWidth="1"/>
    <col min="770" max="771" width="11.28515625" style="532" bestFit="1" customWidth="1"/>
    <col min="772" max="772" width="11.7109375" style="532" bestFit="1" customWidth="1"/>
    <col min="773" max="773" width="9.140625" style="532"/>
    <col min="774" max="774" width="7.7109375" style="532" customWidth="1"/>
    <col min="775" max="1024" width="9.140625" style="532"/>
    <col min="1025" max="1025" width="41" style="532" bestFit="1" customWidth="1"/>
    <col min="1026" max="1027" width="11.28515625" style="532" bestFit="1" customWidth="1"/>
    <col min="1028" max="1028" width="11.7109375" style="532" bestFit="1" customWidth="1"/>
    <col min="1029" max="1029" width="9.140625" style="532"/>
    <col min="1030" max="1030" width="7.7109375" style="532" customWidth="1"/>
    <col min="1031" max="1280" width="9.140625" style="532"/>
    <col min="1281" max="1281" width="41" style="532" bestFit="1" customWidth="1"/>
    <col min="1282" max="1283" width="11.28515625" style="532" bestFit="1" customWidth="1"/>
    <col min="1284" max="1284" width="11.7109375" style="532" bestFit="1" customWidth="1"/>
    <col min="1285" max="1285" width="9.140625" style="532"/>
    <col min="1286" max="1286" width="7.7109375" style="532" customWidth="1"/>
    <col min="1287" max="1536" width="9.140625" style="532"/>
    <col min="1537" max="1537" width="41" style="532" bestFit="1" customWidth="1"/>
    <col min="1538" max="1539" width="11.28515625" style="532" bestFit="1" customWidth="1"/>
    <col min="1540" max="1540" width="11.7109375" style="532" bestFit="1" customWidth="1"/>
    <col min="1541" max="1541" width="9.140625" style="532"/>
    <col min="1542" max="1542" width="7.7109375" style="532" customWidth="1"/>
    <col min="1543" max="1792" width="9.140625" style="532"/>
    <col min="1793" max="1793" width="41" style="532" bestFit="1" customWidth="1"/>
    <col min="1794" max="1795" width="11.28515625" style="532" bestFit="1" customWidth="1"/>
    <col min="1796" max="1796" width="11.7109375" style="532" bestFit="1" customWidth="1"/>
    <col min="1797" max="1797" width="9.140625" style="532"/>
    <col min="1798" max="1798" width="7.7109375" style="532" customWidth="1"/>
    <col min="1799" max="2048" width="9.140625" style="532"/>
    <col min="2049" max="2049" width="41" style="532" bestFit="1" customWidth="1"/>
    <col min="2050" max="2051" width="11.28515625" style="532" bestFit="1" customWidth="1"/>
    <col min="2052" max="2052" width="11.7109375" style="532" bestFit="1" customWidth="1"/>
    <col min="2053" max="2053" width="9.140625" style="532"/>
    <col min="2054" max="2054" width="7.7109375" style="532" customWidth="1"/>
    <col min="2055" max="2304" width="9.140625" style="532"/>
    <col min="2305" max="2305" width="41" style="532" bestFit="1" customWidth="1"/>
    <col min="2306" max="2307" width="11.28515625" style="532" bestFit="1" customWidth="1"/>
    <col min="2308" max="2308" width="11.7109375" style="532" bestFit="1" customWidth="1"/>
    <col min="2309" max="2309" width="9.140625" style="532"/>
    <col min="2310" max="2310" width="7.7109375" style="532" customWidth="1"/>
    <col min="2311" max="2560" width="9.140625" style="532"/>
    <col min="2561" max="2561" width="41" style="532" bestFit="1" customWidth="1"/>
    <col min="2562" max="2563" width="11.28515625" style="532" bestFit="1" customWidth="1"/>
    <col min="2564" max="2564" width="11.7109375" style="532" bestFit="1" customWidth="1"/>
    <col min="2565" max="2565" width="9.140625" style="532"/>
    <col min="2566" max="2566" width="7.7109375" style="532" customWidth="1"/>
    <col min="2567" max="2816" width="9.140625" style="532"/>
    <col min="2817" max="2817" width="41" style="532" bestFit="1" customWidth="1"/>
    <col min="2818" max="2819" width="11.28515625" style="532" bestFit="1" customWidth="1"/>
    <col min="2820" max="2820" width="11.7109375" style="532" bestFit="1" customWidth="1"/>
    <col min="2821" max="2821" width="9.140625" style="532"/>
    <col min="2822" max="2822" width="7.7109375" style="532" customWidth="1"/>
    <col min="2823" max="3072" width="9.140625" style="532"/>
    <col min="3073" max="3073" width="41" style="532" bestFit="1" customWidth="1"/>
    <col min="3074" max="3075" width="11.28515625" style="532" bestFit="1" customWidth="1"/>
    <col min="3076" max="3076" width="11.7109375" style="532" bestFit="1" customWidth="1"/>
    <col min="3077" max="3077" width="9.140625" style="532"/>
    <col min="3078" max="3078" width="7.7109375" style="532" customWidth="1"/>
    <col min="3079" max="3328" width="9.140625" style="532"/>
    <col min="3329" max="3329" width="41" style="532" bestFit="1" customWidth="1"/>
    <col min="3330" max="3331" width="11.28515625" style="532" bestFit="1" customWidth="1"/>
    <col min="3332" max="3332" width="11.7109375" style="532" bestFit="1" customWidth="1"/>
    <col min="3333" max="3333" width="9.140625" style="532"/>
    <col min="3334" max="3334" width="7.7109375" style="532" customWidth="1"/>
    <col min="3335" max="3584" width="9.140625" style="532"/>
    <col min="3585" max="3585" width="41" style="532" bestFit="1" customWidth="1"/>
    <col min="3586" max="3587" width="11.28515625" style="532" bestFit="1" customWidth="1"/>
    <col min="3588" max="3588" width="11.7109375" style="532" bestFit="1" customWidth="1"/>
    <col min="3589" max="3589" width="9.140625" style="532"/>
    <col min="3590" max="3590" width="7.7109375" style="532" customWidth="1"/>
    <col min="3591" max="3840" width="9.140625" style="532"/>
    <col min="3841" max="3841" width="41" style="532" bestFit="1" customWidth="1"/>
    <col min="3842" max="3843" width="11.28515625" style="532" bestFit="1" customWidth="1"/>
    <col min="3844" max="3844" width="11.7109375" style="532" bestFit="1" customWidth="1"/>
    <col min="3845" max="3845" width="9.140625" style="532"/>
    <col min="3846" max="3846" width="7.7109375" style="532" customWidth="1"/>
    <col min="3847" max="4096" width="9.140625" style="532"/>
    <col min="4097" max="4097" width="41" style="532" bestFit="1" customWidth="1"/>
    <col min="4098" max="4099" width="11.28515625" style="532" bestFit="1" customWidth="1"/>
    <col min="4100" max="4100" width="11.7109375" style="532" bestFit="1" customWidth="1"/>
    <col min="4101" max="4101" width="9.140625" style="532"/>
    <col min="4102" max="4102" width="7.7109375" style="532" customWidth="1"/>
    <col min="4103" max="4352" width="9.140625" style="532"/>
    <col min="4353" max="4353" width="41" style="532" bestFit="1" customWidth="1"/>
    <col min="4354" max="4355" width="11.28515625" style="532" bestFit="1" customWidth="1"/>
    <col min="4356" max="4356" width="11.7109375" style="532" bestFit="1" customWidth="1"/>
    <col min="4357" max="4357" width="9.140625" style="532"/>
    <col min="4358" max="4358" width="7.7109375" style="532" customWidth="1"/>
    <col min="4359" max="4608" width="9.140625" style="532"/>
    <col min="4609" max="4609" width="41" style="532" bestFit="1" customWidth="1"/>
    <col min="4610" max="4611" width="11.28515625" style="532" bestFit="1" customWidth="1"/>
    <col min="4612" max="4612" width="11.7109375" style="532" bestFit="1" customWidth="1"/>
    <col min="4613" max="4613" width="9.140625" style="532"/>
    <col min="4614" max="4614" width="7.7109375" style="532" customWidth="1"/>
    <col min="4615" max="4864" width="9.140625" style="532"/>
    <col min="4865" max="4865" width="41" style="532" bestFit="1" customWidth="1"/>
    <col min="4866" max="4867" width="11.28515625" style="532" bestFit="1" customWidth="1"/>
    <col min="4868" max="4868" width="11.7109375" style="532" bestFit="1" customWidth="1"/>
    <col min="4869" max="4869" width="9.140625" style="532"/>
    <col min="4870" max="4870" width="7.7109375" style="532" customWidth="1"/>
    <col min="4871" max="5120" width="9.140625" style="532"/>
    <col min="5121" max="5121" width="41" style="532" bestFit="1" customWidth="1"/>
    <col min="5122" max="5123" width="11.28515625" style="532" bestFit="1" customWidth="1"/>
    <col min="5124" max="5124" width="11.7109375" style="532" bestFit="1" customWidth="1"/>
    <col min="5125" max="5125" width="9.140625" style="532"/>
    <col min="5126" max="5126" width="7.7109375" style="532" customWidth="1"/>
    <col min="5127" max="5376" width="9.140625" style="532"/>
    <col min="5377" max="5377" width="41" style="532" bestFit="1" customWidth="1"/>
    <col min="5378" max="5379" width="11.28515625" style="532" bestFit="1" customWidth="1"/>
    <col min="5380" max="5380" width="11.7109375" style="532" bestFit="1" customWidth="1"/>
    <col min="5381" max="5381" width="9.140625" style="532"/>
    <col min="5382" max="5382" width="7.7109375" style="532" customWidth="1"/>
    <col min="5383" max="5632" width="9.140625" style="532"/>
    <col min="5633" max="5633" width="41" style="532" bestFit="1" customWidth="1"/>
    <col min="5634" max="5635" width="11.28515625" style="532" bestFit="1" customWidth="1"/>
    <col min="5636" max="5636" width="11.7109375" style="532" bestFit="1" customWidth="1"/>
    <col min="5637" max="5637" width="9.140625" style="532"/>
    <col min="5638" max="5638" width="7.7109375" style="532" customWidth="1"/>
    <col min="5639" max="5888" width="9.140625" style="532"/>
    <col min="5889" max="5889" width="41" style="532" bestFit="1" customWidth="1"/>
    <col min="5890" max="5891" width="11.28515625" style="532" bestFit="1" customWidth="1"/>
    <col min="5892" max="5892" width="11.7109375" style="532" bestFit="1" customWidth="1"/>
    <col min="5893" max="5893" width="9.140625" style="532"/>
    <col min="5894" max="5894" width="7.7109375" style="532" customWidth="1"/>
    <col min="5895" max="6144" width="9.140625" style="532"/>
    <col min="6145" max="6145" width="41" style="532" bestFit="1" customWidth="1"/>
    <col min="6146" max="6147" width="11.28515625" style="532" bestFit="1" customWidth="1"/>
    <col min="6148" max="6148" width="11.7109375" style="532" bestFit="1" customWidth="1"/>
    <col min="6149" max="6149" width="9.140625" style="532"/>
    <col min="6150" max="6150" width="7.7109375" style="532" customWidth="1"/>
    <col min="6151" max="6400" width="9.140625" style="532"/>
    <col min="6401" max="6401" width="41" style="532" bestFit="1" customWidth="1"/>
    <col min="6402" max="6403" width="11.28515625" style="532" bestFit="1" customWidth="1"/>
    <col min="6404" max="6404" width="11.7109375" style="532" bestFit="1" customWidth="1"/>
    <col min="6405" max="6405" width="9.140625" style="532"/>
    <col min="6406" max="6406" width="7.7109375" style="532" customWidth="1"/>
    <col min="6407" max="6656" width="9.140625" style="532"/>
    <col min="6657" max="6657" width="41" style="532" bestFit="1" customWidth="1"/>
    <col min="6658" max="6659" width="11.28515625" style="532" bestFit="1" customWidth="1"/>
    <col min="6660" max="6660" width="11.7109375" style="532" bestFit="1" customWidth="1"/>
    <col min="6661" max="6661" width="9.140625" style="532"/>
    <col min="6662" max="6662" width="7.7109375" style="532" customWidth="1"/>
    <col min="6663" max="6912" width="9.140625" style="532"/>
    <col min="6913" max="6913" width="41" style="532" bestFit="1" customWidth="1"/>
    <col min="6914" max="6915" width="11.28515625" style="532" bestFit="1" customWidth="1"/>
    <col min="6916" max="6916" width="11.7109375" style="532" bestFit="1" customWidth="1"/>
    <col min="6917" max="6917" width="9.140625" style="532"/>
    <col min="6918" max="6918" width="7.7109375" style="532" customWidth="1"/>
    <col min="6919" max="7168" width="9.140625" style="532"/>
    <col min="7169" max="7169" width="41" style="532" bestFit="1" customWidth="1"/>
    <col min="7170" max="7171" width="11.28515625" style="532" bestFit="1" customWidth="1"/>
    <col min="7172" max="7172" width="11.7109375" style="532" bestFit="1" customWidth="1"/>
    <col min="7173" max="7173" width="9.140625" style="532"/>
    <col min="7174" max="7174" width="7.7109375" style="532" customWidth="1"/>
    <col min="7175" max="7424" width="9.140625" style="532"/>
    <col min="7425" max="7425" width="41" style="532" bestFit="1" customWidth="1"/>
    <col min="7426" max="7427" width="11.28515625" style="532" bestFit="1" customWidth="1"/>
    <col min="7428" max="7428" width="11.7109375" style="532" bestFit="1" customWidth="1"/>
    <col min="7429" max="7429" width="9.140625" style="532"/>
    <col min="7430" max="7430" width="7.7109375" style="532" customWidth="1"/>
    <col min="7431" max="7680" width="9.140625" style="532"/>
    <col min="7681" max="7681" width="41" style="532" bestFit="1" customWidth="1"/>
    <col min="7682" max="7683" width="11.28515625" style="532" bestFit="1" customWidth="1"/>
    <col min="7684" max="7684" width="11.7109375" style="532" bestFit="1" customWidth="1"/>
    <col min="7685" max="7685" width="9.140625" style="532"/>
    <col min="7686" max="7686" width="7.7109375" style="532" customWidth="1"/>
    <col min="7687" max="7936" width="9.140625" style="532"/>
    <col min="7937" max="7937" width="41" style="532" bestFit="1" customWidth="1"/>
    <col min="7938" max="7939" width="11.28515625" style="532" bestFit="1" customWidth="1"/>
    <col min="7940" max="7940" width="11.7109375" style="532" bestFit="1" customWidth="1"/>
    <col min="7941" max="7941" width="9.140625" style="532"/>
    <col min="7942" max="7942" width="7.7109375" style="532" customWidth="1"/>
    <col min="7943" max="8192" width="9.140625" style="532"/>
    <col min="8193" max="8193" width="41" style="532" bestFit="1" customWidth="1"/>
    <col min="8194" max="8195" width="11.28515625" style="532" bestFit="1" customWidth="1"/>
    <col min="8196" max="8196" width="11.7109375" style="532" bestFit="1" customWidth="1"/>
    <col min="8197" max="8197" width="9.140625" style="532"/>
    <col min="8198" max="8198" width="7.7109375" style="532" customWidth="1"/>
    <col min="8199" max="8448" width="9.140625" style="532"/>
    <col min="8449" max="8449" width="41" style="532" bestFit="1" customWidth="1"/>
    <col min="8450" max="8451" width="11.28515625" style="532" bestFit="1" customWidth="1"/>
    <col min="8452" max="8452" width="11.7109375" style="532" bestFit="1" customWidth="1"/>
    <col min="8453" max="8453" width="9.140625" style="532"/>
    <col min="8454" max="8454" width="7.7109375" style="532" customWidth="1"/>
    <col min="8455" max="8704" width="9.140625" style="532"/>
    <col min="8705" max="8705" width="41" style="532" bestFit="1" customWidth="1"/>
    <col min="8706" max="8707" width="11.28515625" style="532" bestFit="1" customWidth="1"/>
    <col min="8708" max="8708" width="11.7109375" style="532" bestFit="1" customWidth="1"/>
    <col min="8709" max="8709" width="9.140625" style="532"/>
    <col min="8710" max="8710" width="7.7109375" style="532" customWidth="1"/>
    <col min="8711" max="8960" width="9.140625" style="532"/>
    <col min="8961" max="8961" width="41" style="532" bestFit="1" customWidth="1"/>
    <col min="8962" max="8963" width="11.28515625" style="532" bestFit="1" customWidth="1"/>
    <col min="8964" max="8964" width="11.7109375" style="532" bestFit="1" customWidth="1"/>
    <col min="8965" max="8965" width="9.140625" style="532"/>
    <col min="8966" max="8966" width="7.7109375" style="532" customWidth="1"/>
    <col min="8967" max="9216" width="9.140625" style="532"/>
    <col min="9217" max="9217" width="41" style="532" bestFit="1" customWidth="1"/>
    <col min="9218" max="9219" width="11.28515625" style="532" bestFit="1" customWidth="1"/>
    <col min="9220" max="9220" width="11.7109375" style="532" bestFit="1" customWidth="1"/>
    <col min="9221" max="9221" width="9.140625" style="532"/>
    <col min="9222" max="9222" width="7.7109375" style="532" customWidth="1"/>
    <col min="9223" max="9472" width="9.140625" style="532"/>
    <col min="9473" max="9473" width="41" style="532" bestFit="1" customWidth="1"/>
    <col min="9474" max="9475" width="11.28515625" style="532" bestFit="1" customWidth="1"/>
    <col min="9476" max="9476" width="11.7109375" style="532" bestFit="1" customWidth="1"/>
    <col min="9477" max="9477" width="9.140625" style="532"/>
    <col min="9478" max="9478" width="7.7109375" style="532" customWidth="1"/>
    <col min="9479" max="9728" width="9.140625" style="532"/>
    <col min="9729" max="9729" width="41" style="532" bestFit="1" customWidth="1"/>
    <col min="9730" max="9731" width="11.28515625" style="532" bestFit="1" customWidth="1"/>
    <col min="9732" max="9732" width="11.7109375" style="532" bestFit="1" customWidth="1"/>
    <col min="9733" max="9733" width="9.140625" style="532"/>
    <col min="9734" max="9734" width="7.7109375" style="532" customWidth="1"/>
    <col min="9735" max="9984" width="9.140625" style="532"/>
    <col min="9985" max="9985" width="41" style="532" bestFit="1" customWidth="1"/>
    <col min="9986" max="9987" width="11.28515625" style="532" bestFit="1" customWidth="1"/>
    <col min="9988" max="9988" width="11.7109375" style="532" bestFit="1" customWidth="1"/>
    <col min="9989" max="9989" width="9.140625" style="532"/>
    <col min="9990" max="9990" width="7.7109375" style="532" customWidth="1"/>
    <col min="9991" max="10240" width="9.140625" style="532"/>
    <col min="10241" max="10241" width="41" style="532" bestFit="1" customWidth="1"/>
    <col min="10242" max="10243" width="11.28515625" style="532" bestFit="1" customWidth="1"/>
    <col min="10244" max="10244" width="11.7109375" style="532" bestFit="1" customWidth="1"/>
    <col min="10245" max="10245" width="9.140625" style="532"/>
    <col min="10246" max="10246" width="7.7109375" style="532" customWidth="1"/>
    <col min="10247" max="10496" width="9.140625" style="532"/>
    <col min="10497" max="10497" width="41" style="532" bestFit="1" customWidth="1"/>
    <col min="10498" max="10499" width="11.28515625" style="532" bestFit="1" customWidth="1"/>
    <col min="10500" max="10500" width="11.7109375" style="532" bestFit="1" customWidth="1"/>
    <col min="10501" max="10501" width="9.140625" style="532"/>
    <col min="10502" max="10502" width="7.7109375" style="532" customWidth="1"/>
    <col min="10503" max="10752" width="9.140625" style="532"/>
    <col min="10753" max="10753" width="41" style="532" bestFit="1" customWidth="1"/>
    <col min="10754" max="10755" width="11.28515625" style="532" bestFit="1" customWidth="1"/>
    <col min="10756" max="10756" width="11.7109375" style="532" bestFit="1" customWidth="1"/>
    <col min="10757" max="10757" width="9.140625" style="532"/>
    <col min="10758" max="10758" width="7.7109375" style="532" customWidth="1"/>
    <col min="10759" max="11008" width="9.140625" style="532"/>
    <col min="11009" max="11009" width="41" style="532" bestFit="1" customWidth="1"/>
    <col min="11010" max="11011" width="11.28515625" style="532" bestFit="1" customWidth="1"/>
    <col min="11012" max="11012" width="11.7109375" style="532" bestFit="1" customWidth="1"/>
    <col min="11013" max="11013" width="9.140625" style="532"/>
    <col min="11014" max="11014" width="7.7109375" style="532" customWidth="1"/>
    <col min="11015" max="11264" width="9.140625" style="532"/>
    <col min="11265" max="11265" width="41" style="532" bestFit="1" customWidth="1"/>
    <col min="11266" max="11267" width="11.28515625" style="532" bestFit="1" customWidth="1"/>
    <col min="11268" max="11268" width="11.7109375" style="532" bestFit="1" customWidth="1"/>
    <col min="11269" max="11269" width="9.140625" style="532"/>
    <col min="11270" max="11270" width="7.7109375" style="532" customWidth="1"/>
    <col min="11271" max="11520" width="9.140625" style="532"/>
    <col min="11521" max="11521" width="41" style="532" bestFit="1" customWidth="1"/>
    <col min="11522" max="11523" width="11.28515625" style="532" bestFit="1" customWidth="1"/>
    <col min="11524" max="11524" width="11.7109375" style="532" bestFit="1" customWidth="1"/>
    <col min="11525" max="11525" width="9.140625" style="532"/>
    <col min="11526" max="11526" width="7.7109375" style="532" customWidth="1"/>
    <col min="11527" max="11776" width="9.140625" style="532"/>
    <col min="11777" max="11777" width="41" style="532" bestFit="1" customWidth="1"/>
    <col min="11778" max="11779" width="11.28515625" style="532" bestFit="1" customWidth="1"/>
    <col min="11780" max="11780" width="11.7109375" style="532" bestFit="1" customWidth="1"/>
    <col min="11781" max="11781" width="9.140625" style="532"/>
    <col min="11782" max="11782" width="7.7109375" style="532" customWidth="1"/>
    <col min="11783" max="12032" width="9.140625" style="532"/>
    <col min="12033" max="12033" width="41" style="532" bestFit="1" customWidth="1"/>
    <col min="12034" max="12035" width="11.28515625" style="532" bestFit="1" customWidth="1"/>
    <col min="12036" max="12036" width="11.7109375" style="532" bestFit="1" customWidth="1"/>
    <col min="12037" max="12037" width="9.140625" style="532"/>
    <col min="12038" max="12038" width="7.7109375" style="532" customWidth="1"/>
    <col min="12039" max="12288" width="9.140625" style="532"/>
    <col min="12289" max="12289" width="41" style="532" bestFit="1" customWidth="1"/>
    <col min="12290" max="12291" width="11.28515625" style="532" bestFit="1" customWidth="1"/>
    <col min="12292" max="12292" width="11.7109375" style="532" bestFit="1" customWidth="1"/>
    <col min="12293" max="12293" width="9.140625" style="532"/>
    <col min="12294" max="12294" width="7.7109375" style="532" customWidth="1"/>
    <col min="12295" max="12544" width="9.140625" style="532"/>
    <col min="12545" max="12545" width="41" style="532" bestFit="1" customWidth="1"/>
    <col min="12546" max="12547" width="11.28515625" style="532" bestFit="1" customWidth="1"/>
    <col min="12548" max="12548" width="11.7109375" style="532" bestFit="1" customWidth="1"/>
    <col min="12549" max="12549" width="9.140625" style="532"/>
    <col min="12550" max="12550" width="7.7109375" style="532" customWidth="1"/>
    <col min="12551" max="12800" width="9.140625" style="532"/>
    <col min="12801" max="12801" width="41" style="532" bestFit="1" customWidth="1"/>
    <col min="12802" max="12803" width="11.28515625" style="532" bestFit="1" customWidth="1"/>
    <col min="12804" max="12804" width="11.7109375" style="532" bestFit="1" customWidth="1"/>
    <col min="12805" max="12805" width="9.140625" style="532"/>
    <col min="12806" max="12806" width="7.7109375" style="532" customWidth="1"/>
    <col min="12807" max="13056" width="9.140625" style="532"/>
    <col min="13057" max="13057" width="41" style="532" bestFit="1" customWidth="1"/>
    <col min="13058" max="13059" width="11.28515625" style="532" bestFit="1" customWidth="1"/>
    <col min="13060" max="13060" width="11.7109375" style="532" bestFit="1" customWidth="1"/>
    <col min="13061" max="13061" width="9.140625" style="532"/>
    <col min="13062" max="13062" width="7.7109375" style="532" customWidth="1"/>
    <col min="13063" max="13312" width="9.140625" style="532"/>
    <col min="13313" max="13313" width="41" style="532" bestFit="1" customWidth="1"/>
    <col min="13314" max="13315" width="11.28515625" style="532" bestFit="1" customWidth="1"/>
    <col min="13316" max="13316" width="11.7109375" style="532" bestFit="1" customWidth="1"/>
    <col min="13317" max="13317" width="9.140625" style="532"/>
    <col min="13318" max="13318" width="7.7109375" style="532" customWidth="1"/>
    <col min="13319" max="13568" width="9.140625" style="532"/>
    <col min="13569" max="13569" width="41" style="532" bestFit="1" customWidth="1"/>
    <col min="13570" max="13571" width="11.28515625" style="532" bestFit="1" customWidth="1"/>
    <col min="13572" max="13572" width="11.7109375" style="532" bestFit="1" customWidth="1"/>
    <col min="13573" max="13573" width="9.140625" style="532"/>
    <col min="13574" max="13574" width="7.7109375" style="532" customWidth="1"/>
    <col min="13575" max="13824" width="9.140625" style="532"/>
    <col min="13825" max="13825" width="41" style="532" bestFit="1" customWidth="1"/>
    <col min="13826" max="13827" width="11.28515625" style="532" bestFit="1" customWidth="1"/>
    <col min="13828" max="13828" width="11.7109375" style="532" bestFit="1" customWidth="1"/>
    <col min="13829" max="13829" width="9.140625" style="532"/>
    <col min="13830" max="13830" width="7.7109375" style="532" customWidth="1"/>
    <col min="13831" max="14080" width="9.140625" style="532"/>
    <col min="14081" max="14081" width="41" style="532" bestFit="1" customWidth="1"/>
    <col min="14082" max="14083" width="11.28515625" style="532" bestFit="1" customWidth="1"/>
    <col min="14084" max="14084" width="11.7109375" style="532" bestFit="1" customWidth="1"/>
    <col min="14085" max="14085" width="9.140625" style="532"/>
    <col min="14086" max="14086" width="7.7109375" style="532" customWidth="1"/>
    <col min="14087" max="14336" width="9.140625" style="532"/>
    <col min="14337" max="14337" width="41" style="532" bestFit="1" customWidth="1"/>
    <col min="14338" max="14339" width="11.28515625" style="532" bestFit="1" customWidth="1"/>
    <col min="14340" max="14340" width="11.7109375" style="532" bestFit="1" customWidth="1"/>
    <col min="14341" max="14341" width="9.140625" style="532"/>
    <col min="14342" max="14342" width="7.7109375" style="532" customWidth="1"/>
    <col min="14343" max="14592" width="9.140625" style="532"/>
    <col min="14593" max="14593" width="41" style="532" bestFit="1" customWidth="1"/>
    <col min="14594" max="14595" width="11.28515625" style="532" bestFit="1" customWidth="1"/>
    <col min="14596" max="14596" width="11.7109375" style="532" bestFit="1" customWidth="1"/>
    <col min="14597" max="14597" width="9.140625" style="532"/>
    <col min="14598" max="14598" width="7.7109375" style="532" customWidth="1"/>
    <col min="14599" max="14848" width="9.140625" style="532"/>
    <col min="14849" max="14849" width="41" style="532" bestFit="1" customWidth="1"/>
    <col min="14850" max="14851" width="11.28515625" style="532" bestFit="1" customWidth="1"/>
    <col min="14852" max="14852" width="11.7109375" style="532" bestFit="1" customWidth="1"/>
    <col min="14853" max="14853" width="9.140625" style="532"/>
    <col min="14854" max="14854" width="7.7109375" style="532" customWidth="1"/>
    <col min="14855" max="15104" width="9.140625" style="532"/>
    <col min="15105" max="15105" width="41" style="532" bestFit="1" customWidth="1"/>
    <col min="15106" max="15107" width="11.28515625" style="532" bestFit="1" customWidth="1"/>
    <col min="15108" max="15108" width="11.7109375" style="532" bestFit="1" customWidth="1"/>
    <col min="15109" max="15109" width="9.140625" style="532"/>
    <col min="15110" max="15110" width="7.7109375" style="532" customWidth="1"/>
    <col min="15111" max="15360" width="9.140625" style="532"/>
    <col min="15361" max="15361" width="41" style="532" bestFit="1" customWidth="1"/>
    <col min="15362" max="15363" width="11.28515625" style="532" bestFit="1" customWidth="1"/>
    <col min="15364" max="15364" width="11.7109375" style="532" bestFit="1" customWidth="1"/>
    <col min="15365" max="15365" width="9.140625" style="532"/>
    <col min="15366" max="15366" width="7.7109375" style="532" customWidth="1"/>
    <col min="15367" max="15616" width="9.140625" style="532"/>
    <col min="15617" max="15617" width="41" style="532" bestFit="1" customWidth="1"/>
    <col min="15618" max="15619" width="11.28515625" style="532" bestFit="1" customWidth="1"/>
    <col min="15620" max="15620" width="11.7109375" style="532" bestFit="1" customWidth="1"/>
    <col min="15621" max="15621" width="9.140625" style="532"/>
    <col min="15622" max="15622" width="7.7109375" style="532" customWidth="1"/>
    <col min="15623" max="15872" width="9.140625" style="532"/>
    <col min="15873" max="15873" width="41" style="532" bestFit="1" customWidth="1"/>
    <col min="15874" max="15875" width="11.28515625" style="532" bestFit="1" customWidth="1"/>
    <col min="15876" max="15876" width="11.7109375" style="532" bestFit="1" customWidth="1"/>
    <col min="15877" max="15877" width="9.140625" style="532"/>
    <col min="15878" max="15878" width="7.7109375" style="532" customWidth="1"/>
    <col min="15879" max="16128" width="9.140625" style="532"/>
    <col min="16129" max="16129" width="41" style="532" bestFit="1" customWidth="1"/>
    <col min="16130" max="16131" width="11.28515625" style="532" bestFit="1" customWidth="1"/>
    <col min="16132" max="16132" width="11.7109375" style="532" bestFit="1" customWidth="1"/>
    <col min="16133" max="16133" width="9.140625" style="532"/>
    <col min="16134" max="16134" width="7.7109375" style="532" customWidth="1"/>
    <col min="16135" max="16384" width="9.140625" style="532"/>
  </cols>
  <sheetData>
    <row r="1" spans="1:22">
      <c r="A1" s="2557" t="s">
        <v>574</v>
      </c>
      <c r="B1" s="2557"/>
      <c r="C1" s="2557"/>
      <c r="D1" s="2557"/>
      <c r="E1" s="2557"/>
      <c r="F1" s="2557"/>
      <c r="G1" s="2557"/>
      <c r="H1" s="2557"/>
      <c r="I1" s="621"/>
      <c r="J1" s="621"/>
      <c r="K1" s="621"/>
    </row>
    <row r="2" spans="1:22">
      <c r="A2" s="2573" t="s">
        <v>112</v>
      </c>
      <c r="B2" s="2573"/>
      <c r="C2" s="2573"/>
      <c r="D2" s="2573"/>
      <c r="E2" s="2573"/>
      <c r="F2" s="2573"/>
      <c r="G2" s="2573"/>
      <c r="H2" s="2573"/>
      <c r="I2" s="677"/>
      <c r="J2" s="677"/>
      <c r="K2" s="677"/>
    </row>
    <row r="3" spans="1:22">
      <c r="A3" s="2573" t="s">
        <v>511</v>
      </c>
      <c r="B3" s="2573"/>
      <c r="C3" s="2573"/>
      <c r="D3" s="2573"/>
      <c r="E3" s="2573"/>
      <c r="F3" s="2573"/>
      <c r="G3" s="2573"/>
      <c r="H3" s="2573"/>
      <c r="I3" s="677"/>
      <c r="J3" s="677"/>
      <c r="K3" s="677"/>
    </row>
    <row r="4" spans="1:22" ht="16.5" thickBot="1">
      <c r="G4" s="2559" t="s">
        <v>1</v>
      </c>
      <c r="H4" s="2559"/>
    </row>
    <row r="5" spans="1:22" ht="19.5" customHeight="1" thickTop="1">
      <c r="A5" s="2574" t="s">
        <v>46</v>
      </c>
      <c r="B5" s="676">
        <v>2018</v>
      </c>
      <c r="C5" s="676">
        <v>2019</v>
      </c>
      <c r="D5" s="676">
        <v>2020</v>
      </c>
      <c r="E5" s="2562" t="s">
        <v>516</v>
      </c>
      <c r="F5" s="2563"/>
      <c r="G5" s="2563"/>
      <c r="H5" s="2564"/>
    </row>
    <row r="6" spans="1:22">
      <c r="A6" s="2575"/>
      <c r="B6" s="2576" t="s">
        <v>507</v>
      </c>
      <c r="C6" s="2576" t="s">
        <v>507</v>
      </c>
      <c r="D6" s="2576" t="s">
        <v>505</v>
      </c>
      <c r="E6" s="2565" t="s">
        <v>44</v>
      </c>
      <c r="F6" s="2567"/>
      <c r="G6" s="2566" t="s">
        <v>55</v>
      </c>
      <c r="H6" s="2568"/>
    </row>
    <row r="7" spans="1:22">
      <c r="A7" s="2575"/>
      <c r="B7" s="2577"/>
      <c r="C7" s="2577"/>
      <c r="D7" s="2577"/>
      <c r="E7" s="617" t="s">
        <v>2</v>
      </c>
      <c r="F7" s="591" t="s">
        <v>504</v>
      </c>
      <c r="G7" s="617" t="s">
        <v>2</v>
      </c>
      <c r="H7" s="590" t="s">
        <v>504</v>
      </c>
    </row>
    <row r="8" spans="1:22" ht="19.5" customHeight="1">
      <c r="A8" s="672" t="s">
        <v>563</v>
      </c>
      <c r="B8" s="670">
        <v>964531.85575516999</v>
      </c>
      <c r="C8" s="670">
        <v>952379.58520379988</v>
      </c>
      <c r="D8" s="670">
        <v>986422.61895095394</v>
      </c>
      <c r="E8" s="670">
        <v>-12152.270551370108</v>
      </c>
      <c r="F8" s="671">
        <v>-1.259913861720577</v>
      </c>
      <c r="G8" s="670">
        <v>34043.033747154055</v>
      </c>
      <c r="H8" s="669">
        <v>3.57452367480863</v>
      </c>
      <c r="P8" s="538"/>
      <c r="Q8" s="538"/>
      <c r="R8" s="538"/>
      <c r="S8" s="538"/>
      <c r="T8" s="538"/>
      <c r="U8" s="538"/>
      <c r="V8" s="538"/>
    </row>
    <row r="9" spans="1:22" ht="19.5" customHeight="1">
      <c r="A9" s="611" t="s">
        <v>562</v>
      </c>
      <c r="B9" s="608">
        <v>27777.251105569998</v>
      </c>
      <c r="C9" s="608">
        <v>29985.088379090001</v>
      </c>
      <c r="D9" s="608">
        <v>36334.474642559995</v>
      </c>
      <c r="E9" s="608">
        <v>2207.8372735200028</v>
      </c>
      <c r="F9" s="673">
        <v>7.9483648872558126</v>
      </c>
      <c r="G9" s="608">
        <v>6349.3862634699944</v>
      </c>
      <c r="H9" s="607">
        <v>21.175146069930271</v>
      </c>
      <c r="P9" s="538"/>
      <c r="Q9" s="538"/>
      <c r="R9" s="538"/>
      <c r="S9" s="538"/>
      <c r="T9" s="538"/>
      <c r="U9" s="538"/>
      <c r="V9" s="538"/>
    </row>
    <row r="10" spans="1:22" ht="19.5" customHeight="1">
      <c r="A10" s="611" t="s">
        <v>561</v>
      </c>
      <c r="B10" s="608">
        <v>601.35520000000008</v>
      </c>
      <c r="C10" s="608">
        <v>307.24005</v>
      </c>
      <c r="D10" s="608">
        <v>212.323893056</v>
      </c>
      <c r="E10" s="608">
        <v>-294.11515000000009</v>
      </c>
      <c r="F10" s="673">
        <v>-48.908723163947037</v>
      </c>
      <c r="G10" s="608">
        <v>-94.916156943999994</v>
      </c>
      <c r="H10" s="607">
        <v>-30.8931589302892</v>
      </c>
      <c r="P10" s="538"/>
      <c r="Q10" s="538"/>
      <c r="R10" s="538"/>
      <c r="S10" s="538"/>
      <c r="T10" s="538"/>
      <c r="U10" s="538"/>
      <c r="V10" s="538"/>
    </row>
    <row r="11" spans="1:22" ht="19.5" customHeight="1">
      <c r="A11" s="611" t="s">
        <v>560</v>
      </c>
      <c r="B11" s="608">
        <v>2332.4408000000003</v>
      </c>
      <c r="C11" s="608">
        <v>2517.7928200000001</v>
      </c>
      <c r="D11" s="608">
        <v>2494.8057434080001</v>
      </c>
      <c r="E11" s="608">
        <v>185.35201999999981</v>
      </c>
      <c r="F11" s="673">
        <v>7.9466977254042117</v>
      </c>
      <c r="G11" s="608">
        <v>-22.987076591999994</v>
      </c>
      <c r="H11" s="607">
        <v>-0.9129852309293659</v>
      </c>
      <c r="P11" s="538"/>
      <c r="Q11" s="538"/>
      <c r="R11" s="538"/>
      <c r="S11" s="538"/>
      <c r="T11" s="538"/>
      <c r="U11" s="538"/>
      <c r="V11" s="538"/>
    </row>
    <row r="12" spans="1:22" ht="19.5" customHeight="1">
      <c r="A12" s="611" t="s">
        <v>559</v>
      </c>
      <c r="B12" s="608">
        <v>933820.80864960002</v>
      </c>
      <c r="C12" s="608">
        <v>919569.46395470994</v>
      </c>
      <c r="D12" s="608">
        <v>947381.01467193</v>
      </c>
      <c r="E12" s="608">
        <v>-14251.344694890082</v>
      </c>
      <c r="F12" s="673">
        <v>-1.526132697288999</v>
      </c>
      <c r="G12" s="608">
        <v>27811.55071722006</v>
      </c>
      <c r="H12" s="607">
        <v>3.0244099883018531</v>
      </c>
      <c r="P12" s="538"/>
      <c r="Q12" s="538"/>
      <c r="R12" s="538"/>
      <c r="S12" s="538"/>
      <c r="T12" s="538"/>
      <c r="U12" s="538"/>
      <c r="V12" s="538"/>
    </row>
    <row r="13" spans="1:22" ht="19.5" customHeight="1">
      <c r="A13" s="672" t="s">
        <v>558</v>
      </c>
      <c r="B13" s="670">
        <v>93444.503521489998</v>
      </c>
      <c r="C13" s="670">
        <v>65477.208315879994</v>
      </c>
      <c r="D13" s="670">
        <v>63187.230795879994</v>
      </c>
      <c r="E13" s="670">
        <v>-27967.295205610004</v>
      </c>
      <c r="F13" s="671">
        <v>-29.929310073522082</v>
      </c>
      <c r="G13" s="670">
        <v>-2289.9775200000004</v>
      </c>
      <c r="H13" s="669">
        <v>-3.4973658451541203</v>
      </c>
      <c r="P13" s="538"/>
      <c r="Q13" s="538"/>
      <c r="R13" s="538"/>
      <c r="S13" s="538"/>
      <c r="T13" s="538"/>
      <c r="U13" s="538"/>
      <c r="V13" s="538"/>
    </row>
    <row r="14" spans="1:22" ht="19.5" customHeight="1">
      <c r="A14" s="611" t="s">
        <v>557</v>
      </c>
      <c r="B14" s="608">
        <v>56700.600163250005</v>
      </c>
      <c r="C14" s="608">
        <v>18464.90464425</v>
      </c>
      <c r="D14" s="608">
        <v>16334.89579425</v>
      </c>
      <c r="E14" s="608">
        <v>-38235.695519000001</v>
      </c>
      <c r="F14" s="673">
        <v>-67.434375313335977</v>
      </c>
      <c r="G14" s="608">
        <v>-2130.0088500000002</v>
      </c>
      <c r="H14" s="607">
        <v>-11.535444623394186</v>
      </c>
      <c r="P14" s="538"/>
      <c r="Q14" s="538"/>
      <c r="R14" s="538"/>
      <c r="S14" s="538"/>
      <c r="T14" s="538"/>
      <c r="U14" s="538"/>
      <c r="V14" s="538"/>
    </row>
    <row r="15" spans="1:22" ht="19.5" customHeight="1">
      <c r="A15" s="611" t="s">
        <v>556</v>
      </c>
      <c r="B15" s="608">
        <v>34219.199999999997</v>
      </c>
      <c r="C15" s="608">
        <v>44032.5</v>
      </c>
      <c r="D15" s="608">
        <v>44032.5</v>
      </c>
      <c r="E15" s="608">
        <v>9813.3000000000029</v>
      </c>
      <c r="F15" s="673">
        <v>28.677759854116996</v>
      </c>
      <c r="G15" s="608">
        <v>0</v>
      </c>
      <c r="H15" s="607">
        <v>0</v>
      </c>
      <c r="P15" s="538"/>
      <c r="Q15" s="538"/>
      <c r="R15" s="538"/>
      <c r="S15" s="538"/>
      <c r="T15" s="538"/>
      <c r="U15" s="538"/>
      <c r="V15" s="538"/>
    </row>
    <row r="16" spans="1:22" ht="19.5" customHeight="1">
      <c r="A16" s="611" t="s">
        <v>555</v>
      </c>
      <c r="B16" s="608">
        <v>2524.7033582399963</v>
      </c>
      <c r="C16" s="608">
        <v>2979.8036716299976</v>
      </c>
      <c r="D16" s="608">
        <v>2819.8350016299955</v>
      </c>
      <c r="E16" s="608">
        <v>455.10031339000125</v>
      </c>
      <c r="F16" s="673">
        <v>18.025892503555649</v>
      </c>
      <c r="G16" s="608">
        <v>-159.96867000000202</v>
      </c>
      <c r="H16" s="607">
        <v>-5.3684298574105975</v>
      </c>
      <c r="P16" s="538"/>
      <c r="Q16" s="538"/>
      <c r="R16" s="538"/>
      <c r="S16" s="538"/>
      <c r="T16" s="538"/>
      <c r="U16" s="538"/>
      <c r="V16" s="538"/>
    </row>
    <row r="17" spans="1:22" ht="19.5" customHeight="1">
      <c r="A17" s="611" t="s">
        <v>554</v>
      </c>
      <c r="B17" s="608">
        <v>0</v>
      </c>
      <c r="C17" s="608">
        <v>0</v>
      </c>
      <c r="D17" s="608">
        <v>0</v>
      </c>
      <c r="E17" s="608">
        <v>0</v>
      </c>
      <c r="F17" s="673"/>
      <c r="G17" s="608">
        <v>0</v>
      </c>
      <c r="H17" s="607"/>
      <c r="P17" s="538"/>
      <c r="Q17" s="538"/>
      <c r="R17" s="538"/>
      <c r="S17" s="538"/>
      <c r="T17" s="538"/>
      <c r="U17" s="538"/>
      <c r="V17" s="538"/>
    </row>
    <row r="18" spans="1:22" ht="19.5" customHeight="1">
      <c r="A18" s="675" t="s">
        <v>553</v>
      </c>
      <c r="B18" s="670">
        <v>31</v>
      </c>
      <c r="C18" s="670">
        <v>31</v>
      </c>
      <c r="D18" s="670">
        <v>31</v>
      </c>
      <c r="E18" s="670">
        <v>0</v>
      </c>
      <c r="F18" s="671">
        <v>0</v>
      </c>
      <c r="G18" s="670">
        <v>0</v>
      </c>
      <c r="H18" s="669">
        <v>0</v>
      </c>
      <c r="P18" s="538"/>
      <c r="Q18" s="538"/>
      <c r="R18" s="538"/>
      <c r="S18" s="538"/>
      <c r="T18" s="538"/>
      <c r="U18" s="538"/>
      <c r="V18" s="538"/>
    </row>
    <row r="19" spans="1:22" ht="19.5" customHeight="1">
      <c r="A19" s="672" t="s">
        <v>552</v>
      </c>
      <c r="B19" s="670">
        <v>2795.6894597300002</v>
      </c>
      <c r="C19" s="670">
        <v>1868.9954619999996</v>
      </c>
      <c r="D19" s="670">
        <v>577.71908449999989</v>
      </c>
      <c r="E19" s="670">
        <v>-926.69399773000055</v>
      </c>
      <c r="F19" s="671">
        <v>-33.147243679185245</v>
      </c>
      <c r="G19" s="670">
        <v>-1291.2763774999999</v>
      </c>
      <c r="H19" s="669">
        <v>-69.089326526144347</v>
      </c>
      <c r="P19" s="538"/>
      <c r="Q19" s="538"/>
      <c r="R19" s="538"/>
      <c r="S19" s="538"/>
      <c r="T19" s="538"/>
      <c r="U19" s="538"/>
      <c r="V19" s="538"/>
    </row>
    <row r="20" spans="1:22" ht="19.5" customHeight="1">
      <c r="A20" s="611" t="s">
        <v>551</v>
      </c>
      <c r="B20" s="608">
        <v>2779.6894597300002</v>
      </c>
      <c r="C20" s="608">
        <v>1868.9954619999996</v>
      </c>
      <c r="D20" s="566">
        <v>577.71908449999989</v>
      </c>
      <c r="E20" s="608">
        <v>-910.69399773000055</v>
      </c>
      <c r="F20" s="673">
        <v>-32.76243662910673</v>
      </c>
      <c r="G20" s="608">
        <v>-1291.2763774999999</v>
      </c>
      <c r="H20" s="607">
        <v>-69.089326526144347</v>
      </c>
      <c r="P20" s="538"/>
      <c r="Q20" s="538"/>
      <c r="R20" s="538"/>
      <c r="S20" s="538"/>
      <c r="T20" s="538"/>
      <c r="U20" s="538"/>
      <c r="V20" s="538"/>
    </row>
    <row r="21" spans="1:22" ht="19.5" customHeight="1">
      <c r="A21" s="611" t="s">
        <v>550</v>
      </c>
      <c r="B21" s="608">
        <v>16</v>
      </c>
      <c r="C21" s="608">
        <v>0</v>
      </c>
      <c r="D21" s="566">
        <v>0</v>
      </c>
      <c r="E21" s="608">
        <v>-16</v>
      </c>
      <c r="F21" s="673">
        <v>-100</v>
      </c>
      <c r="G21" s="608">
        <v>0</v>
      </c>
      <c r="H21" s="607"/>
      <c r="P21" s="538"/>
      <c r="Q21" s="538"/>
      <c r="R21" s="538"/>
      <c r="S21" s="538"/>
      <c r="T21" s="538"/>
      <c r="U21" s="538"/>
      <c r="V21" s="538"/>
    </row>
    <row r="22" spans="1:22" ht="19.5" customHeight="1">
      <c r="A22" s="672" t="s">
        <v>573</v>
      </c>
      <c r="B22" s="670">
        <v>13211.220848740002</v>
      </c>
      <c r="C22" s="670">
        <v>19298.347815010002</v>
      </c>
      <c r="D22" s="670">
        <v>21748.320935380001</v>
      </c>
      <c r="E22" s="670">
        <v>6087.1269662699997</v>
      </c>
      <c r="F22" s="671">
        <v>46.075431150260037</v>
      </c>
      <c r="G22" s="670">
        <v>2449.9731203699994</v>
      </c>
      <c r="H22" s="669">
        <v>12.695248027732417</v>
      </c>
      <c r="P22" s="538"/>
      <c r="Q22" s="538"/>
      <c r="R22" s="538"/>
      <c r="S22" s="538"/>
      <c r="T22" s="538"/>
      <c r="U22" s="538"/>
      <c r="V22" s="538"/>
    </row>
    <row r="23" spans="1:22" ht="19.5" customHeight="1">
      <c r="A23" s="611" t="s">
        <v>548</v>
      </c>
      <c r="B23" s="608">
        <v>13211.220848740002</v>
      </c>
      <c r="C23" s="608">
        <v>18798.347815010002</v>
      </c>
      <c r="D23" s="608">
        <v>19748.320935380001</v>
      </c>
      <c r="E23" s="608">
        <v>5587.1269662699997</v>
      </c>
      <c r="F23" s="673">
        <v>42.290769568074118</v>
      </c>
      <c r="G23" s="608">
        <v>949.97312036999938</v>
      </c>
      <c r="H23" s="607">
        <v>5.0534926245564522</v>
      </c>
      <c r="P23" s="538"/>
      <c r="Q23" s="538"/>
      <c r="R23" s="538"/>
      <c r="S23" s="538"/>
      <c r="T23" s="538"/>
      <c r="U23" s="538"/>
      <c r="V23" s="538"/>
    </row>
    <row r="24" spans="1:22" ht="19.5" customHeight="1">
      <c r="A24" s="611" t="s">
        <v>572</v>
      </c>
      <c r="B24" s="608">
        <v>0</v>
      </c>
      <c r="C24" s="608">
        <v>500</v>
      </c>
      <c r="D24" s="608">
        <v>2000</v>
      </c>
      <c r="E24" s="608">
        <v>500</v>
      </c>
      <c r="F24" s="673"/>
      <c r="G24" s="608">
        <v>1500</v>
      </c>
      <c r="H24" s="607">
        <v>300</v>
      </c>
      <c r="P24" s="538"/>
      <c r="Q24" s="538"/>
      <c r="R24" s="538"/>
      <c r="S24" s="538"/>
      <c r="T24" s="538"/>
      <c r="U24" s="538"/>
      <c r="V24" s="538"/>
    </row>
    <row r="25" spans="1:22" ht="19.5" customHeight="1">
      <c r="A25" s="672" t="s">
        <v>546</v>
      </c>
      <c r="B25" s="670">
        <v>4004.05511862</v>
      </c>
      <c r="C25" s="670">
        <v>5063.97582969</v>
      </c>
      <c r="D25" s="670">
        <v>3555.0866288899997</v>
      </c>
      <c r="E25" s="670">
        <v>1059.9207110699999</v>
      </c>
      <c r="F25" s="671">
        <v>26.471181831165758</v>
      </c>
      <c r="G25" s="670">
        <v>-1508.8892008000003</v>
      </c>
      <c r="H25" s="669">
        <v>-29.796532439065164</v>
      </c>
      <c r="P25" s="538"/>
      <c r="Q25" s="538"/>
      <c r="R25" s="538"/>
      <c r="S25" s="538"/>
      <c r="T25" s="538"/>
      <c r="U25" s="538"/>
      <c r="V25" s="538"/>
    </row>
    <row r="26" spans="1:22" ht="19.5" customHeight="1">
      <c r="A26" s="672" t="s">
        <v>545</v>
      </c>
      <c r="B26" s="670">
        <v>36810.982904380013</v>
      </c>
      <c r="C26" s="670">
        <v>44394.12299145</v>
      </c>
      <c r="D26" s="670">
        <v>49708.967681796013</v>
      </c>
      <c r="E26" s="670">
        <v>7583.1400870699872</v>
      </c>
      <c r="F26" s="671">
        <v>20.600210830468466</v>
      </c>
      <c r="G26" s="670">
        <v>5314.8446903460135</v>
      </c>
      <c r="H26" s="669">
        <v>11.971955592792352</v>
      </c>
      <c r="P26" s="538"/>
      <c r="Q26" s="538"/>
      <c r="R26" s="538"/>
      <c r="S26" s="538"/>
      <c r="T26" s="538"/>
      <c r="U26" s="538"/>
      <c r="V26" s="538"/>
    </row>
    <row r="27" spans="1:22" ht="19.5" customHeight="1">
      <c r="A27" s="615" t="s">
        <v>544</v>
      </c>
      <c r="B27" s="613">
        <v>1114829.3076081299</v>
      </c>
      <c r="C27" s="613">
        <v>1088513.23561783</v>
      </c>
      <c r="D27" s="613">
        <v>1125230.9440774</v>
      </c>
      <c r="E27" s="613">
        <v>-26316.07199029997</v>
      </c>
      <c r="F27" s="674">
        <v>-2.3605471986344879</v>
      </c>
      <c r="G27" s="613">
        <v>36717.708459570073</v>
      </c>
      <c r="H27" s="612">
        <v>3.3731981622372689</v>
      </c>
      <c r="P27" s="538"/>
      <c r="Q27" s="538"/>
      <c r="R27" s="538"/>
      <c r="S27" s="538"/>
      <c r="T27" s="538"/>
      <c r="U27" s="538"/>
      <c r="V27" s="538"/>
    </row>
    <row r="28" spans="1:22" ht="19.5" customHeight="1">
      <c r="A28" s="672" t="s">
        <v>543</v>
      </c>
      <c r="B28" s="670">
        <v>598059.73242413008</v>
      </c>
      <c r="C28" s="670">
        <v>616947.66542954009</v>
      </c>
      <c r="D28" s="670">
        <v>660138.99859869014</v>
      </c>
      <c r="E28" s="670">
        <v>18887.933005410014</v>
      </c>
      <c r="F28" s="671">
        <v>3.1582017616954574</v>
      </c>
      <c r="G28" s="670">
        <v>43191.33316915005</v>
      </c>
      <c r="H28" s="669">
        <v>7.0008098886440813</v>
      </c>
      <c r="P28" s="538"/>
      <c r="Q28" s="538"/>
      <c r="R28" s="538"/>
      <c r="S28" s="538"/>
      <c r="T28" s="538"/>
      <c r="U28" s="538"/>
      <c r="V28" s="538"/>
    </row>
    <row r="29" spans="1:22" ht="19.5" customHeight="1">
      <c r="A29" s="611" t="s">
        <v>542</v>
      </c>
      <c r="B29" s="608">
        <v>386588.86944615789</v>
      </c>
      <c r="C29" s="608">
        <v>409844.69655408</v>
      </c>
      <c r="D29" s="608">
        <v>424838.68137010094</v>
      </c>
      <c r="E29" s="608">
        <v>23255.827107922116</v>
      </c>
      <c r="F29" s="673">
        <v>6.0156483918534205</v>
      </c>
      <c r="G29" s="608">
        <v>14993.984816020937</v>
      </c>
      <c r="H29" s="607">
        <v>3.658455249534367</v>
      </c>
      <c r="P29" s="538"/>
      <c r="Q29" s="538"/>
      <c r="R29" s="538"/>
      <c r="S29" s="538"/>
      <c r="T29" s="538"/>
      <c r="U29" s="538"/>
      <c r="V29" s="538"/>
    </row>
    <row r="30" spans="1:22" ht="19.5" customHeight="1">
      <c r="A30" s="611" t="s">
        <v>541</v>
      </c>
      <c r="B30" s="608">
        <v>58456.066875592114</v>
      </c>
      <c r="C30" s="608">
        <v>67525.057794099979</v>
      </c>
      <c r="D30" s="608">
        <v>78959.178290249009</v>
      </c>
      <c r="E30" s="608">
        <v>9068.990918507865</v>
      </c>
      <c r="F30" s="673">
        <v>15.51419964297077</v>
      </c>
      <c r="G30" s="608">
        <v>11434.120496149029</v>
      </c>
      <c r="H30" s="607">
        <v>16.93315173607758</v>
      </c>
      <c r="P30" s="538"/>
      <c r="Q30" s="538"/>
      <c r="R30" s="538"/>
      <c r="S30" s="538"/>
      <c r="T30" s="538"/>
      <c r="U30" s="538"/>
      <c r="V30" s="538"/>
    </row>
    <row r="31" spans="1:22" ht="19.5" customHeight="1">
      <c r="A31" s="611" t="s">
        <v>540</v>
      </c>
      <c r="B31" s="608">
        <v>126604.12666472013</v>
      </c>
      <c r="C31" s="608">
        <v>116274.13564081004</v>
      </c>
      <c r="D31" s="608">
        <v>128530.86165916007</v>
      </c>
      <c r="E31" s="608">
        <v>-10329.991023910086</v>
      </c>
      <c r="F31" s="673">
        <v>-8.1592846110510493</v>
      </c>
      <c r="G31" s="608">
        <v>12256.726018350033</v>
      </c>
      <c r="H31" s="607">
        <v>10.541231677019796</v>
      </c>
      <c r="P31" s="538"/>
      <c r="Q31" s="538"/>
      <c r="R31" s="538"/>
      <c r="S31" s="538"/>
      <c r="T31" s="538"/>
      <c r="U31" s="538"/>
      <c r="V31" s="538"/>
    </row>
    <row r="32" spans="1:22" ht="19.5" customHeight="1">
      <c r="A32" s="611" t="s">
        <v>571</v>
      </c>
      <c r="B32" s="608">
        <v>11319.372999279998</v>
      </c>
      <c r="C32" s="608">
        <v>11975.367889060002</v>
      </c>
      <c r="D32" s="608">
        <v>15082.054716340001</v>
      </c>
      <c r="E32" s="608">
        <v>655.99488978000409</v>
      </c>
      <c r="F32" s="673">
        <v>5.7953288563044127</v>
      </c>
      <c r="G32" s="608">
        <v>3106.6868272799984</v>
      </c>
      <c r="H32" s="607">
        <v>25.942308044816613</v>
      </c>
      <c r="P32" s="538"/>
      <c r="Q32" s="538"/>
      <c r="R32" s="538"/>
      <c r="S32" s="538"/>
      <c r="T32" s="538"/>
      <c r="U32" s="538"/>
      <c r="V32" s="538"/>
    </row>
    <row r="33" spans="1:22" ht="19.5" customHeight="1">
      <c r="A33" s="611" t="s">
        <v>570</v>
      </c>
      <c r="B33" s="608">
        <v>3764.2742685100002</v>
      </c>
      <c r="C33" s="608">
        <v>4331.8652917399995</v>
      </c>
      <c r="D33" s="608">
        <v>5117.4559089300001</v>
      </c>
      <c r="E33" s="608">
        <v>567.59102322999934</v>
      </c>
      <c r="F33" s="673">
        <v>15.078365250326645</v>
      </c>
      <c r="G33" s="608">
        <v>785.59061719000056</v>
      </c>
      <c r="H33" s="607">
        <v>18.135158050458418</v>
      </c>
      <c r="P33" s="538"/>
      <c r="Q33" s="538"/>
      <c r="R33" s="538"/>
      <c r="S33" s="538"/>
      <c r="T33" s="538"/>
      <c r="U33" s="538"/>
      <c r="V33" s="538"/>
    </row>
    <row r="34" spans="1:22" ht="19.5" customHeight="1">
      <c r="A34" s="611" t="s">
        <v>537</v>
      </c>
      <c r="B34" s="608">
        <v>11327.022169870004</v>
      </c>
      <c r="C34" s="608">
        <v>6996.5422597500037</v>
      </c>
      <c r="D34" s="566">
        <v>7610.766653910001</v>
      </c>
      <c r="E34" s="608">
        <v>-4330.4799101200006</v>
      </c>
      <c r="F34" s="673">
        <v>-38.231406676673785</v>
      </c>
      <c r="G34" s="608">
        <v>614.22439415999725</v>
      </c>
      <c r="H34" s="607">
        <v>8.778970688043044</v>
      </c>
      <c r="P34" s="538"/>
      <c r="Q34" s="538"/>
      <c r="R34" s="538"/>
      <c r="S34" s="538"/>
      <c r="T34" s="538"/>
      <c r="U34" s="538"/>
      <c r="V34" s="538"/>
    </row>
    <row r="35" spans="1:22" ht="19.5" customHeight="1">
      <c r="A35" s="672" t="s">
        <v>536</v>
      </c>
      <c r="B35" s="670">
        <v>303173.90185436967</v>
      </c>
      <c r="C35" s="670">
        <v>178750.00005694019</v>
      </c>
      <c r="D35" s="670">
        <v>241779.89976621981</v>
      </c>
      <c r="E35" s="670">
        <v>-124423.90179742948</v>
      </c>
      <c r="F35" s="671">
        <v>-41.040439508937951</v>
      </c>
      <c r="G35" s="670">
        <v>63029.89970927962</v>
      </c>
      <c r="H35" s="669">
        <v>35.261482343609323</v>
      </c>
      <c r="P35" s="538"/>
      <c r="Q35" s="538"/>
      <c r="R35" s="538"/>
      <c r="S35" s="538"/>
      <c r="T35" s="538"/>
      <c r="U35" s="538"/>
      <c r="V35" s="538"/>
    </row>
    <row r="36" spans="1:22" ht="19.5" customHeight="1">
      <c r="A36" s="672" t="s">
        <v>535</v>
      </c>
      <c r="B36" s="670">
        <v>2000</v>
      </c>
      <c r="C36" s="670">
        <v>0</v>
      </c>
      <c r="D36" s="670">
        <v>0</v>
      </c>
      <c r="E36" s="670">
        <v>-2000</v>
      </c>
      <c r="F36" s="671">
        <v>-100</v>
      </c>
      <c r="G36" s="670">
        <v>0</v>
      </c>
      <c r="H36" s="669"/>
      <c r="P36" s="538"/>
      <c r="Q36" s="538"/>
      <c r="R36" s="538"/>
      <c r="S36" s="538"/>
      <c r="T36" s="538"/>
      <c r="U36" s="538"/>
      <c r="V36" s="538"/>
    </row>
    <row r="37" spans="1:22" ht="19.5" customHeight="1">
      <c r="A37" s="672" t="s">
        <v>534</v>
      </c>
      <c r="B37" s="670">
        <v>0</v>
      </c>
      <c r="C37" s="670">
        <v>0</v>
      </c>
      <c r="D37" s="670">
        <v>10000</v>
      </c>
      <c r="E37" s="670">
        <v>0</v>
      </c>
      <c r="F37" s="671"/>
      <c r="G37" s="670">
        <v>10000</v>
      </c>
      <c r="H37" s="669"/>
      <c r="P37" s="538"/>
      <c r="Q37" s="538"/>
      <c r="R37" s="538"/>
      <c r="S37" s="538"/>
      <c r="T37" s="538"/>
      <c r="U37" s="538"/>
      <c r="V37" s="538"/>
    </row>
    <row r="38" spans="1:22" ht="19.5" customHeight="1">
      <c r="A38" s="672" t="s">
        <v>569</v>
      </c>
      <c r="B38" s="670">
        <v>0</v>
      </c>
      <c r="C38" s="670">
        <v>0</v>
      </c>
      <c r="D38" s="670">
        <v>0</v>
      </c>
      <c r="E38" s="670">
        <v>0</v>
      </c>
      <c r="F38" s="671"/>
      <c r="G38" s="670">
        <v>0</v>
      </c>
      <c r="H38" s="669"/>
      <c r="P38" s="538"/>
      <c r="Q38" s="538"/>
      <c r="R38" s="538"/>
      <c r="S38" s="538"/>
      <c r="T38" s="538"/>
      <c r="U38" s="538"/>
      <c r="V38" s="538"/>
    </row>
    <row r="39" spans="1:22" ht="19.5" customHeight="1">
      <c r="A39" s="672" t="s">
        <v>532</v>
      </c>
      <c r="B39" s="670">
        <v>2171.9735111299992</v>
      </c>
      <c r="C39" s="670">
        <v>1426.4507895599993</v>
      </c>
      <c r="D39" s="670">
        <v>538.68557291999969</v>
      </c>
      <c r="E39" s="670">
        <v>-745.52272156999993</v>
      </c>
      <c r="F39" s="671">
        <v>-34.324669143047302</v>
      </c>
      <c r="G39" s="670">
        <v>-887.76521663999961</v>
      </c>
      <c r="H39" s="669">
        <v>-62.235951154952794</v>
      </c>
      <c r="P39" s="538"/>
      <c r="Q39" s="538"/>
      <c r="R39" s="538"/>
      <c r="S39" s="538"/>
      <c r="T39" s="538"/>
      <c r="U39" s="538"/>
      <c r="V39" s="538"/>
    </row>
    <row r="40" spans="1:22" ht="19.5" customHeight="1">
      <c r="A40" s="611" t="s">
        <v>531</v>
      </c>
      <c r="B40" s="608">
        <v>83.285911130000116</v>
      </c>
      <c r="C40" s="608">
        <v>69.867799559999469</v>
      </c>
      <c r="D40" s="608">
        <v>85.93609507999993</v>
      </c>
      <c r="E40" s="608">
        <v>-13.418111570000647</v>
      </c>
      <c r="F40" s="673">
        <v>-16.110902057679908</v>
      </c>
      <c r="G40" s="608">
        <v>16.068295520000461</v>
      </c>
      <c r="H40" s="607">
        <v>22.998141663530848</v>
      </c>
      <c r="P40" s="538"/>
      <c r="Q40" s="538"/>
      <c r="R40" s="538"/>
      <c r="S40" s="538"/>
      <c r="T40" s="538"/>
      <c r="U40" s="538"/>
      <c r="V40" s="538"/>
    </row>
    <row r="41" spans="1:22" ht="19.5" customHeight="1">
      <c r="A41" s="611" t="s">
        <v>530</v>
      </c>
      <c r="B41" s="608">
        <v>0</v>
      </c>
      <c r="C41" s="608">
        <v>0</v>
      </c>
      <c r="D41" s="608">
        <v>0</v>
      </c>
      <c r="E41" s="608">
        <v>0</v>
      </c>
      <c r="F41" s="673"/>
      <c r="G41" s="608">
        <v>0</v>
      </c>
      <c r="H41" s="607"/>
      <c r="P41" s="538"/>
      <c r="Q41" s="538"/>
      <c r="R41" s="538"/>
      <c r="S41" s="538"/>
      <c r="T41" s="538"/>
      <c r="U41" s="538"/>
      <c r="V41" s="538"/>
    </row>
    <row r="42" spans="1:22" ht="19.5" customHeight="1">
      <c r="A42" s="611" t="s">
        <v>529</v>
      </c>
      <c r="B42" s="608">
        <v>0</v>
      </c>
      <c r="C42" s="608">
        <v>0</v>
      </c>
      <c r="D42" s="608">
        <v>0</v>
      </c>
      <c r="E42" s="608">
        <v>0</v>
      </c>
      <c r="F42" s="673"/>
      <c r="G42" s="608">
        <v>0</v>
      </c>
      <c r="H42" s="607"/>
      <c r="P42" s="538"/>
      <c r="Q42" s="538"/>
      <c r="R42" s="538"/>
      <c r="S42" s="538"/>
      <c r="T42" s="538"/>
      <c r="U42" s="538"/>
      <c r="V42" s="538"/>
    </row>
    <row r="43" spans="1:22" ht="19.5" customHeight="1">
      <c r="A43" s="611" t="s">
        <v>528</v>
      </c>
      <c r="B43" s="608">
        <v>0</v>
      </c>
      <c r="C43" s="608">
        <v>0</v>
      </c>
      <c r="D43" s="608">
        <v>0</v>
      </c>
      <c r="E43" s="608">
        <v>0</v>
      </c>
      <c r="F43" s="673"/>
      <c r="G43" s="608">
        <v>0</v>
      </c>
      <c r="H43" s="607"/>
      <c r="P43" s="538"/>
      <c r="Q43" s="538"/>
      <c r="R43" s="538"/>
      <c r="S43" s="538"/>
      <c r="T43" s="538"/>
      <c r="U43" s="538"/>
      <c r="V43" s="538"/>
    </row>
    <row r="44" spans="1:22" ht="19.5" customHeight="1">
      <c r="A44" s="611" t="s">
        <v>527</v>
      </c>
      <c r="B44" s="608">
        <v>0</v>
      </c>
      <c r="C44" s="608">
        <v>0</v>
      </c>
      <c r="D44" s="608">
        <v>0</v>
      </c>
      <c r="E44" s="608">
        <v>0</v>
      </c>
      <c r="F44" s="673"/>
      <c r="G44" s="608">
        <v>0</v>
      </c>
      <c r="H44" s="607"/>
      <c r="P44" s="538"/>
      <c r="Q44" s="538"/>
      <c r="R44" s="538"/>
      <c r="S44" s="538"/>
      <c r="T44" s="538"/>
      <c r="U44" s="538"/>
      <c r="V44" s="538"/>
    </row>
    <row r="45" spans="1:22" ht="19.5" customHeight="1">
      <c r="A45" s="611" t="s">
        <v>568</v>
      </c>
      <c r="B45" s="608">
        <v>2088.6875999999993</v>
      </c>
      <c r="C45" s="608">
        <v>1356.5829899999999</v>
      </c>
      <c r="D45" s="608">
        <v>452.74947783999977</v>
      </c>
      <c r="E45" s="608">
        <v>-732.10460999999941</v>
      </c>
      <c r="F45" s="673">
        <v>-35.050938685134128</v>
      </c>
      <c r="G45" s="608">
        <v>-903.83351216000005</v>
      </c>
      <c r="H45" s="607">
        <v>-66.625744154436148</v>
      </c>
      <c r="P45" s="538"/>
      <c r="Q45" s="538"/>
      <c r="R45" s="538"/>
      <c r="S45" s="538"/>
      <c r="T45" s="538"/>
      <c r="U45" s="538"/>
      <c r="V45" s="538"/>
    </row>
    <row r="46" spans="1:22" ht="19.5" customHeight="1">
      <c r="A46" s="611" t="s">
        <v>567</v>
      </c>
      <c r="B46" s="608">
        <v>0</v>
      </c>
      <c r="C46" s="608">
        <v>0</v>
      </c>
      <c r="D46" s="608">
        <v>0</v>
      </c>
      <c r="E46" s="608">
        <v>0</v>
      </c>
      <c r="F46" s="673"/>
      <c r="G46" s="608">
        <v>0</v>
      </c>
      <c r="H46" s="607"/>
      <c r="P46" s="538"/>
      <c r="Q46" s="538"/>
      <c r="R46" s="538"/>
      <c r="S46" s="538"/>
      <c r="T46" s="538"/>
      <c r="U46" s="538"/>
      <c r="V46" s="538"/>
    </row>
    <row r="47" spans="1:22" ht="19.5" customHeight="1">
      <c r="A47" s="672" t="s">
        <v>523</v>
      </c>
      <c r="B47" s="670">
        <v>121417.58050915999</v>
      </c>
      <c r="C47" s="670">
        <v>196448.31440163997</v>
      </c>
      <c r="D47" s="670">
        <v>214114.47424921</v>
      </c>
      <c r="E47" s="670">
        <v>75030.733892479984</v>
      </c>
      <c r="F47" s="671">
        <v>61.795609480802916</v>
      </c>
      <c r="G47" s="670">
        <v>17666.15984757003</v>
      </c>
      <c r="H47" s="669">
        <v>8.9927775157446455</v>
      </c>
      <c r="P47" s="538"/>
      <c r="Q47" s="538"/>
      <c r="R47" s="538"/>
      <c r="S47" s="538"/>
      <c r="T47" s="538"/>
      <c r="U47" s="538"/>
      <c r="V47" s="538"/>
    </row>
    <row r="48" spans="1:22" ht="19.5" customHeight="1" thickBot="1">
      <c r="A48" s="668" t="s">
        <v>522</v>
      </c>
      <c r="B48" s="666">
        <v>88006.153463029885</v>
      </c>
      <c r="C48" s="666">
        <v>94940.836608130005</v>
      </c>
      <c r="D48" s="666">
        <v>-1341.1141097399959</v>
      </c>
      <c r="E48" s="666">
        <v>6934.6831451001199</v>
      </c>
      <c r="F48" s="667">
        <v>7.879770757181519</v>
      </c>
      <c r="G48" s="666">
        <v>-96281.950717870001</v>
      </c>
      <c r="H48" s="665">
        <v>-101.41257877816632</v>
      </c>
      <c r="P48" s="538"/>
      <c r="Q48" s="538"/>
      <c r="R48" s="538"/>
      <c r="S48" s="538"/>
      <c r="T48" s="538"/>
      <c r="U48" s="538"/>
      <c r="V48" s="538"/>
    </row>
    <row r="49" spans="1:22" ht="19.5" customHeight="1" thickTop="1">
      <c r="A49" s="602" t="s">
        <v>514</v>
      </c>
      <c r="B49" s="662"/>
      <c r="C49" s="662"/>
      <c r="D49" s="563"/>
      <c r="E49" s="662"/>
      <c r="F49" s="663"/>
      <c r="G49" s="662"/>
      <c r="H49" s="661"/>
      <c r="P49" s="538"/>
      <c r="Q49" s="538"/>
      <c r="R49" s="538"/>
      <c r="S49" s="538"/>
      <c r="T49" s="538"/>
      <c r="U49" s="538"/>
      <c r="V49" s="538"/>
    </row>
    <row r="50" spans="1:22" ht="19.5" customHeight="1">
      <c r="A50" s="664" t="s">
        <v>473</v>
      </c>
      <c r="B50" s="662"/>
      <c r="C50" s="662"/>
      <c r="D50" s="563"/>
      <c r="E50" s="662"/>
      <c r="F50" s="663"/>
      <c r="G50" s="662"/>
      <c r="H50" s="661"/>
      <c r="P50" s="538"/>
      <c r="Q50" s="538"/>
      <c r="R50" s="538"/>
      <c r="S50" s="538"/>
      <c r="T50" s="538"/>
      <c r="U50" s="538"/>
      <c r="V50" s="538"/>
    </row>
    <row r="51" spans="1:22" ht="19.5" customHeight="1">
      <c r="A51" s="598" t="s">
        <v>566</v>
      </c>
      <c r="B51" s="540">
        <v>962359.88224404003</v>
      </c>
      <c r="C51" s="540">
        <v>950953.1344142399</v>
      </c>
      <c r="D51" s="540">
        <v>985883.93337803392</v>
      </c>
      <c r="E51" s="540">
        <v>-11406.747829800122</v>
      </c>
      <c r="F51" s="660">
        <v>-1.1852892083574553</v>
      </c>
      <c r="G51" s="540">
        <v>34930.798963794019</v>
      </c>
      <c r="H51" s="659">
        <v>3.67324084643881</v>
      </c>
      <c r="P51" s="538"/>
      <c r="Q51" s="538"/>
      <c r="R51" s="538"/>
      <c r="S51" s="538"/>
      <c r="T51" s="538"/>
      <c r="U51" s="538"/>
      <c r="V51" s="538"/>
    </row>
    <row r="52" spans="1:22" ht="19.5" customHeight="1">
      <c r="A52" s="598" t="s">
        <v>565</v>
      </c>
      <c r="B52" s="540">
        <v>-364300.18397359952</v>
      </c>
      <c r="C52" s="540">
        <v>-334005.50065268017</v>
      </c>
      <c r="D52" s="540">
        <v>-325744.93477924378</v>
      </c>
      <c r="E52" s="540">
        <v>30294.683320919343</v>
      </c>
      <c r="F52" s="660">
        <v>-8.3158572665213821</v>
      </c>
      <c r="G52" s="540">
        <v>8260.5658734363969</v>
      </c>
      <c r="H52" s="659">
        <v>-2.4731825845066697</v>
      </c>
      <c r="P52" s="538"/>
      <c r="Q52" s="538"/>
      <c r="R52" s="538"/>
      <c r="S52" s="538"/>
      <c r="T52" s="538"/>
      <c r="U52" s="538"/>
      <c r="V52" s="538"/>
    </row>
    <row r="53" spans="1:22" ht="19.5" customHeight="1">
      <c r="A53" s="598" t="s">
        <v>519</v>
      </c>
      <c r="B53" s="596">
        <v>174612.75106780988</v>
      </c>
      <c r="C53" s="596">
        <v>246995.02801831998</v>
      </c>
      <c r="D53" s="596">
        <v>173064.39245767402</v>
      </c>
      <c r="E53" s="540">
        <v>72382.276950510102</v>
      </c>
      <c r="F53" s="660">
        <v>41.453030496267054</v>
      </c>
      <c r="G53" s="540">
        <v>-73930.635560645955</v>
      </c>
      <c r="H53" s="659">
        <v>-29.932033917363881</v>
      </c>
      <c r="P53" s="538"/>
      <c r="Q53" s="538"/>
      <c r="R53" s="538"/>
      <c r="S53" s="538"/>
      <c r="T53" s="538"/>
      <c r="U53" s="538"/>
      <c r="V53" s="538"/>
    </row>
    <row r="59" spans="1:22">
      <c r="B59" s="539"/>
      <c r="C59" s="539"/>
      <c r="D59" s="539"/>
      <c r="E59" s="539"/>
      <c r="F59" s="539"/>
      <c r="G59" s="539"/>
      <c r="H59" s="539"/>
    </row>
    <row r="60" spans="1:22">
      <c r="B60" s="539"/>
      <c r="C60" s="539"/>
      <c r="D60" s="539"/>
      <c r="E60" s="539"/>
      <c r="F60" s="539"/>
      <c r="G60" s="539"/>
      <c r="H60" s="539"/>
    </row>
    <row r="61" spans="1:22">
      <c r="B61" s="539"/>
      <c r="C61" s="539"/>
      <c r="D61" s="539"/>
      <c r="E61" s="539"/>
      <c r="F61" s="539"/>
      <c r="G61" s="539"/>
      <c r="H61" s="539"/>
    </row>
    <row r="62" spans="1:22">
      <c r="B62" s="539"/>
      <c r="C62" s="539"/>
      <c r="D62" s="539"/>
      <c r="E62" s="539"/>
      <c r="F62" s="539"/>
      <c r="G62" s="539"/>
      <c r="H62" s="53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33" bestFit="1" customWidth="1"/>
    <col min="2" max="2" width="11.85546875" style="533" customWidth="1"/>
    <col min="3" max="3" width="12.42578125" style="533" customWidth="1"/>
    <col min="4" max="4" width="12.5703125" style="533" customWidth="1"/>
    <col min="5" max="5" width="11.7109375" style="533" customWidth="1"/>
    <col min="6" max="6" width="11.42578125" style="533" customWidth="1"/>
    <col min="7" max="7" width="8.5703125" style="533" customWidth="1"/>
    <col min="8" max="8" width="12.42578125" style="533" customWidth="1"/>
    <col min="9" max="9" width="9.42578125" style="533" customWidth="1"/>
    <col min="10" max="10" width="11" style="532"/>
    <col min="11" max="11" width="13.7109375" style="532" bestFit="1" customWidth="1"/>
    <col min="12" max="250" width="11" style="532"/>
    <col min="251" max="251" width="46.7109375" style="532" bestFit="1" customWidth="1"/>
    <col min="252" max="252" width="11.85546875" style="532" customWidth="1"/>
    <col min="253" max="253" width="12.42578125" style="532" customWidth="1"/>
    <col min="254" max="254" width="12.5703125" style="532" customWidth="1"/>
    <col min="255" max="255" width="11.7109375" style="532" customWidth="1"/>
    <col min="256" max="256" width="10.7109375" style="532" customWidth="1"/>
    <col min="257" max="257" width="2.42578125" style="532" bestFit="1" customWidth="1"/>
    <col min="258" max="258" width="8.5703125" style="532" customWidth="1"/>
    <col min="259" max="259" width="12.42578125" style="532" customWidth="1"/>
    <col min="260" max="260" width="2.140625" style="532" customWidth="1"/>
    <col min="261" max="261" width="9.42578125" style="532" customWidth="1"/>
    <col min="262" max="506" width="11" style="532"/>
    <col min="507" max="507" width="46.7109375" style="532" bestFit="1" customWidth="1"/>
    <col min="508" max="508" width="11.85546875" style="532" customWidth="1"/>
    <col min="509" max="509" width="12.42578125" style="532" customWidth="1"/>
    <col min="510" max="510" width="12.5703125" style="532" customWidth="1"/>
    <col min="511" max="511" width="11.7109375" style="532" customWidth="1"/>
    <col min="512" max="512" width="10.7109375" style="532" customWidth="1"/>
    <col min="513" max="513" width="2.42578125" style="532" bestFit="1" customWidth="1"/>
    <col min="514" max="514" width="8.5703125" style="532" customWidth="1"/>
    <col min="515" max="515" width="12.42578125" style="532" customWidth="1"/>
    <col min="516" max="516" width="2.140625" style="532" customWidth="1"/>
    <col min="517" max="517" width="9.42578125" style="532" customWidth="1"/>
    <col min="518" max="762" width="11" style="532"/>
    <col min="763" max="763" width="46.7109375" style="532" bestFit="1" customWidth="1"/>
    <col min="764" max="764" width="11.85546875" style="532" customWidth="1"/>
    <col min="765" max="765" width="12.42578125" style="532" customWidth="1"/>
    <col min="766" max="766" width="12.5703125" style="532" customWidth="1"/>
    <col min="767" max="767" width="11.7109375" style="532" customWidth="1"/>
    <col min="768" max="768" width="10.7109375" style="532" customWidth="1"/>
    <col min="769" max="769" width="2.42578125" style="532" bestFit="1" customWidth="1"/>
    <col min="770" max="770" width="8.5703125" style="532" customWidth="1"/>
    <col min="771" max="771" width="12.42578125" style="532" customWidth="1"/>
    <col min="772" max="772" width="2.140625" style="532" customWidth="1"/>
    <col min="773" max="773" width="9.42578125" style="532" customWidth="1"/>
    <col min="774" max="1018" width="11" style="532"/>
    <col min="1019" max="1019" width="46.7109375" style="532" bestFit="1" customWidth="1"/>
    <col min="1020" max="1020" width="11.85546875" style="532" customWidth="1"/>
    <col min="1021" max="1021" width="12.42578125" style="532" customWidth="1"/>
    <col min="1022" max="1022" width="12.5703125" style="532" customWidth="1"/>
    <col min="1023" max="1023" width="11.7109375" style="532" customWidth="1"/>
    <col min="1024" max="1024" width="10.7109375" style="532" customWidth="1"/>
    <col min="1025" max="1025" width="2.42578125" style="532" bestFit="1" customWidth="1"/>
    <col min="1026" max="1026" width="8.5703125" style="532" customWidth="1"/>
    <col min="1027" max="1027" width="12.42578125" style="532" customWidth="1"/>
    <col min="1028" max="1028" width="2.140625" style="532" customWidth="1"/>
    <col min="1029" max="1029" width="9.42578125" style="532" customWidth="1"/>
    <col min="1030" max="1274" width="11" style="532"/>
    <col min="1275" max="1275" width="46.7109375" style="532" bestFit="1" customWidth="1"/>
    <col min="1276" max="1276" width="11.85546875" style="532" customWidth="1"/>
    <col min="1277" max="1277" width="12.42578125" style="532" customWidth="1"/>
    <col min="1278" max="1278" width="12.5703125" style="532" customWidth="1"/>
    <col min="1279" max="1279" width="11.7109375" style="532" customWidth="1"/>
    <col min="1280" max="1280" width="10.7109375" style="532" customWidth="1"/>
    <col min="1281" max="1281" width="2.42578125" style="532" bestFit="1" customWidth="1"/>
    <col min="1282" max="1282" width="8.5703125" style="532" customWidth="1"/>
    <col min="1283" max="1283" width="12.42578125" style="532" customWidth="1"/>
    <col min="1284" max="1284" width="2.140625" style="532" customWidth="1"/>
    <col min="1285" max="1285" width="9.42578125" style="532" customWidth="1"/>
    <col min="1286" max="1530" width="11" style="532"/>
    <col min="1531" max="1531" width="46.7109375" style="532" bestFit="1" customWidth="1"/>
    <col min="1532" max="1532" width="11.85546875" style="532" customWidth="1"/>
    <col min="1533" max="1533" width="12.42578125" style="532" customWidth="1"/>
    <col min="1534" max="1534" width="12.5703125" style="532" customWidth="1"/>
    <col min="1535" max="1535" width="11.7109375" style="532" customWidth="1"/>
    <col min="1536" max="1536" width="10.7109375" style="532" customWidth="1"/>
    <col min="1537" max="1537" width="2.42578125" style="532" bestFit="1" customWidth="1"/>
    <col min="1538" max="1538" width="8.5703125" style="532" customWidth="1"/>
    <col min="1539" max="1539" width="12.42578125" style="532" customWidth="1"/>
    <col min="1540" max="1540" width="2.140625" style="532" customWidth="1"/>
    <col min="1541" max="1541" width="9.42578125" style="532" customWidth="1"/>
    <col min="1542" max="1786" width="11" style="532"/>
    <col min="1787" max="1787" width="46.7109375" style="532" bestFit="1" customWidth="1"/>
    <col min="1788" max="1788" width="11.85546875" style="532" customWidth="1"/>
    <col min="1789" max="1789" width="12.42578125" style="532" customWidth="1"/>
    <col min="1790" max="1790" width="12.5703125" style="532" customWidth="1"/>
    <col min="1791" max="1791" width="11.7109375" style="532" customWidth="1"/>
    <col min="1792" max="1792" width="10.7109375" style="532" customWidth="1"/>
    <col min="1793" max="1793" width="2.42578125" style="532" bestFit="1" customWidth="1"/>
    <col min="1794" max="1794" width="8.5703125" style="532" customWidth="1"/>
    <col min="1795" max="1795" width="12.42578125" style="532" customWidth="1"/>
    <col min="1796" max="1796" width="2.140625" style="532" customWidth="1"/>
    <col min="1797" max="1797" width="9.42578125" style="532" customWidth="1"/>
    <col min="1798" max="2042" width="11" style="532"/>
    <col min="2043" max="2043" width="46.7109375" style="532" bestFit="1" customWidth="1"/>
    <col min="2044" max="2044" width="11.85546875" style="532" customWidth="1"/>
    <col min="2045" max="2045" width="12.42578125" style="532" customWidth="1"/>
    <col min="2046" max="2046" width="12.5703125" style="532" customWidth="1"/>
    <col min="2047" max="2047" width="11.7109375" style="532" customWidth="1"/>
    <col min="2048" max="2048" width="10.7109375" style="532" customWidth="1"/>
    <col min="2049" max="2049" width="2.42578125" style="532" bestFit="1" customWidth="1"/>
    <col min="2050" max="2050" width="8.5703125" style="532" customWidth="1"/>
    <col min="2051" max="2051" width="12.42578125" style="532" customWidth="1"/>
    <col min="2052" max="2052" width="2.140625" style="532" customWidth="1"/>
    <col min="2053" max="2053" width="9.42578125" style="532" customWidth="1"/>
    <col min="2054" max="2298" width="11" style="532"/>
    <col min="2299" max="2299" width="46.7109375" style="532" bestFit="1" customWidth="1"/>
    <col min="2300" max="2300" width="11.85546875" style="532" customWidth="1"/>
    <col min="2301" max="2301" width="12.42578125" style="532" customWidth="1"/>
    <col min="2302" max="2302" width="12.5703125" style="532" customWidth="1"/>
    <col min="2303" max="2303" width="11.7109375" style="532" customWidth="1"/>
    <col min="2304" max="2304" width="10.7109375" style="532" customWidth="1"/>
    <col min="2305" max="2305" width="2.42578125" style="532" bestFit="1" customWidth="1"/>
    <col min="2306" max="2306" width="8.5703125" style="532" customWidth="1"/>
    <col min="2307" max="2307" width="12.42578125" style="532" customWidth="1"/>
    <col min="2308" max="2308" width="2.140625" style="532" customWidth="1"/>
    <col min="2309" max="2309" width="9.42578125" style="532" customWidth="1"/>
    <col min="2310" max="2554" width="11" style="532"/>
    <col min="2555" max="2555" width="46.7109375" style="532" bestFit="1" customWidth="1"/>
    <col min="2556" max="2556" width="11.85546875" style="532" customWidth="1"/>
    <col min="2557" max="2557" width="12.42578125" style="532" customWidth="1"/>
    <col min="2558" max="2558" width="12.5703125" style="532" customWidth="1"/>
    <col min="2559" max="2559" width="11.7109375" style="532" customWidth="1"/>
    <col min="2560" max="2560" width="10.7109375" style="532" customWidth="1"/>
    <col min="2561" max="2561" width="2.42578125" style="532" bestFit="1" customWidth="1"/>
    <col min="2562" max="2562" width="8.5703125" style="532" customWidth="1"/>
    <col min="2563" max="2563" width="12.42578125" style="532" customWidth="1"/>
    <col min="2564" max="2564" width="2.140625" style="532" customWidth="1"/>
    <col min="2565" max="2565" width="9.42578125" style="532" customWidth="1"/>
    <col min="2566" max="2810" width="11" style="532"/>
    <col min="2811" max="2811" width="46.7109375" style="532" bestFit="1" customWidth="1"/>
    <col min="2812" max="2812" width="11.85546875" style="532" customWidth="1"/>
    <col min="2813" max="2813" width="12.42578125" style="532" customWidth="1"/>
    <col min="2814" max="2814" width="12.5703125" style="532" customWidth="1"/>
    <col min="2815" max="2815" width="11.7109375" style="532" customWidth="1"/>
    <col min="2816" max="2816" width="10.7109375" style="532" customWidth="1"/>
    <col min="2817" max="2817" width="2.42578125" style="532" bestFit="1" customWidth="1"/>
    <col min="2818" max="2818" width="8.5703125" style="532" customWidth="1"/>
    <col min="2819" max="2819" width="12.42578125" style="532" customWidth="1"/>
    <col min="2820" max="2820" width="2.140625" style="532" customWidth="1"/>
    <col min="2821" max="2821" width="9.42578125" style="532" customWidth="1"/>
    <col min="2822" max="3066" width="11" style="532"/>
    <col min="3067" max="3067" width="46.7109375" style="532" bestFit="1" customWidth="1"/>
    <col min="3068" max="3068" width="11.85546875" style="532" customWidth="1"/>
    <col min="3069" max="3069" width="12.42578125" style="532" customWidth="1"/>
    <col min="3070" max="3070" width="12.5703125" style="532" customWidth="1"/>
    <col min="3071" max="3071" width="11.7109375" style="532" customWidth="1"/>
    <col min="3072" max="3072" width="10.7109375" style="532" customWidth="1"/>
    <col min="3073" max="3073" width="2.42578125" style="532" bestFit="1" customWidth="1"/>
    <col min="3074" max="3074" width="8.5703125" style="532" customWidth="1"/>
    <col min="3075" max="3075" width="12.42578125" style="532" customWidth="1"/>
    <col min="3076" max="3076" width="2.140625" style="532" customWidth="1"/>
    <col min="3077" max="3077" width="9.42578125" style="532" customWidth="1"/>
    <col min="3078" max="3322" width="11" style="532"/>
    <col min="3323" max="3323" width="46.7109375" style="532" bestFit="1" customWidth="1"/>
    <col min="3324" max="3324" width="11.85546875" style="532" customWidth="1"/>
    <col min="3325" max="3325" width="12.42578125" style="532" customWidth="1"/>
    <col min="3326" max="3326" width="12.5703125" style="532" customWidth="1"/>
    <col min="3327" max="3327" width="11.7109375" style="532" customWidth="1"/>
    <col min="3328" max="3328" width="10.7109375" style="532" customWidth="1"/>
    <col min="3329" max="3329" width="2.42578125" style="532" bestFit="1" customWidth="1"/>
    <col min="3330" max="3330" width="8.5703125" style="532" customWidth="1"/>
    <col min="3331" max="3331" width="12.42578125" style="532" customWidth="1"/>
    <col min="3332" max="3332" width="2.140625" style="532" customWidth="1"/>
    <col min="3333" max="3333" width="9.42578125" style="532" customWidth="1"/>
    <col min="3334" max="3578" width="11" style="532"/>
    <col min="3579" max="3579" width="46.7109375" style="532" bestFit="1" customWidth="1"/>
    <col min="3580" max="3580" width="11.85546875" style="532" customWidth="1"/>
    <col min="3581" max="3581" width="12.42578125" style="532" customWidth="1"/>
    <col min="3582" max="3582" width="12.5703125" style="532" customWidth="1"/>
    <col min="3583" max="3583" width="11.7109375" style="532" customWidth="1"/>
    <col min="3584" max="3584" width="10.7109375" style="532" customWidth="1"/>
    <col min="3585" max="3585" width="2.42578125" style="532" bestFit="1" customWidth="1"/>
    <col min="3586" max="3586" width="8.5703125" style="532" customWidth="1"/>
    <col min="3587" max="3587" width="12.42578125" style="532" customWidth="1"/>
    <col min="3588" max="3588" width="2.140625" style="532" customWidth="1"/>
    <col min="3589" max="3589" width="9.42578125" style="532" customWidth="1"/>
    <col min="3590" max="3834" width="11" style="532"/>
    <col min="3835" max="3835" width="46.7109375" style="532" bestFit="1" customWidth="1"/>
    <col min="3836" max="3836" width="11.85546875" style="532" customWidth="1"/>
    <col min="3837" max="3837" width="12.42578125" style="532" customWidth="1"/>
    <col min="3838" max="3838" width="12.5703125" style="532" customWidth="1"/>
    <col min="3839" max="3839" width="11.7109375" style="532" customWidth="1"/>
    <col min="3840" max="3840" width="10.7109375" style="532" customWidth="1"/>
    <col min="3841" max="3841" width="2.42578125" style="532" bestFit="1" customWidth="1"/>
    <col min="3842" max="3842" width="8.5703125" style="532" customWidth="1"/>
    <col min="3843" max="3843" width="12.42578125" style="532" customWidth="1"/>
    <col min="3844" max="3844" width="2.140625" style="532" customWidth="1"/>
    <col min="3845" max="3845" width="9.42578125" style="532" customWidth="1"/>
    <col min="3846" max="4090" width="11" style="532"/>
    <col min="4091" max="4091" width="46.7109375" style="532" bestFit="1" customWidth="1"/>
    <col min="4092" max="4092" width="11.85546875" style="532" customWidth="1"/>
    <col min="4093" max="4093" width="12.42578125" style="532" customWidth="1"/>
    <col min="4094" max="4094" width="12.5703125" style="532" customWidth="1"/>
    <col min="4095" max="4095" width="11.7109375" style="532" customWidth="1"/>
    <col min="4096" max="4096" width="10.7109375" style="532" customWidth="1"/>
    <col min="4097" max="4097" width="2.42578125" style="532" bestFit="1" customWidth="1"/>
    <col min="4098" max="4098" width="8.5703125" style="532" customWidth="1"/>
    <col min="4099" max="4099" width="12.42578125" style="532" customWidth="1"/>
    <col min="4100" max="4100" width="2.140625" style="532" customWidth="1"/>
    <col min="4101" max="4101" width="9.42578125" style="532" customWidth="1"/>
    <col min="4102" max="4346" width="11" style="532"/>
    <col min="4347" max="4347" width="46.7109375" style="532" bestFit="1" customWidth="1"/>
    <col min="4348" max="4348" width="11.85546875" style="532" customWidth="1"/>
    <col min="4349" max="4349" width="12.42578125" style="532" customWidth="1"/>
    <col min="4350" max="4350" width="12.5703125" style="532" customWidth="1"/>
    <col min="4351" max="4351" width="11.7109375" style="532" customWidth="1"/>
    <col min="4352" max="4352" width="10.7109375" style="532" customWidth="1"/>
    <col min="4353" max="4353" width="2.42578125" style="532" bestFit="1" customWidth="1"/>
    <col min="4354" max="4354" width="8.5703125" style="532" customWidth="1"/>
    <col min="4355" max="4355" width="12.42578125" style="532" customWidth="1"/>
    <col min="4356" max="4356" width="2.140625" style="532" customWidth="1"/>
    <col min="4357" max="4357" width="9.42578125" style="532" customWidth="1"/>
    <col min="4358" max="4602" width="11" style="532"/>
    <col min="4603" max="4603" width="46.7109375" style="532" bestFit="1" customWidth="1"/>
    <col min="4604" max="4604" width="11.85546875" style="532" customWidth="1"/>
    <col min="4605" max="4605" width="12.42578125" style="532" customWidth="1"/>
    <col min="4606" max="4606" width="12.5703125" style="532" customWidth="1"/>
    <col min="4607" max="4607" width="11.7109375" style="532" customWidth="1"/>
    <col min="4608" max="4608" width="10.7109375" style="532" customWidth="1"/>
    <col min="4609" max="4609" width="2.42578125" style="532" bestFit="1" customWidth="1"/>
    <col min="4610" max="4610" width="8.5703125" style="532" customWidth="1"/>
    <col min="4611" max="4611" width="12.42578125" style="532" customWidth="1"/>
    <col min="4612" max="4612" width="2.140625" style="532" customWidth="1"/>
    <col min="4613" max="4613" width="9.42578125" style="532" customWidth="1"/>
    <col min="4614" max="4858" width="11" style="532"/>
    <col min="4859" max="4859" width="46.7109375" style="532" bestFit="1" customWidth="1"/>
    <col min="4860" max="4860" width="11.85546875" style="532" customWidth="1"/>
    <col min="4861" max="4861" width="12.42578125" style="532" customWidth="1"/>
    <col min="4862" max="4862" width="12.5703125" style="532" customWidth="1"/>
    <col min="4863" max="4863" width="11.7109375" style="532" customWidth="1"/>
    <col min="4864" max="4864" width="10.7109375" style="532" customWidth="1"/>
    <col min="4865" max="4865" width="2.42578125" style="532" bestFit="1" customWidth="1"/>
    <col min="4866" max="4866" width="8.5703125" style="532" customWidth="1"/>
    <col min="4867" max="4867" width="12.42578125" style="532" customWidth="1"/>
    <col min="4868" max="4868" width="2.140625" style="532" customWidth="1"/>
    <col min="4869" max="4869" width="9.42578125" style="532" customWidth="1"/>
    <col min="4870" max="5114" width="11" style="532"/>
    <col min="5115" max="5115" width="46.7109375" style="532" bestFit="1" customWidth="1"/>
    <col min="5116" max="5116" width="11.85546875" style="532" customWidth="1"/>
    <col min="5117" max="5117" width="12.42578125" style="532" customWidth="1"/>
    <col min="5118" max="5118" width="12.5703125" style="532" customWidth="1"/>
    <col min="5119" max="5119" width="11.7109375" style="532" customWidth="1"/>
    <col min="5120" max="5120" width="10.7109375" style="532" customWidth="1"/>
    <col min="5121" max="5121" width="2.42578125" style="532" bestFit="1" customWidth="1"/>
    <col min="5122" max="5122" width="8.5703125" style="532" customWidth="1"/>
    <col min="5123" max="5123" width="12.42578125" style="532" customWidth="1"/>
    <col min="5124" max="5124" width="2.140625" style="532" customWidth="1"/>
    <col min="5125" max="5125" width="9.42578125" style="532" customWidth="1"/>
    <col min="5126" max="5370" width="11" style="532"/>
    <col min="5371" max="5371" width="46.7109375" style="532" bestFit="1" customWidth="1"/>
    <col min="5372" max="5372" width="11.85546875" style="532" customWidth="1"/>
    <col min="5373" max="5373" width="12.42578125" style="532" customWidth="1"/>
    <col min="5374" max="5374" width="12.5703125" style="532" customWidth="1"/>
    <col min="5375" max="5375" width="11.7109375" style="532" customWidth="1"/>
    <col min="5376" max="5376" width="10.7109375" style="532" customWidth="1"/>
    <col min="5377" max="5377" width="2.42578125" style="532" bestFit="1" customWidth="1"/>
    <col min="5378" max="5378" width="8.5703125" style="532" customWidth="1"/>
    <col min="5379" max="5379" width="12.42578125" style="532" customWidth="1"/>
    <col min="5380" max="5380" width="2.140625" style="532" customWidth="1"/>
    <col min="5381" max="5381" width="9.42578125" style="532" customWidth="1"/>
    <col min="5382" max="5626" width="11" style="532"/>
    <col min="5627" max="5627" width="46.7109375" style="532" bestFit="1" customWidth="1"/>
    <col min="5628" max="5628" width="11.85546875" style="532" customWidth="1"/>
    <col min="5629" max="5629" width="12.42578125" style="532" customWidth="1"/>
    <col min="5630" max="5630" width="12.5703125" style="532" customWidth="1"/>
    <col min="5631" max="5631" width="11.7109375" style="532" customWidth="1"/>
    <col min="5632" max="5632" width="10.7109375" style="532" customWidth="1"/>
    <col min="5633" max="5633" width="2.42578125" style="532" bestFit="1" customWidth="1"/>
    <col min="5634" max="5634" width="8.5703125" style="532" customWidth="1"/>
    <col min="5635" max="5635" width="12.42578125" style="532" customWidth="1"/>
    <col min="5636" max="5636" width="2.140625" style="532" customWidth="1"/>
    <col min="5637" max="5637" width="9.42578125" style="532" customWidth="1"/>
    <col min="5638" max="5882" width="11" style="532"/>
    <col min="5883" max="5883" width="46.7109375" style="532" bestFit="1" customWidth="1"/>
    <col min="5884" max="5884" width="11.85546875" style="532" customWidth="1"/>
    <col min="5885" max="5885" width="12.42578125" style="532" customWidth="1"/>
    <col min="5886" max="5886" width="12.5703125" style="532" customWidth="1"/>
    <col min="5887" max="5887" width="11.7109375" style="532" customWidth="1"/>
    <col min="5888" max="5888" width="10.7109375" style="532" customWidth="1"/>
    <col min="5889" max="5889" width="2.42578125" style="532" bestFit="1" customWidth="1"/>
    <col min="5890" max="5890" width="8.5703125" style="532" customWidth="1"/>
    <col min="5891" max="5891" width="12.42578125" style="532" customWidth="1"/>
    <col min="5892" max="5892" width="2.140625" style="532" customWidth="1"/>
    <col min="5893" max="5893" width="9.42578125" style="532" customWidth="1"/>
    <col min="5894" max="6138" width="11" style="532"/>
    <col min="6139" max="6139" width="46.7109375" style="532" bestFit="1" customWidth="1"/>
    <col min="6140" max="6140" width="11.85546875" style="532" customWidth="1"/>
    <col min="6141" max="6141" width="12.42578125" style="532" customWidth="1"/>
    <col min="6142" max="6142" width="12.5703125" style="532" customWidth="1"/>
    <col min="6143" max="6143" width="11.7109375" style="532" customWidth="1"/>
    <col min="6144" max="6144" width="10.7109375" style="532" customWidth="1"/>
    <col min="6145" max="6145" width="2.42578125" style="532" bestFit="1" customWidth="1"/>
    <col min="6146" max="6146" width="8.5703125" style="532" customWidth="1"/>
    <col min="6147" max="6147" width="12.42578125" style="532" customWidth="1"/>
    <col min="6148" max="6148" width="2.140625" style="532" customWidth="1"/>
    <col min="6149" max="6149" width="9.42578125" style="532" customWidth="1"/>
    <col min="6150" max="6394" width="11" style="532"/>
    <col min="6395" max="6395" width="46.7109375" style="532" bestFit="1" customWidth="1"/>
    <col min="6396" max="6396" width="11.85546875" style="532" customWidth="1"/>
    <col min="6397" max="6397" width="12.42578125" style="532" customWidth="1"/>
    <col min="6398" max="6398" width="12.5703125" style="532" customWidth="1"/>
    <col min="6399" max="6399" width="11.7109375" style="532" customWidth="1"/>
    <col min="6400" max="6400" width="10.7109375" style="532" customWidth="1"/>
    <col min="6401" max="6401" width="2.42578125" style="532" bestFit="1" customWidth="1"/>
    <col min="6402" max="6402" width="8.5703125" style="532" customWidth="1"/>
    <col min="6403" max="6403" width="12.42578125" style="532" customWidth="1"/>
    <col min="6404" max="6404" width="2.140625" style="532" customWidth="1"/>
    <col min="6405" max="6405" width="9.42578125" style="532" customWidth="1"/>
    <col min="6406" max="6650" width="11" style="532"/>
    <col min="6651" max="6651" width="46.7109375" style="532" bestFit="1" customWidth="1"/>
    <col min="6652" max="6652" width="11.85546875" style="532" customWidth="1"/>
    <col min="6653" max="6653" width="12.42578125" style="532" customWidth="1"/>
    <col min="6654" max="6654" width="12.5703125" style="532" customWidth="1"/>
    <col min="6655" max="6655" width="11.7109375" style="532" customWidth="1"/>
    <col min="6656" max="6656" width="10.7109375" style="532" customWidth="1"/>
    <col min="6657" max="6657" width="2.42578125" style="532" bestFit="1" customWidth="1"/>
    <col min="6658" max="6658" width="8.5703125" style="532" customWidth="1"/>
    <col min="6659" max="6659" width="12.42578125" style="532" customWidth="1"/>
    <col min="6660" max="6660" width="2.140625" style="532" customWidth="1"/>
    <col min="6661" max="6661" width="9.42578125" style="532" customWidth="1"/>
    <col min="6662" max="6906" width="11" style="532"/>
    <col min="6907" max="6907" width="46.7109375" style="532" bestFit="1" customWidth="1"/>
    <col min="6908" max="6908" width="11.85546875" style="532" customWidth="1"/>
    <col min="6909" max="6909" width="12.42578125" style="532" customWidth="1"/>
    <col min="6910" max="6910" width="12.5703125" style="532" customWidth="1"/>
    <col min="6911" max="6911" width="11.7109375" style="532" customWidth="1"/>
    <col min="6912" max="6912" width="10.7109375" style="532" customWidth="1"/>
    <col min="6913" max="6913" width="2.42578125" style="532" bestFit="1" customWidth="1"/>
    <col min="6914" max="6914" width="8.5703125" style="532" customWidth="1"/>
    <col min="6915" max="6915" width="12.42578125" style="532" customWidth="1"/>
    <col min="6916" max="6916" width="2.140625" style="532" customWidth="1"/>
    <col min="6917" max="6917" width="9.42578125" style="532" customWidth="1"/>
    <col min="6918" max="7162" width="11" style="532"/>
    <col min="7163" max="7163" width="46.7109375" style="532" bestFit="1" customWidth="1"/>
    <col min="7164" max="7164" width="11.85546875" style="532" customWidth="1"/>
    <col min="7165" max="7165" width="12.42578125" style="532" customWidth="1"/>
    <col min="7166" max="7166" width="12.5703125" style="532" customWidth="1"/>
    <col min="7167" max="7167" width="11.7109375" style="532" customWidth="1"/>
    <col min="7168" max="7168" width="10.7109375" style="532" customWidth="1"/>
    <col min="7169" max="7169" width="2.42578125" style="532" bestFit="1" customWidth="1"/>
    <col min="7170" max="7170" width="8.5703125" style="532" customWidth="1"/>
    <col min="7171" max="7171" width="12.42578125" style="532" customWidth="1"/>
    <col min="7172" max="7172" width="2.140625" style="532" customWidth="1"/>
    <col min="7173" max="7173" width="9.42578125" style="532" customWidth="1"/>
    <col min="7174" max="7418" width="11" style="532"/>
    <col min="7419" max="7419" width="46.7109375" style="532" bestFit="1" customWidth="1"/>
    <col min="7420" max="7420" width="11.85546875" style="532" customWidth="1"/>
    <col min="7421" max="7421" width="12.42578125" style="532" customWidth="1"/>
    <col min="7422" max="7422" width="12.5703125" style="532" customWidth="1"/>
    <col min="7423" max="7423" width="11.7109375" style="532" customWidth="1"/>
    <col min="7424" max="7424" width="10.7109375" style="532" customWidth="1"/>
    <col min="7425" max="7425" width="2.42578125" style="532" bestFit="1" customWidth="1"/>
    <col min="7426" max="7426" width="8.5703125" style="532" customWidth="1"/>
    <col min="7427" max="7427" width="12.42578125" style="532" customWidth="1"/>
    <col min="7428" max="7428" width="2.140625" style="532" customWidth="1"/>
    <col min="7429" max="7429" width="9.42578125" style="532" customWidth="1"/>
    <col min="7430" max="7674" width="11" style="532"/>
    <col min="7675" max="7675" width="46.7109375" style="532" bestFit="1" customWidth="1"/>
    <col min="7676" max="7676" width="11.85546875" style="532" customWidth="1"/>
    <col min="7677" max="7677" width="12.42578125" style="532" customWidth="1"/>
    <col min="7678" max="7678" width="12.5703125" style="532" customWidth="1"/>
    <col min="7679" max="7679" width="11.7109375" style="532" customWidth="1"/>
    <col min="7680" max="7680" width="10.7109375" style="532" customWidth="1"/>
    <col min="7681" max="7681" width="2.42578125" style="532" bestFit="1" customWidth="1"/>
    <col min="7682" max="7682" width="8.5703125" style="532" customWidth="1"/>
    <col min="7683" max="7683" width="12.42578125" style="532" customWidth="1"/>
    <col min="7684" max="7684" width="2.140625" style="532" customWidth="1"/>
    <col min="7685" max="7685" width="9.42578125" style="532" customWidth="1"/>
    <col min="7686" max="7930" width="11" style="532"/>
    <col min="7931" max="7931" width="46.7109375" style="532" bestFit="1" customWidth="1"/>
    <col min="7932" max="7932" width="11.85546875" style="532" customWidth="1"/>
    <col min="7933" max="7933" width="12.42578125" style="532" customWidth="1"/>
    <col min="7934" max="7934" width="12.5703125" style="532" customWidth="1"/>
    <col min="7935" max="7935" width="11.7109375" style="532" customWidth="1"/>
    <col min="7936" max="7936" width="10.7109375" style="532" customWidth="1"/>
    <col min="7937" max="7937" width="2.42578125" style="532" bestFit="1" customWidth="1"/>
    <col min="7938" max="7938" width="8.5703125" style="532" customWidth="1"/>
    <col min="7939" max="7939" width="12.42578125" style="532" customWidth="1"/>
    <col min="7940" max="7940" width="2.140625" style="532" customWidth="1"/>
    <col min="7941" max="7941" width="9.42578125" style="532" customWidth="1"/>
    <col min="7942" max="8186" width="11" style="532"/>
    <col min="8187" max="8187" width="46.7109375" style="532" bestFit="1" customWidth="1"/>
    <col min="8188" max="8188" width="11.85546875" style="532" customWidth="1"/>
    <col min="8189" max="8189" width="12.42578125" style="532" customWidth="1"/>
    <col min="8190" max="8190" width="12.5703125" style="532" customWidth="1"/>
    <col min="8191" max="8191" width="11.7109375" style="532" customWidth="1"/>
    <col min="8192" max="8192" width="10.7109375" style="532" customWidth="1"/>
    <col min="8193" max="8193" width="2.42578125" style="532" bestFit="1" customWidth="1"/>
    <col min="8194" max="8194" width="8.5703125" style="532" customWidth="1"/>
    <col min="8195" max="8195" width="12.42578125" style="532" customWidth="1"/>
    <col min="8196" max="8196" width="2.140625" style="532" customWidth="1"/>
    <col min="8197" max="8197" width="9.42578125" style="532" customWidth="1"/>
    <col min="8198" max="8442" width="11" style="532"/>
    <col min="8443" max="8443" width="46.7109375" style="532" bestFit="1" customWidth="1"/>
    <col min="8444" max="8444" width="11.85546875" style="532" customWidth="1"/>
    <col min="8445" max="8445" width="12.42578125" style="532" customWidth="1"/>
    <col min="8446" max="8446" width="12.5703125" style="532" customWidth="1"/>
    <col min="8447" max="8447" width="11.7109375" style="532" customWidth="1"/>
    <col min="8448" max="8448" width="10.7109375" style="532" customWidth="1"/>
    <col min="8449" max="8449" width="2.42578125" style="532" bestFit="1" customWidth="1"/>
    <col min="8450" max="8450" width="8.5703125" style="532" customWidth="1"/>
    <col min="8451" max="8451" width="12.42578125" style="532" customWidth="1"/>
    <col min="8452" max="8452" width="2.140625" style="532" customWidth="1"/>
    <col min="8453" max="8453" width="9.42578125" style="532" customWidth="1"/>
    <col min="8454" max="8698" width="11" style="532"/>
    <col min="8699" max="8699" width="46.7109375" style="532" bestFit="1" customWidth="1"/>
    <col min="8700" max="8700" width="11.85546875" style="532" customWidth="1"/>
    <col min="8701" max="8701" width="12.42578125" style="532" customWidth="1"/>
    <col min="8702" max="8702" width="12.5703125" style="532" customWidth="1"/>
    <col min="8703" max="8703" width="11.7109375" style="532" customWidth="1"/>
    <col min="8704" max="8704" width="10.7109375" style="532" customWidth="1"/>
    <col min="8705" max="8705" width="2.42578125" style="532" bestFit="1" customWidth="1"/>
    <col min="8706" max="8706" width="8.5703125" style="532" customWidth="1"/>
    <col min="8707" max="8707" width="12.42578125" style="532" customWidth="1"/>
    <col min="8708" max="8708" width="2.140625" style="532" customWidth="1"/>
    <col min="8709" max="8709" width="9.42578125" style="532" customWidth="1"/>
    <col min="8710" max="8954" width="11" style="532"/>
    <col min="8955" max="8955" width="46.7109375" style="532" bestFit="1" customWidth="1"/>
    <col min="8956" max="8956" width="11.85546875" style="532" customWidth="1"/>
    <col min="8957" max="8957" width="12.42578125" style="532" customWidth="1"/>
    <col min="8958" max="8958" width="12.5703125" style="532" customWidth="1"/>
    <col min="8959" max="8959" width="11.7109375" style="532" customWidth="1"/>
    <col min="8960" max="8960" width="10.7109375" style="532" customWidth="1"/>
    <col min="8961" max="8961" width="2.42578125" style="532" bestFit="1" customWidth="1"/>
    <col min="8962" max="8962" width="8.5703125" style="532" customWidth="1"/>
    <col min="8963" max="8963" width="12.42578125" style="532" customWidth="1"/>
    <col min="8964" max="8964" width="2.140625" style="532" customWidth="1"/>
    <col min="8965" max="8965" width="9.42578125" style="532" customWidth="1"/>
    <col min="8966" max="9210" width="11" style="532"/>
    <col min="9211" max="9211" width="46.7109375" style="532" bestFit="1" customWidth="1"/>
    <col min="9212" max="9212" width="11.85546875" style="532" customWidth="1"/>
    <col min="9213" max="9213" width="12.42578125" style="532" customWidth="1"/>
    <col min="9214" max="9214" width="12.5703125" style="532" customWidth="1"/>
    <col min="9215" max="9215" width="11.7109375" style="532" customWidth="1"/>
    <col min="9216" max="9216" width="10.7109375" style="532" customWidth="1"/>
    <col min="9217" max="9217" width="2.42578125" style="532" bestFit="1" customWidth="1"/>
    <col min="9218" max="9218" width="8.5703125" style="532" customWidth="1"/>
    <col min="9219" max="9219" width="12.42578125" style="532" customWidth="1"/>
    <col min="9220" max="9220" width="2.140625" style="532" customWidth="1"/>
    <col min="9221" max="9221" width="9.42578125" style="532" customWidth="1"/>
    <col min="9222" max="9466" width="11" style="532"/>
    <col min="9467" max="9467" width="46.7109375" style="532" bestFit="1" customWidth="1"/>
    <col min="9468" max="9468" width="11.85546875" style="532" customWidth="1"/>
    <col min="9469" max="9469" width="12.42578125" style="532" customWidth="1"/>
    <col min="9470" max="9470" width="12.5703125" style="532" customWidth="1"/>
    <col min="9471" max="9471" width="11.7109375" style="532" customWidth="1"/>
    <col min="9472" max="9472" width="10.7109375" style="532" customWidth="1"/>
    <col min="9473" max="9473" width="2.42578125" style="532" bestFit="1" customWidth="1"/>
    <col min="9474" max="9474" width="8.5703125" style="532" customWidth="1"/>
    <col min="9475" max="9475" width="12.42578125" style="532" customWidth="1"/>
    <col min="9476" max="9476" width="2.140625" style="532" customWidth="1"/>
    <col min="9477" max="9477" width="9.42578125" style="532" customWidth="1"/>
    <col min="9478" max="9722" width="11" style="532"/>
    <col min="9723" max="9723" width="46.7109375" style="532" bestFit="1" customWidth="1"/>
    <col min="9724" max="9724" width="11.85546875" style="532" customWidth="1"/>
    <col min="9725" max="9725" width="12.42578125" style="532" customWidth="1"/>
    <col min="9726" max="9726" width="12.5703125" style="532" customWidth="1"/>
    <col min="9727" max="9727" width="11.7109375" style="532" customWidth="1"/>
    <col min="9728" max="9728" width="10.7109375" style="532" customWidth="1"/>
    <col min="9729" max="9729" width="2.42578125" style="532" bestFit="1" customWidth="1"/>
    <col min="9730" max="9730" width="8.5703125" style="532" customWidth="1"/>
    <col min="9731" max="9731" width="12.42578125" style="532" customWidth="1"/>
    <col min="9732" max="9732" width="2.140625" style="532" customWidth="1"/>
    <col min="9733" max="9733" width="9.42578125" style="532" customWidth="1"/>
    <col min="9734" max="9978" width="11" style="532"/>
    <col min="9979" max="9979" width="46.7109375" style="532" bestFit="1" customWidth="1"/>
    <col min="9980" max="9980" width="11.85546875" style="532" customWidth="1"/>
    <col min="9981" max="9981" width="12.42578125" style="532" customWidth="1"/>
    <col min="9982" max="9982" width="12.5703125" style="532" customWidth="1"/>
    <col min="9983" max="9983" width="11.7109375" style="532" customWidth="1"/>
    <col min="9984" max="9984" width="10.7109375" style="532" customWidth="1"/>
    <col min="9985" max="9985" width="2.42578125" style="532" bestFit="1" customWidth="1"/>
    <col min="9986" max="9986" width="8.5703125" style="532" customWidth="1"/>
    <col min="9987" max="9987" width="12.42578125" style="532" customWidth="1"/>
    <col min="9988" max="9988" width="2.140625" style="532" customWidth="1"/>
    <col min="9989" max="9989" width="9.42578125" style="532" customWidth="1"/>
    <col min="9990" max="10234" width="11" style="532"/>
    <col min="10235" max="10235" width="46.7109375" style="532" bestFit="1" customWidth="1"/>
    <col min="10236" max="10236" width="11.85546875" style="532" customWidth="1"/>
    <col min="10237" max="10237" width="12.42578125" style="532" customWidth="1"/>
    <col min="10238" max="10238" width="12.5703125" style="532" customWidth="1"/>
    <col min="10239" max="10239" width="11.7109375" style="532" customWidth="1"/>
    <col min="10240" max="10240" width="10.7109375" style="532" customWidth="1"/>
    <col min="10241" max="10241" width="2.42578125" style="532" bestFit="1" customWidth="1"/>
    <col min="10242" max="10242" width="8.5703125" style="532" customWidth="1"/>
    <col min="10243" max="10243" width="12.42578125" style="532" customWidth="1"/>
    <col min="10244" max="10244" width="2.140625" style="532" customWidth="1"/>
    <col min="10245" max="10245" width="9.42578125" style="532" customWidth="1"/>
    <col min="10246" max="10490" width="11" style="532"/>
    <col min="10491" max="10491" width="46.7109375" style="532" bestFit="1" customWidth="1"/>
    <col min="10492" max="10492" width="11.85546875" style="532" customWidth="1"/>
    <col min="10493" max="10493" width="12.42578125" style="532" customWidth="1"/>
    <col min="10494" max="10494" width="12.5703125" style="532" customWidth="1"/>
    <col min="10495" max="10495" width="11.7109375" style="532" customWidth="1"/>
    <col min="10496" max="10496" width="10.7109375" style="532" customWidth="1"/>
    <col min="10497" max="10497" width="2.42578125" style="532" bestFit="1" customWidth="1"/>
    <col min="10498" max="10498" width="8.5703125" style="532" customWidth="1"/>
    <col min="10499" max="10499" width="12.42578125" style="532" customWidth="1"/>
    <col min="10500" max="10500" width="2.140625" style="532" customWidth="1"/>
    <col min="10501" max="10501" width="9.42578125" style="532" customWidth="1"/>
    <col min="10502" max="10746" width="11" style="532"/>
    <col min="10747" max="10747" width="46.7109375" style="532" bestFit="1" customWidth="1"/>
    <col min="10748" max="10748" width="11.85546875" style="532" customWidth="1"/>
    <col min="10749" max="10749" width="12.42578125" style="532" customWidth="1"/>
    <col min="10750" max="10750" width="12.5703125" style="532" customWidth="1"/>
    <col min="10751" max="10751" width="11.7109375" style="532" customWidth="1"/>
    <col min="10752" max="10752" width="10.7109375" style="532" customWidth="1"/>
    <col min="10753" max="10753" width="2.42578125" style="532" bestFit="1" customWidth="1"/>
    <col min="10754" max="10754" width="8.5703125" style="532" customWidth="1"/>
    <col min="10755" max="10755" width="12.42578125" style="532" customWidth="1"/>
    <col min="10756" max="10756" width="2.140625" style="532" customWidth="1"/>
    <col min="10757" max="10757" width="9.42578125" style="532" customWidth="1"/>
    <col min="10758" max="11002" width="11" style="532"/>
    <col min="11003" max="11003" width="46.7109375" style="532" bestFit="1" customWidth="1"/>
    <col min="11004" max="11004" width="11.85546875" style="532" customWidth="1"/>
    <col min="11005" max="11005" width="12.42578125" style="532" customWidth="1"/>
    <col min="11006" max="11006" width="12.5703125" style="532" customWidth="1"/>
    <col min="11007" max="11007" width="11.7109375" style="532" customWidth="1"/>
    <col min="11008" max="11008" width="10.7109375" style="532" customWidth="1"/>
    <col min="11009" max="11009" width="2.42578125" style="532" bestFit="1" customWidth="1"/>
    <col min="11010" max="11010" width="8.5703125" style="532" customWidth="1"/>
    <col min="11011" max="11011" width="12.42578125" style="532" customWidth="1"/>
    <col min="11012" max="11012" width="2.140625" style="532" customWidth="1"/>
    <col min="11013" max="11013" width="9.42578125" style="532" customWidth="1"/>
    <col min="11014" max="11258" width="11" style="532"/>
    <col min="11259" max="11259" width="46.7109375" style="532" bestFit="1" customWidth="1"/>
    <col min="11260" max="11260" width="11.85546875" style="532" customWidth="1"/>
    <col min="11261" max="11261" width="12.42578125" style="532" customWidth="1"/>
    <col min="11262" max="11262" width="12.5703125" style="532" customWidth="1"/>
    <col min="11263" max="11263" width="11.7109375" style="532" customWidth="1"/>
    <col min="11264" max="11264" width="10.7109375" style="532" customWidth="1"/>
    <col min="11265" max="11265" width="2.42578125" style="532" bestFit="1" customWidth="1"/>
    <col min="11266" max="11266" width="8.5703125" style="532" customWidth="1"/>
    <col min="11267" max="11267" width="12.42578125" style="532" customWidth="1"/>
    <col min="11268" max="11268" width="2.140625" style="532" customWidth="1"/>
    <col min="11269" max="11269" width="9.42578125" style="532" customWidth="1"/>
    <col min="11270" max="11514" width="11" style="532"/>
    <col min="11515" max="11515" width="46.7109375" style="532" bestFit="1" customWidth="1"/>
    <col min="11516" max="11516" width="11.85546875" style="532" customWidth="1"/>
    <col min="11517" max="11517" width="12.42578125" style="532" customWidth="1"/>
    <col min="11518" max="11518" width="12.5703125" style="532" customWidth="1"/>
    <col min="11519" max="11519" width="11.7109375" style="532" customWidth="1"/>
    <col min="11520" max="11520" width="10.7109375" style="532" customWidth="1"/>
    <col min="11521" max="11521" width="2.42578125" style="532" bestFit="1" customWidth="1"/>
    <col min="11522" max="11522" width="8.5703125" style="532" customWidth="1"/>
    <col min="11523" max="11523" width="12.42578125" style="532" customWidth="1"/>
    <col min="11524" max="11524" width="2.140625" style="532" customWidth="1"/>
    <col min="11525" max="11525" width="9.42578125" style="532" customWidth="1"/>
    <col min="11526" max="11770" width="11" style="532"/>
    <col min="11771" max="11771" width="46.7109375" style="532" bestFit="1" customWidth="1"/>
    <col min="11772" max="11772" width="11.85546875" style="532" customWidth="1"/>
    <col min="11773" max="11773" width="12.42578125" style="532" customWidth="1"/>
    <col min="11774" max="11774" width="12.5703125" style="532" customWidth="1"/>
    <col min="11775" max="11775" width="11.7109375" style="532" customWidth="1"/>
    <col min="11776" max="11776" width="10.7109375" style="532" customWidth="1"/>
    <col min="11777" max="11777" width="2.42578125" style="532" bestFit="1" customWidth="1"/>
    <col min="11778" max="11778" width="8.5703125" style="532" customWidth="1"/>
    <col min="11779" max="11779" width="12.42578125" style="532" customWidth="1"/>
    <col min="11780" max="11780" width="2.140625" style="532" customWidth="1"/>
    <col min="11781" max="11781" width="9.42578125" style="532" customWidth="1"/>
    <col min="11782" max="12026" width="11" style="532"/>
    <col min="12027" max="12027" width="46.7109375" style="532" bestFit="1" customWidth="1"/>
    <col min="12028" max="12028" width="11.85546875" style="532" customWidth="1"/>
    <col min="12029" max="12029" width="12.42578125" style="532" customWidth="1"/>
    <col min="12030" max="12030" width="12.5703125" style="532" customWidth="1"/>
    <col min="12031" max="12031" width="11.7109375" style="532" customWidth="1"/>
    <col min="12032" max="12032" width="10.7109375" style="532" customWidth="1"/>
    <col min="12033" max="12033" width="2.42578125" style="532" bestFit="1" customWidth="1"/>
    <col min="12034" max="12034" width="8.5703125" style="532" customWidth="1"/>
    <col min="12035" max="12035" width="12.42578125" style="532" customWidth="1"/>
    <col min="12036" max="12036" width="2.140625" style="532" customWidth="1"/>
    <col min="12037" max="12037" width="9.42578125" style="532" customWidth="1"/>
    <col min="12038" max="12282" width="11" style="532"/>
    <col min="12283" max="12283" width="46.7109375" style="532" bestFit="1" customWidth="1"/>
    <col min="12284" max="12284" width="11.85546875" style="532" customWidth="1"/>
    <col min="12285" max="12285" width="12.42578125" style="532" customWidth="1"/>
    <col min="12286" max="12286" width="12.5703125" style="532" customWidth="1"/>
    <col min="12287" max="12287" width="11.7109375" style="532" customWidth="1"/>
    <col min="12288" max="12288" width="10.7109375" style="532" customWidth="1"/>
    <col min="12289" max="12289" width="2.42578125" style="532" bestFit="1" customWidth="1"/>
    <col min="12290" max="12290" width="8.5703125" style="532" customWidth="1"/>
    <col min="12291" max="12291" width="12.42578125" style="532" customWidth="1"/>
    <col min="12292" max="12292" width="2.140625" style="532" customWidth="1"/>
    <col min="12293" max="12293" width="9.42578125" style="532" customWidth="1"/>
    <col min="12294" max="12538" width="11" style="532"/>
    <col min="12539" max="12539" width="46.7109375" style="532" bestFit="1" customWidth="1"/>
    <col min="12540" max="12540" width="11.85546875" style="532" customWidth="1"/>
    <col min="12541" max="12541" width="12.42578125" style="532" customWidth="1"/>
    <col min="12542" max="12542" width="12.5703125" style="532" customWidth="1"/>
    <col min="12543" max="12543" width="11.7109375" style="532" customWidth="1"/>
    <col min="12544" max="12544" width="10.7109375" style="532" customWidth="1"/>
    <col min="12545" max="12545" width="2.42578125" style="532" bestFit="1" customWidth="1"/>
    <col min="12546" max="12546" width="8.5703125" style="532" customWidth="1"/>
    <col min="12547" max="12547" width="12.42578125" style="532" customWidth="1"/>
    <col min="12548" max="12548" width="2.140625" style="532" customWidth="1"/>
    <col min="12549" max="12549" width="9.42578125" style="532" customWidth="1"/>
    <col min="12550" max="12794" width="11" style="532"/>
    <col min="12795" max="12795" width="46.7109375" style="532" bestFit="1" customWidth="1"/>
    <col min="12796" max="12796" width="11.85546875" style="532" customWidth="1"/>
    <col min="12797" max="12797" width="12.42578125" style="532" customWidth="1"/>
    <col min="12798" max="12798" width="12.5703125" style="532" customWidth="1"/>
    <col min="12799" max="12799" width="11.7109375" style="532" customWidth="1"/>
    <col min="12800" max="12800" width="10.7109375" style="532" customWidth="1"/>
    <col min="12801" max="12801" width="2.42578125" style="532" bestFit="1" customWidth="1"/>
    <col min="12802" max="12802" width="8.5703125" style="532" customWidth="1"/>
    <col min="12803" max="12803" width="12.42578125" style="532" customWidth="1"/>
    <col min="12804" max="12804" width="2.140625" style="532" customWidth="1"/>
    <col min="12805" max="12805" width="9.42578125" style="532" customWidth="1"/>
    <col min="12806" max="13050" width="11" style="532"/>
    <col min="13051" max="13051" width="46.7109375" style="532" bestFit="1" customWidth="1"/>
    <col min="13052" max="13052" width="11.85546875" style="532" customWidth="1"/>
    <col min="13053" max="13053" width="12.42578125" style="532" customWidth="1"/>
    <col min="13054" max="13054" width="12.5703125" style="532" customWidth="1"/>
    <col min="13055" max="13055" width="11.7109375" style="532" customWidth="1"/>
    <col min="13056" max="13056" width="10.7109375" style="532" customWidth="1"/>
    <col min="13057" max="13057" width="2.42578125" style="532" bestFit="1" customWidth="1"/>
    <col min="13058" max="13058" width="8.5703125" style="532" customWidth="1"/>
    <col min="13059" max="13059" width="12.42578125" style="532" customWidth="1"/>
    <col min="13060" max="13060" width="2.140625" style="532" customWidth="1"/>
    <col min="13061" max="13061" width="9.42578125" style="532" customWidth="1"/>
    <col min="13062" max="13306" width="11" style="532"/>
    <col min="13307" max="13307" width="46.7109375" style="532" bestFit="1" customWidth="1"/>
    <col min="13308" max="13308" width="11.85546875" style="532" customWidth="1"/>
    <col min="13309" max="13309" width="12.42578125" style="532" customWidth="1"/>
    <col min="13310" max="13310" width="12.5703125" style="532" customWidth="1"/>
    <col min="13311" max="13311" width="11.7109375" style="532" customWidth="1"/>
    <col min="13312" max="13312" width="10.7109375" style="532" customWidth="1"/>
    <col min="13313" max="13313" width="2.42578125" style="532" bestFit="1" customWidth="1"/>
    <col min="13314" max="13314" width="8.5703125" style="532" customWidth="1"/>
    <col min="13315" max="13315" width="12.42578125" style="532" customWidth="1"/>
    <col min="13316" max="13316" width="2.140625" style="532" customWidth="1"/>
    <col min="13317" max="13317" width="9.42578125" style="532" customWidth="1"/>
    <col min="13318" max="13562" width="11" style="532"/>
    <col min="13563" max="13563" width="46.7109375" style="532" bestFit="1" customWidth="1"/>
    <col min="13564" max="13564" width="11.85546875" style="532" customWidth="1"/>
    <col min="13565" max="13565" width="12.42578125" style="532" customWidth="1"/>
    <col min="13566" max="13566" width="12.5703125" style="532" customWidth="1"/>
    <col min="13567" max="13567" width="11.7109375" style="532" customWidth="1"/>
    <col min="13568" max="13568" width="10.7109375" style="532" customWidth="1"/>
    <col min="13569" max="13569" width="2.42578125" style="532" bestFit="1" customWidth="1"/>
    <col min="13570" max="13570" width="8.5703125" style="532" customWidth="1"/>
    <col min="13571" max="13571" width="12.42578125" style="532" customWidth="1"/>
    <col min="13572" max="13572" width="2.140625" style="532" customWidth="1"/>
    <col min="13573" max="13573" width="9.42578125" style="532" customWidth="1"/>
    <col min="13574" max="13818" width="11" style="532"/>
    <col min="13819" max="13819" width="46.7109375" style="532" bestFit="1" customWidth="1"/>
    <col min="13820" max="13820" width="11.85546875" style="532" customWidth="1"/>
    <col min="13821" max="13821" width="12.42578125" style="532" customWidth="1"/>
    <col min="13822" max="13822" width="12.5703125" style="532" customWidth="1"/>
    <col min="13823" max="13823" width="11.7109375" style="532" customWidth="1"/>
    <col min="13824" max="13824" width="10.7109375" style="532" customWidth="1"/>
    <col min="13825" max="13825" width="2.42578125" style="532" bestFit="1" customWidth="1"/>
    <col min="13826" max="13826" width="8.5703125" style="532" customWidth="1"/>
    <col min="13827" max="13827" width="12.42578125" style="532" customWidth="1"/>
    <col min="13828" max="13828" width="2.140625" style="532" customWidth="1"/>
    <col min="13829" max="13829" width="9.42578125" style="532" customWidth="1"/>
    <col min="13830" max="14074" width="11" style="532"/>
    <col min="14075" max="14075" width="46.7109375" style="532" bestFit="1" customWidth="1"/>
    <col min="14076" max="14076" width="11.85546875" style="532" customWidth="1"/>
    <col min="14077" max="14077" width="12.42578125" style="532" customWidth="1"/>
    <col min="14078" max="14078" width="12.5703125" style="532" customWidth="1"/>
    <col min="14079" max="14079" width="11.7109375" style="532" customWidth="1"/>
    <col min="14080" max="14080" width="10.7109375" style="532" customWidth="1"/>
    <col min="14081" max="14081" width="2.42578125" style="532" bestFit="1" customWidth="1"/>
    <col min="14082" max="14082" width="8.5703125" style="532" customWidth="1"/>
    <col min="14083" max="14083" width="12.42578125" style="532" customWidth="1"/>
    <col min="14084" max="14084" width="2.140625" style="532" customWidth="1"/>
    <col min="14085" max="14085" width="9.42578125" style="532" customWidth="1"/>
    <col min="14086" max="14330" width="11" style="532"/>
    <col min="14331" max="14331" width="46.7109375" style="532" bestFit="1" customWidth="1"/>
    <col min="14332" max="14332" width="11.85546875" style="532" customWidth="1"/>
    <col min="14333" max="14333" width="12.42578125" style="532" customWidth="1"/>
    <col min="14334" max="14334" width="12.5703125" style="532" customWidth="1"/>
    <col min="14335" max="14335" width="11.7109375" style="532" customWidth="1"/>
    <col min="14336" max="14336" width="10.7109375" style="532" customWidth="1"/>
    <col min="14337" max="14337" width="2.42578125" style="532" bestFit="1" customWidth="1"/>
    <col min="14338" max="14338" width="8.5703125" style="532" customWidth="1"/>
    <col min="14339" max="14339" width="12.42578125" style="532" customWidth="1"/>
    <col min="14340" max="14340" width="2.140625" style="532" customWidth="1"/>
    <col min="14341" max="14341" width="9.42578125" style="532" customWidth="1"/>
    <col min="14342" max="14586" width="11" style="532"/>
    <col min="14587" max="14587" width="46.7109375" style="532" bestFit="1" customWidth="1"/>
    <col min="14588" max="14588" width="11.85546875" style="532" customWidth="1"/>
    <col min="14589" max="14589" width="12.42578125" style="532" customWidth="1"/>
    <col min="14590" max="14590" width="12.5703125" style="532" customWidth="1"/>
    <col min="14591" max="14591" width="11.7109375" style="532" customWidth="1"/>
    <col min="14592" max="14592" width="10.7109375" style="532" customWidth="1"/>
    <col min="14593" max="14593" width="2.42578125" style="532" bestFit="1" customWidth="1"/>
    <col min="14594" max="14594" width="8.5703125" style="532" customWidth="1"/>
    <col min="14595" max="14595" width="12.42578125" style="532" customWidth="1"/>
    <col min="14596" max="14596" width="2.140625" style="532" customWidth="1"/>
    <col min="14597" max="14597" width="9.42578125" style="532" customWidth="1"/>
    <col min="14598" max="14842" width="11" style="532"/>
    <col min="14843" max="14843" width="46.7109375" style="532" bestFit="1" customWidth="1"/>
    <col min="14844" max="14844" width="11.85546875" style="532" customWidth="1"/>
    <col min="14845" max="14845" width="12.42578125" style="532" customWidth="1"/>
    <col min="14846" max="14846" width="12.5703125" style="532" customWidth="1"/>
    <col min="14847" max="14847" width="11.7109375" style="532" customWidth="1"/>
    <col min="14848" max="14848" width="10.7109375" style="532" customWidth="1"/>
    <col min="14849" max="14849" width="2.42578125" style="532" bestFit="1" customWidth="1"/>
    <col min="14850" max="14850" width="8.5703125" style="532" customWidth="1"/>
    <col min="14851" max="14851" width="12.42578125" style="532" customWidth="1"/>
    <col min="14852" max="14852" width="2.140625" style="532" customWidth="1"/>
    <col min="14853" max="14853" width="9.42578125" style="532" customWidth="1"/>
    <col min="14854" max="15098" width="11" style="532"/>
    <col min="15099" max="15099" width="46.7109375" style="532" bestFit="1" customWidth="1"/>
    <col min="15100" max="15100" width="11.85546875" style="532" customWidth="1"/>
    <col min="15101" max="15101" width="12.42578125" style="532" customWidth="1"/>
    <col min="15102" max="15102" width="12.5703125" style="532" customWidth="1"/>
    <col min="15103" max="15103" width="11.7109375" style="532" customWidth="1"/>
    <col min="15104" max="15104" width="10.7109375" style="532" customWidth="1"/>
    <col min="15105" max="15105" width="2.42578125" style="532" bestFit="1" customWidth="1"/>
    <col min="15106" max="15106" width="8.5703125" style="532" customWidth="1"/>
    <col min="15107" max="15107" width="12.42578125" style="532" customWidth="1"/>
    <col min="15108" max="15108" width="2.140625" style="532" customWidth="1"/>
    <col min="15109" max="15109" width="9.42578125" style="532" customWidth="1"/>
    <col min="15110" max="15354" width="11" style="532"/>
    <col min="15355" max="15355" width="46.7109375" style="532" bestFit="1" customWidth="1"/>
    <col min="15356" max="15356" width="11.85546875" style="532" customWidth="1"/>
    <col min="15357" max="15357" width="12.42578125" style="532" customWidth="1"/>
    <col min="15358" max="15358" width="12.5703125" style="532" customWidth="1"/>
    <col min="15359" max="15359" width="11.7109375" style="532" customWidth="1"/>
    <col min="15360" max="15360" width="10.7109375" style="532" customWidth="1"/>
    <col min="15361" max="15361" width="2.42578125" style="532" bestFit="1" customWidth="1"/>
    <col min="15362" max="15362" width="8.5703125" style="532" customWidth="1"/>
    <col min="15363" max="15363" width="12.42578125" style="532" customWidth="1"/>
    <col min="15364" max="15364" width="2.140625" style="532" customWidth="1"/>
    <col min="15365" max="15365" width="9.42578125" style="532" customWidth="1"/>
    <col min="15366" max="15610" width="11" style="532"/>
    <col min="15611" max="15611" width="46.7109375" style="532" bestFit="1" customWidth="1"/>
    <col min="15612" max="15612" width="11.85546875" style="532" customWidth="1"/>
    <col min="15613" max="15613" width="12.42578125" style="532" customWidth="1"/>
    <col min="15614" max="15614" width="12.5703125" style="532" customWidth="1"/>
    <col min="15615" max="15615" width="11.7109375" style="532" customWidth="1"/>
    <col min="15616" max="15616" width="10.7109375" style="532" customWidth="1"/>
    <col min="15617" max="15617" width="2.42578125" style="532" bestFit="1" customWidth="1"/>
    <col min="15618" max="15618" width="8.5703125" style="532" customWidth="1"/>
    <col min="15619" max="15619" width="12.42578125" style="532" customWidth="1"/>
    <col min="15620" max="15620" width="2.140625" style="532" customWidth="1"/>
    <col min="15621" max="15621" width="9.42578125" style="532" customWidth="1"/>
    <col min="15622" max="15866" width="11" style="532"/>
    <col min="15867" max="15867" width="46.7109375" style="532" bestFit="1" customWidth="1"/>
    <col min="15868" max="15868" width="11.85546875" style="532" customWidth="1"/>
    <col min="15869" max="15869" width="12.42578125" style="532" customWidth="1"/>
    <col min="15870" max="15870" width="12.5703125" style="532" customWidth="1"/>
    <col min="15871" max="15871" width="11.7109375" style="532" customWidth="1"/>
    <col min="15872" max="15872" width="10.7109375" style="532" customWidth="1"/>
    <col min="15873" max="15873" width="2.42578125" style="532" bestFit="1" customWidth="1"/>
    <col min="15874" max="15874" width="8.5703125" style="532" customWidth="1"/>
    <col min="15875" max="15875" width="12.42578125" style="532" customWidth="1"/>
    <col min="15876" max="15876" width="2.140625" style="532" customWidth="1"/>
    <col min="15877" max="15877" width="9.42578125" style="532" customWidth="1"/>
    <col min="15878" max="16122" width="11" style="532"/>
    <col min="16123" max="16123" width="46.7109375" style="532" bestFit="1" customWidth="1"/>
    <col min="16124" max="16124" width="11.85546875" style="532" customWidth="1"/>
    <col min="16125" max="16125" width="12.42578125" style="532" customWidth="1"/>
    <col min="16126" max="16126" width="12.5703125" style="532" customWidth="1"/>
    <col min="16127" max="16127" width="11.7109375" style="532" customWidth="1"/>
    <col min="16128" max="16128" width="10.7109375" style="532" customWidth="1"/>
    <col min="16129" max="16129" width="2.42578125" style="532" bestFit="1" customWidth="1"/>
    <col min="16130" max="16130" width="8.5703125" style="532" customWidth="1"/>
    <col min="16131" max="16131" width="12.42578125" style="532" customWidth="1"/>
    <col min="16132" max="16132" width="2.140625" style="532" customWidth="1"/>
    <col min="16133" max="16133" width="9.42578125" style="532" customWidth="1"/>
    <col min="16134" max="16384" width="11" style="532"/>
  </cols>
  <sheetData>
    <row r="1" spans="1:24" ht="17.100000000000001" customHeight="1">
      <c r="A1" s="2557" t="s">
        <v>609</v>
      </c>
      <c r="B1" s="2557"/>
      <c r="C1" s="2557"/>
      <c r="D1" s="2557"/>
      <c r="E1" s="2557"/>
      <c r="F1" s="2557"/>
      <c r="G1" s="2557"/>
      <c r="H1" s="2557"/>
      <c r="I1" s="2557"/>
    </row>
    <row r="2" spans="1:24" ht="17.100000000000001" customHeight="1">
      <c r="A2" s="2573" t="s">
        <v>113</v>
      </c>
      <c r="B2" s="2573"/>
      <c r="C2" s="2573"/>
      <c r="D2" s="2573"/>
      <c r="E2" s="2573"/>
      <c r="F2" s="2573"/>
      <c r="G2" s="2573"/>
      <c r="H2" s="2573"/>
      <c r="I2" s="2573"/>
    </row>
    <row r="3" spans="1:24" ht="17.100000000000001" customHeight="1">
      <c r="A3" s="2573" t="s">
        <v>511</v>
      </c>
      <c r="B3" s="2573"/>
      <c r="C3" s="2573"/>
      <c r="D3" s="2573"/>
      <c r="E3" s="2573"/>
      <c r="F3" s="2573"/>
      <c r="G3" s="2573"/>
      <c r="H3" s="2573"/>
      <c r="I3" s="2573"/>
    </row>
    <row r="4" spans="1:24" ht="17.100000000000001" customHeight="1" thickBot="1">
      <c r="B4" s="536"/>
      <c r="C4" s="536"/>
      <c r="D4" s="536"/>
      <c r="E4" s="536"/>
      <c r="H4" s="2559" t="s">
        <v>1</v>
      </c>
      <c r="I4" s="2559"/>
    </row>
    <row r="5" spans="1:24" ht="19.5" customHeight="1" thickTop="1">
      <c r="A5" s="2578" t="s">
        <v>46</v>
      </c>
      <c r="B5" s="658">
        <v>2018</v>
      </c>
      <c r="C5" s="657">
        <v>2019</v>
      </c>
      <c r="D5" s="658">
        <v>2019</v>
      </c>
      <c r="E5" s="657">
        <v>2020</v>
      </c>
      <c r="F5" s="2581" t="s">
        <v>509</v>
      </c>
      <c r="G5" s="2581"/>
      <c r="H5" s="2581"/>
      <c r="I5" s="2582"/>
    </row>
    <row r="6" spans="1:24" ht="15.75">
      <c r="A6" s="2579"/>
      <c r="B6" s="2555" t="s">
        <v>508</v>
      </c>
      <c r="C6" s="2555" t="s">
        <v>507</v>
      </c>
      <c r="D6" s="2555" t="s">
        <v>506</v>
      </c>
      <c r="E6" s="2555" t="s">
        <v>505</v>
      </c>
      <c r="F6" s="2583" t="s">
        <v>44</v>
      </c>
      <c r="G6" s="2583"/>
      <c r="H6" s="2583" t="s">
        <v>55</v>
      </c>
      <c r="I6" s="2584"/>
    </row>
    <row r="7" spans="1:24" ht="15.75">
      <c r="A7" s="2580"/>
      <c r="B7" s="2556"/>
      <c r="C7" s="2556"/>
      <c r="D7" s="2556"/>
      <c r="E7" s="2556"/>
      <c r="F7" s="617" t="s">
        <v>2</v>
      </c>
      <c r="G7" s="694" t="s">
        <v>504</v>
      </c>
      <c r="H7" s="617" t="s">
        <v>2</v>
      </c>
      <c r="I7" s="693" t="s">
        <v>504</v>
      </c>
    </row>
    <row r="8" spans="1:24" ht="25.5" customHeight="1">
      <c r="A8" s="648" t="s">
        <v>608</v>
      </c>
      <c r="B8" s="647">
        <v>2742102.9318979895</v>
      </c>
      <c r="C8" s="647">
        <v>2952847.6549506201</v>
      </c>
      <c r="D8" s="647">
        <v>3235066.7569785174</v>
      </c>
      <c r="E8" s="647">
        <v>3434978.5455636065</v>
      </c>
      <c r="F8" s="647">
        <v>210744.72305263067</v>
      </c>
      <c r="G8" s="683">
        <v>7.6855146683629565</v>
      </c>
      <c r="H8" s="647">
        <v>199911.78858508915</v>
      </c>
      <c r="I8" s="682">
        <v>6.1795259140742571</v>
      </c>
      <c r="K8" s="538"/>
      <c r="N8" s="538"/>
      <c r="O8" s="538"/>
      <c r="Q8" s="538"/>
      <c r="R8" s="538"/>
      <c r="S8" s="538"/>
      <c r="T8" s="538"/>
      <c r="U8" s="538"/>
      <c r="V8" s="538"/>
      <c r="W8" s="538"/>
      <c r="X8" s="538"/>
    </row>
    <row r="9" spans="1:24" ht="25.5" customHeight="1">
      <c r="A9" s="567" t="s">
        <v>607</v>
      </c>
      <c r="B9" s="566">
        <v>256298.38072125497</v>
      </c>
      <c r="C9" s="566">
        <v>254342.06145588576</v>
      </c>
      <c r="D9" s="566">
        <v>312601.48493915511</v>
      </c>
      <c r="E9" s="566">
        <v>293272.92100252816</v>
      </c>
      <c r="F9" s="566">
        <v>-1956.3192653692095</v>
      </c>
      <c r="G9" s="686">
        <v>-0.76329755180812608</v>
      </c>
      <c r="H9" s="566">
        <v>-19328.563936626946</v>
      </c>
      <c r="I9" s="685">
        <v>-6.1831324762865627</v>
      </c>
      <c r="K9" s="538"/>
      <c r="N9" s="538"/>
      <c r="Q9" s="538"/>
      <c r="R9" s="538"/>
      <c r="S9" s="538"/>
      <c r="T9" s="538"/>
      <c r="U9" s="538"/>
      <c r="V9" s="538"/>
      <c r="W9" s="538"/>
      <c r="X9" s="538"/>
    </row>
    <row r="10" spans="1:24" ht="25.5" customHeight="1">
      <c r="A10" s="567" t="s">
        <v>603</v>
      </c>
      <c r="B10" s="566">
        <v>239852.95026585716</v>
      </c>
      <c r="C10" s="566">
        <v>236135.23543512472</v>
      </c>
      <c r="D10" s="566">
        <v>295081.60378968617</v>
      </c>
      <c r="E10" s="566">
        <v>269484.42366146244</v>
      </c>
      <c r="F10" s="566">
        <v>-3717.7148307324387</v>
      </c>
      <c r="G10" s="686">
        <v>-1.5499975408314384</v>
      </c>
      <c r="H10" s="566">
        <v>-25597.180128223728</v>
      </c>
      <c r="I10" s="685">
        <v>-8.6746106160069658</v>
      </c>
      <c r="K10" s="538"/>
      <c r="N10" s="538"/>
      <c r="Q10" s="538"/>
      <c r="R10" s="538"/>
      <c r="S10" s="538"/>
      <c r="T10" s="538"/>
      <c r="U10" s="538"/>
      <c r="V10" s="538"/>
      <c r="W10" s="538"/>
      <c r="X10" s="538"/>
    </row>
    <row r="11" spans="1:24" ht="25.5" customHeight="1">
      <c r="A11" s="567" t="s">
        <v>602</v>
      </c>
      <c r="B11" s="566">
        <v>16445.4304553978</v>
      </c>
      <c r="C11" s="566">
        <v>18206.826020761036</v>
      </c>
      <c r="D11" s="566">
        <v>17519.881149468947</v>
      </c>
      <c r="E11" s="566">
        <v>23788.497341065744</v>
      </c>
      <c r="F11" s="566">
        <v>1761.3955653632365</v>
      </c>
      <c r="G11" s="686">
        <v>10.710547043085167</v>
      </c>
      <c r="H11" s="566">
        <v>6268.6161915967969</v>
      </c>
      <c r="I11" s="685">
        <v>35.780015504196541</v>
      </c>
      <c r="K11" s="538"/>
      <c r="N11" s="538"/>
      <c r="Q11" s="538"/>
      <c r="R11" s="538"/>
      <c r="S11" s="538"/>
      <c r="T11" s="538"/>
      <c r="U11" s="538"/>
      <c r="V11" s="538"/>
      <c r="W11" s="538"/>
      <c r="X11" s="538"/>
    </row>
    <row r="12" spans="1:24" ht="25.5" customHeight="1">
      <c r="A12" s="567" t="s">
        <v>606</v>
      </c>
      <c r="B12" s="566">
        <v>946821.90431149723</v>
      </c>
      <c r="C12" s="566">
        <v>982298.67854551971</v>
      </c>
      <c r="D12" s="566">
        <v>1060334.7212904026</v>
      </c>
      <c r="E12" s="566">
        <v>1096708.8834428855</v>
      </c>
      <c r="F12" s="566">
        <v>35476.77423402248</v>
      </c>
      <c r="G12" s="686">
        <v>3.7469321392411397</v>
      </c>
      <c r="H12" s="566">
        <v>36374.162152482895</v>
      </c>
      <c r="I12" s="685">
        <v>3.4304414843848918</v>
      </c>
      <c r="K12" s="538"/>
      <c r="N12" s="538"/>
      <c r="Q12" s="538"/>
      <c r="R12" s="538"/>
      <c r="S12" s="538"/>
      <c r="T12" s="538"/>
      <c r="U12" s="538"/>
      <c r="V12" s="538"/>
      <c r="W12" s="538"/>
      <c r="X12" s="538"/>
    </row>
    <row r="13" spans="1:24" ht="25.5" customHeight="1">
      <c r="A13" s="567" t="s">
        <v>603</v>
      </c>
      <c r="B13" s="566">
        <v>936435.00792985351</v>
      </c>
      <c r="C13" s="566">
        <v>971502.90140436729</v>
      </c>
      <c r="D13" s="566">
        <v>1049099.7903122779</v>
      </c>
      <c r="E13" s="566">
        <v>1085389.0451744427</v>
      </c>
      <c r="F13" s="566">
        <v>35067.893474513781</v>
      </c>
      <c r="G13" s="686">
        <v>3.7448293984691192</v>
      </c>
      <c r="H13" s="566">
        <v>36289.254862164846</v>
      </c>
      <c r="I13" s="685">
        <v>3.4590851315834206</v>
      </c>
      <c r="K13" s="538"/>
      <c r="N13" s="538"/>
      <c r="Q13" s="538"/>
      <c r="R13" s="538"/>
      <c r="S13" s="538"/>
      <c r="T13" s="538"/>
      <c r="U13" s="538"/>
      <c r="V13" s="538"/>
      <c r="W13" s="538"/>
      <c r="X13" s="538"/>
    </row>
    <row r="14" spans="1:24" ht="25.5" customHeight="1">
      <c r="A14" s="567" t="s">
        <v>602</v>
      </c>
      <c r="B14" s="566">
        <v>10386.896381643686</v>
      </c>
      <c r="C14" s="566">
        <v>10795.777141152415</v>
      </c>
      <c r="D14" s="566">
        <v>11234.930978124674</v>
      </c>
      <c r="E14" s="566">
        <v>11319.838268442787</v>
      </c>
      <c r="F14" s="566">
        <v>408.88075950872917</v>
      </c>
      <c r="G14" s="686">
        <v>3.9365056171285819</v>
      </c>
      <c r="H14" s="566">
        <v>84.907290318113155</v>
      </c>
      <c r="I14" s="685">
        <v>0.75574376454501202</v>
      </c>
      <c r="K14" s="538"/>
      <c r="N14" s="538"/>
      <c r="Q14" s="538"/>
      <c r="R14" s="538"/>
      <c r="S14" s="538"/>
      <c r="T14" s="538"/>
      <c r="U14" s="538"/>
      <c r="V14" s="538"/>
      <c r="W14" s="538"/>
      <c r="X14" s="538"/>
    </row>
    <row r="15" spans="1:24" ht="25.5" customHeight="1">
      <c r="A15" s="567" t="s">
        <v>605</v>
      </c>
      <c r="B15" s="566">
        <v>1228056.4673239386</v>
      </c>
      <c r="C15" s="566">
        <v>1414988.2418776378</v>
      </c>
      <c r="D15" s="566">
        <v>1497553.7002911749</v>
      </c>
      <c r="E15" s="566">
        <v>1688302.9884150981</v>
      </c>
      <c r="F15" s="566">
        <v>186931.77455369919</v>
      </c>
      <c r="G15" s="686">
        <v>15.221757266670544</v>
      </c>
      <c r="H15" s="566">
        <v>190749.28812392312</v>
      </c>
      <c r="I15" s="685">
        <v>12.737392194138684</v>
      </c>
      <c r="K15" s="538"/>
      <c r="N15" s="538"/>
      <c r="Q15" s="538"/>
      <c r="R15" s="538"/>
      <c r="S15" s="538"/>
      <c r="T15" s="538"/>
      <c r="U15" s="538"/>
      <c r="V15" s="538"/>
      <c r="W15" s="538"/>
      <c r="X15" s="538"/>
    </row>
    <row r="16" spans="1:24" ht="25.5" customHeight="1">
      <c r="A16" s="567" t="s">
        <v>603</v>
      </c>
      <c r="B16" s="566">
        <v>1193173.7469921401</v>
      </c>
      <c r="C16" s="566">
        <v>1386522.7815289483</v>
      </c>
      <c r="D16" s="566">
        <v>1464882.7114755448</v>
      </c>
      <c r="E16" s="566">
        <v>1661526.1600424582</v>
      </c>
      <c r="F16" s="566">
        <v>193349.03453680826</v>
      </c>
      <c r="G16" s="686">
        <v>16.204600128373585</v>
      </c>
      <c r="H16" s="566">
        <v>196643.44856691337</v>
      </c>
      <c r="I16" s="685">
        <v>13.423835712337587</v>
      </c>
      <c r="K16" s="538"/>
      <c r="N16" s="538"/>
      <c r="Q16" s="538"/>
      <c r="R16" s="538"/>
      <c r="S16" s="538"/>
      <c r="T16" s="538"/>
      <c r="U16" s="538"/>
      <c r="V16" s="538"/>
      <c r="W16" s="538"/>
      <c r="X16" s="538"/>
    </row>
    <row r="17" spans="1:24" ht="25.5" customHeight="1">
      <c r="A17" s="567" t="s">
        <v>602</v>
      </c>
      <c r="B17" s="566">
        <v>34882.720331798628</v>
      </c>
      <c r="C17" s="566">
        <v>28465.460348689532</v>
      </c>
      <c r="D17" s="566">
        <v>32670.988815630033</v>
      </c>
      <c r="E17" s="566">
        <v>26776.828372639924</v>
      </c>
      <c r="F17" s="566">
        <v>-6417.2599831090956</v>
      </c>
      <c r="G17" s="686">
        <v>-18.396672971801475</v>
      </c>
      <c r="H17" s="566">
        <v>-5894.160442990109</v>
      </c>
      <c r="I17" s="685">
        <v>-18.040961282966435</v>
      </c>
      <c r="K17" s="538"/>
      <c r="N17" s="538"/>
      <c r="Q17" s="538"/>
      <c r="R17" s="538"/>
      <c r="S17" s="538"/>
      <c r="T17" s="538"/>
      <c r="U17" s="538"/>
      <c r="V17" s="538"/>
      <c r="W17" s="538"/>
      <c r="X17" s="538"/>
    </row>
    <row r="18" spans="1:24" ht="25.5" customHeight="1">
      <c r="A18" s="567" t="s">
        <v>604</v>
      </c>
      <c r="B18" s="566">
        <v>288593.53310618747</v>
      </c>
      <c r="C18" s="566">
        <v>278421.3876134262</v>
      </c>
      <c r="D18" s="566">
        <v>341080.27213418123</v>
      </c>
      <c r="E18" s="566">
        <v>331134.0288489103</v>
      </c>
      <c r="F18" s="566">
        <v>-10172.145492761279</v>
      </c>
      <c r="G18" s="686">
        <v>-3.5247309193925895</v>
      </c>
      <c r="H18" s="566">
        <v>-9946.2432852709317</v>
      </c>
      <c r="I18" s="685">
        <v>-2.9161004308563681</v>
      </c>
      <c r="K18" s="538"/>
      <c r="N18" s="538"/>
      <c r="Q18" s="538"/>
      <c r="R18" s="538"/>
      <c r="S18" s="538"/>
      <c r="T18" s="538"/>
      <c r="U18" s="538"/>
      <c r="V18" s="538"/>
      <c r="W18" s="538"/>
      <c r="X18" s="538"/>
    </row>
    <row r="19" spans="1:24" ht="25.5" customHeight="1">
      <c r="A19" s="567" t="s">
        <v>603</v>
      </c>
      <c r="B19" s="566">
        <v>273130.28704722598</v>
      </c>
      <c r="C19" s="566">
        <v>260206.84308278403</v>
      </c>
      <c r="D19" s="566">
        <v>318015.81220139994</v>
      </c>
      <c r="E19" s="566">
        <v>296151.40899952501</v>
      </c>
      <c r="F19" s="566">
        <v>-12923.443964441947</v>
      </c>
      <c r="G19" s="686">
        <v>-4.7316041381406384</v>
      </c>
      <c r="H19" s="566">
        <v>-21864.403201874928</v>
      </c>
      <c r="I19" s="685">
        <v>-6.8752566265567205</v>
      </c>
      <c r="K19" s="538"/>
      <c r="N19" s="538"/>
      <c r="Q19" s="538"/>
      <c r="R19" s="538"/>
      <c r="S19" s="538"/>
      <c r="T19" s="538"/>
      <c r="U19" s="538"/>
      <c r="V19" s="538"/>
      <c r="W19" s="538"/>
      <c r="X19" s="538"/>
    </row>
    <row r="20" spans="1:24" ht="25.5" customHeight="1">
      <c r="A20" s="567" t="s">
        <v>602</v>
      </c>
      <c r="B20" s="566">
        <v>15463.246058961477</v>
      </c>
      <c r="C20" s="566">
        <v>18214.54453064215</v>
      </c>
      <c r="D20" s="566">
        <v>23064.45993278129</v>
      </c>
      <c r="E20" s="566">
        <v>34982.619849385264</v>
      </c>
      <c r="F20" s="566">
        <v>2751.2984716806732</v>
      </c>
      <c r="G20" s="686">
        <v>17.792502694388688</v>
      </c>
      <c r="H20" s="566">
        <v>11918.159916603974</v>
      </c>
      <c r="I20" s="685">
        <v>51.673266798087091</v>
      </c>
      <c r="K20" s="538"/>
      <c r="N20" s="538"/>
      <c r="Q20" s="538"/>
      <c r="R20" s="538"/>
      <c r="S20" s="538"/>
      <c r="T20" s="538"/>
      <c r="U20" s="538"/>
      <c r="V20" s="538"/>
      <c r="W20" s="538"/>
      <c r="X20" s="538"/>
    </row>
    <row r="21" spans="1:24" ht="25.5" customHeight="1">
      <c r="A21" s="567" t="s">
        <v>601</v>
      </c>
      <c r="B21" s="566">
        <v>22332.646435111485</v>
      </c>
      <c r="C21" s="566">
        <v>22797.285458151004</v>
      </c>
      <c r="D21" s="566">
        <v>23496.578323603499</v>
      </c>
      <c r="E21" s="566">
        <v>25559.723854184496</v>
      </c>
      <c r="F21" s="566">
        <v>464.63902303951909</v>
      </c>
      <c r="G21" s="686">
        <v>2.0805372278182475</v>
      </c>
      <c r="H21" s="566">
        <v>2063.1455305809977</v>
      </c>
      <c r="I21" s="685">
        <v>8.7806211703108445</v>
      </c>
      <c r="K21" s="538"/>
      <c r="N21" s="538"/>
      <c r="Q21" s="538"/>
      <c r="R21" s="538"/>
      <c r="S21" s="538"/>
      <c r="T21" s="538"/>
      <c r="U21" s="538"/>
      <c r="V21" s="538"/>
      <c r="W21" s="538"/>
      <c r="X21" s="538"/>
    </row>
    <row r="22" spans="1:24" ht="25.5" customHeight="1">
      <c r="A22" s="648" t="s">
        <v>600</v>
      </c>
      <c r="B22" s="647">
        <v>12230.303400999999</v>
      </c>
      <c r="C22" s="647">
        <v>19298.347815010002</v>
      </c>
      <c r="D22" s="647">
        <v>22904.790410080001</v>
      </c>
      <c r="E22" s="647">
        <v>21748.320935380001</v>
      </c>
      <c r="F22" s="647">
        <v>7068.0444140100026</v>
      </c>
      <c r="G22" s="683">
        <v>57.791243457068205</v>
      </c>
      <c r="H22" s="647">
        <v>-1156.4694746999994</v>
      </c>
      <c r="I22" s="682">
        <v>-5.0490288450360898</v>
      </c>
      <c r="K22" s="538"/>
      <c r="N22" s="538"/>
      <c r="Q22" s="538"/>
      <c r="R22" s="538"/>
      <c r="S22" s="538"/>
      <c r="T22" s="538"/>
      <c r="U22" s="538"/>
      <c r="V22" s="538"/>
      <c r="W22" s="538"/>
      <c r="X22" s="538"/>
    </row>
    <row r="23" spans="1:24" ht="25.5" customHeight="1">
      <c r="A23" s="648" t="s">
        <v>599</v>
      </c>
      <c r="B23" s="647">
        <v>0</v>
      </c>
      <c r="C23" s="647">
        <v>1701.75</v>
      </c>
      <c r="D23" s="647">
        <v>3298.5</v>
      </c>
      <c r="E23" s="647">
        <v>5665</v>
      </c>
      <c r="F23" s="647">
        <v>1701.75</v>
      </c>
      <c r="G23" s="683"/>
      <c r="H23" s="647">
        <v>2366.5</v>
      </c>
      <c r="I23" s="682">
        <v>71.744732454145819</v>
      </c>
      <c r="K23" s="538"/>
      <c r="N23" s="538"/>
      <c r="Q23" s="538"/>
      <c r="R23" s="538"/>
      <c r="S23" s="538"/>
      <c r="T23" s="538"/>
      <c r="U23" s="538"/>
      <c r="V23" s="538"/>
      <c r="W23" s="538"/>
      <c r="X23" s="538"/>
    </row>
    <row r="24" spans="1:24" ht="25.5" customHeight="1">
      <c r="A24" s="692" t="s">
        <v>598</v>
      </c>
      <c r="B24" s="647">
        <v>691418.65219555085</v>
      </c>
      <c r="C24" s="647">
        <v>800283.76281760843</v>
      </c>
      <c r="D24" s="647">
        <v>847028.46839602466</v>
      </c>
      <c r="E24" s="647">
        <v>914675.52947408007</v>
      </c>
      <c r="F24" s="647">
        <v>108865.11062205757</v>
      </c>
      <c r="G24" s="683">
        <v>15.745179895908818</v>
      </c>
      <c r="H24" s="647">
        <v>67647.061078055413</v>
      </c>
      <c r="I24" s="682">
        <v>7.9863975771859552</v>
      </c>
      <c r="K24" s="538"/>
      <c r="N24" s="538"/>
      <c r="Q24" s="538"/>
      <c r="R24" s="538"/>
      <c r="S24" s="538"/>
      <c r="T24" s="538"/>
      <c r="U24" s="538"/>
      <c r="V24" s="538"/>
      <c r="W24" s="538"/>
      <c r="X24" s="538"/>
    </row>
    <row r="25" spans="1:24" ht="25.5" customHeight="1">
      <c r="A25" s="687" t="s">
        <v>597</v>
      </c>
      <c r="B25" s="566">
        <v>282509.23340986005</v>
      </c>
      <c r="C25" s="566">
        <v>296089.91495993006</v>
      </c>
      <c r="D25" s="566">
        <v>305940.81086379162</v>
      </c>
      <c r="E25" s="566">
        <v>320361.81657130999</v>
      </c>
      <c r="F25" s="566">
        <v>13580.681550070003</v>
      </c>
      <c r="G25" s="686">
        <v>4.8071637822779971</v>
      </c>
      <c r="H25" s="566">
        <v>14421.005707518372</v>
      </c>
      <c r="I25" s="685">
        <v>4.7136587194111774</v>
      </c>
      <c r="K25" s="538"/>
      <c r="N25" s="538"/>
      <c r="Q25" s="538"/>
      <c r="R25" s="538"/>
      <c r="S25" s="538"/>
      <c r="T25" s="538"/>
      <c r="U25" s="538"/>
      <c r="V25" s="538"/>
      <c r="W25" s="538"/>
      <c r="X25" s="538"/>
    </row>
    <row r="26" spans="1:24" ht="25.5" customHeight="1">
      <c r="A26" s="687" t="s">
        <v>596</v>
      </c>
      <c r="B26" s="566">
        <v>151143.15820197412</v>
      </c>
      <c r="C26" s="566">
        <v>214020.27739655317</v>
      </c>
      <c r="D26" s="566">
        <v>200127.41866717351</v>
      </c>
      <c r="E26" s="566">
        <v>244068.45328328837</v>
      </c>
      <c r="F26" s="566">
        <v>62877.119194579049</v>
      </c>
      <c r="G26" s="686">
        <v>41.60103569528151</v>
      </c>
      <c r="H26" s="566">
        <v>43941.034616114863</v>
      </c>
      <c r="I26" s="685">
        <v>21.95652894978474</v>
      </c>
      <c r="K26" s="538"/>
      <c r="N26" s="538"/>
      <c r="Q26" s="538"/>
      <c r="R26" s="538"/>
      <c r="S26" s="538"/>
      <c r="T26" s="538"/>
      <c r="U26" s="538"/>
      <c r="V26" s="538"/>
      <c r="W26" s="538"/>
      <c r="X26" s="538"/>
    </row>
    <row r="27" spans="1:24" ht="23.25" customHeight="1">
      <c r="A27" s="687" t="s">
        <v>595</v>
      </c>
      <c r="B27" s="566">
        <v>12312.37</v>
      </c>
      <c r="C27" s="566">
        <v>17600.007153980001</v>
      </c>
      <c r="D27" s="566">
        <v>26917.305459656291</v>
      </c>
      <c r="E27" s="566">
        <v>42963.755544789201</v>
      </c>
      <c r="F27" s="566">
        <v>5287.6371539800002</v>
      </c>
      <c r="G27" s="686">
        <v>42.945729814649816</v>
      </c>
      <c r="H27" s="566">
        <v>16046.45008513291</v>
      </c>
      <c r="I27" s="685">
        <v>59.613879662596091</v>
      </c>
      <c r="K27" s="538"/>
      <c r="N27" s="538"/>
      <c r="Q27" s="538"/>
      <c r="R27" s="538"/>
      <c r="S27" s="538"/>
      <c r="T27" s="538"/>
      <c r="U27" s="538"/>
      <c r="V27" s="538"/>
      <c r="W27" s="538"/>
      <c r="X27" s="538"/>
    </row>
    <row r="28" spans="1:24" ht="19.5" customHeight="1">
      <c r="A28" s="691" t="s">
        <v>594</v>
      </c>
      <c r="B28" s="566">
        <v>245453.89058371671</v>
      </c>
      <c r="C28" s="566">
        <v>272573.5633071452</v>
      </c>
      <c r="D28" s="566">
        <v>314042.93340540328</v>
      </c>
      <c r="E28" s="566">
        <v>307281.50407469244</v>
      </c>
      <c r="F28" s="566">
        <v>27119.672723428492</v>
      </c>
      <c r="G28" s="686">
        <v>11.048785032062391</v>
      </c>
      <c r="H28" s="566">
        <v>-6761.4293307108455</v>
      </c>
      <c r="I28" s="685">
        <v>-2.1530270582406015</v>
      </c>
      <c r="K28" s="538"/>
      <c r="N28" s="538"/>
      <c r="Q28" s="538"/>
      <c r="R28" s="538"/>
      <c r="S28" s="538"/>
      <c r="T28" s="538"/>
      <c r="U28" s="538"/>
      <c r="V28" s="538"/>
      <c r="W28" s="538"/>
      <c r="X28" s="538"/>
    </row>
    <row r="29" spans="1:24" ht="25.5" customHeight="1">
      <c r="A29" s="651" t="s">
        <v>593</v>
      </c>
      <c r="B29" s="577">
        <v>3445751.8874945403</v>
      </c>
      <c r="C29" s="577">
        <v>3774131.5155832386</v>
      </c>
      <c r="D29" s="577">
        <v>4108298.5157846222</v>
      </c>
      <c r="E29" s="577">
        <v>4377067.3959730668</v>
      </c>
      <c r="F29" s="577">
        <v>328379.62808869826</v>
      </c>
      <c r="G29" s="690">
        <v>9.5299847119134338</v>
      </c>
      <c r="H29" s="577">
        <v>268768.88018844463</v>
      </c>
      <c r="I29" s="571">
        <v>6.5420971517965238</v>
      </c>
      <c r="K29" s="538"/>
      <c r="N29" s="538"/>
      <c r="Q29" s="538"/>
      <c r="R29" s="538"/>
      <c r="S29" s="538"/>
      <c r="T29" s="538"/>
      <c r="U29" s="538"/>
      <c r="V29" s="538"/>
      <c r="W29" s="538"/>
      <c r="X29" s="538"/>
    </row>
    <row r="30" spans="1:24" ht="25.5" customHeight="1">
      <c r="A30" s="652" t="s">
        <v>592</v>
      </c>
      <c r="B30" s="647">
        <v>393460.50508462009</v>
      </c>
      <c r="C30" s="647">
        <v>338698.59465867531</v>
      </c>
      <c r="D30" s="647">
        <v>403971.44564788026</v>
      </c>
      <c r="E30" s="647">
        <v>376534.95635371498</v>
      </c>
      <c r="F30" s="647">
        <v>-54761.910425944778</v>
      </c>
      <c r="G30" s="683">
        <v>-13.918019653374698</v>
      </c>
      <c r="H30" s="647">
        <v>-27436.48929416528</v>
      </c>
      <c r="I30" s="682">
        <v>-6.79169025181056</v>
      </c>
      <c r="K30" s="538"/>
      <c r="N30" s="538"/>
      <c r="Q30" s="538"/>
      <c r="R30" s="538"/>
      <c r="S30" s="538"/>
      <c r="T30" s="538"/>
      <c r="U30" s="538"/>
      <c r="V30" s="538"/>
      <c r="W30" s="538"/>
      <c r="X30" s="538"/>
    </row>
    <row r="31" spans="1:24" ht="25.5" customHeight="1">
      <c r="A31" s="567" t="s">
        <v>591</v>
      </c>
      <c r="B31" s="566">
        <v>72207.413901170017</v>
      </c>
      <c r="C31" s="566">
        <v>67525.057794099979</v>
      </c>
      <c r="D31" s="566">
        <v>82116.008428296991</v>
      </c>
      <c r="E31" s="566">
        <v>78959.178290249009</v>
      </c>
      <c r="F31" s="566">
        <v>-4682.356107070038</v>
      </c>
      <c r="G31" s="686">
        <v>-6.4845918917394814</v>
      </c>
      <c r="H31" s="566">
        <v>-3156.8301380479825</v>
      </c>
      <c r="I31" s="685">
        <v>-3.8443541015568239</v>
      </c>
      <c r="K31" s="538"/>
      <c r="N31" s="538"/>
      <c r="Q31" s="538"/>
      <c r="R31" s="538"/>
      <c r="S31" s="538"/>
      <c r="T31" s="538"/>
      <c r="U31" s="538"/>
      <c r="V31" s="538"/>
      <c r="W31" s="538"/>
      <c r="X31" s="538"/>
    </row>
    <row r="32" spans="1:24" ht="25.5" customHeight="1">
      <c r="A32" s="567" t="s">
        <v>590</v>
      </c>
      <c r="B32" s="566">
        <v>208135.06086750005</v>
      </c>
      <c r="C32" s="566">
        <v>132581.36882161006</v>
      </c>
      <c r="D32" s="566">
        <v>185381.91265406995</v>
      </c>
      <c r="E32" s="566">
        <v>148730.37228443008</v>
      </c>
      <c r="F32" s="566">
        <v>-75553.692045889999</v>
      </c>
      <c r="G32" s="686">
        <v>-36.300319480526113</v>
      </c>
      <c r="H32" s="566">
        <v>-36651.540369639872</v>
      </c>
      <c r="I32" s="685">
        <v>-19.770828688143439</v>
      </c>
      <c r="K32" s="538"/>
      <c r="N32" s="538"/>
      <c r="Q32" s="538"/>
      <c r="R32" s="538"/>
      <c r="S32" s="538"/>
      <c r="T32" s="538"/>
      <c r="U32" s="538"/>
      <c r="V32" s="538"/>
      <c r="W32" s="538"/>
      <c r="X32" s="538"/>
    </row>
    <row r="33" spans="1:24" ht="25.5" customHeight="1">
      <c r="A33" s="567" t="s">
        <v>589</v>
      </c>
      <c r="B33" s="566">
        <v>2684.9579020840006</v>
      </c>
      <c r="C33" s="566">
        <v>3927.0590886205005</v>
      </c>
      <c r="D33" s="566">
        <v>2703.3785122337504</v>
      </c>
      <c r="E33" s="566">
        <v>3793.0402581951012</v>
      </c>
      <c r="F33" s="566">
        <v>1242.1011865364999</v>
      </c>
      <c r="G33" s="686">
        <v>46.261477156584483</v>
      </c>
      <c r="H33" s="566">
        <v>1089.6617459613508</v>
      </c>
      <c r="I33" s="685">
        <v>40.307405752847536</v>
      </c>
      <c r="K33" s="538"/>
      <c r="N33" s="538"/>
      <c r="Q33" s="538"/>
      <c r="R33" s="538"/>
      <c r="S33" s="538"/>
      <c r="T33" s="538"/>
      <c r="U33" s="538"/>
      <c r="V33" s="538"/>
      <c r="W33" s="538"/>
      <c r="X33" s="538"/>
    </row>
    <row r="34" spans="1:24" ht="25.5" customHeight="1">
      <c r="A34" s="567" t="s">
        <v>588</v>
      </c>
      <c r="B34" s="566">
        <v>110396.26079736601</v>
      </c>
      <c r="C34" s="566">
        <v>134558.2693378448</v>
      </c>
      <c r="D34" s="566">
        <v>133670.56488802959</v>
      </c>
      <c r="E34" s="566">
        <v>144669.88950434077</v>
      </c>
      <c r="F34" s="566">
        <v>24162.008540478797</v>
      </c>
      <c r="G34" s="686">
        <v>21.886618591936301</v>
      </c>
      <c r="H34" s="566">
        <v>10999.324616311176</v>
      </c>
      <c r="I34" s="685">
        <v>8.2286811801273263</v>
      </c>
      <c r="K34" s="538"/>
      <c r="N34" s="538"/>
      <c r="Q34" s="538"/>
      <c r="R34" s="538"/>
      <c r="S34" s="538"/>
      <c r="T34" s="538"/>
      <c r="U34" s="538"/>
      <c r="V34" s="538"/>
      <c r="W34" s="538"/>
      <c r="X34" s="538"/>
    </row>
    <row r="35" spans="1:24" ht="25.5" customHeight="1">
      <c r="A35" s="567" t="s">
        <v>587</v>
      </c>
      <c r="B35" s="566">
        <v>36.8116165</v>
      </c>
      <c r="C35" s="566">
        <v>106.83961649999999</v>
      </c>
      <c r="D35" s="566">
        <v>99.581165249999998</v>
      </c>
      <c r="E35" s="566">
        <v>382.47601650000001</v>
      </c>
      <c r="F35" s="566">
        <v>70.027999999999992</v>
      </c>
      <c r="G35" s="686">
        <v>190.2334280810515</v>
      </c>
      <c r="H35" s="566">
        <v>282.89485124999999</v>
      </c>
      <c r="I35" s="685">
        <v>284.08469667912425</v>
      </c>
      <c r="K35" s="538"/>
      <c r="N35" s="538"/>
      <c r="Q35" s="538"/>
      <c r="R35" s="538"/>
      <c r="S35" s="538"/>
      <c r="T35" s="538"/>
      <c r="U35" s="538"/>
      <c r="V35" s="538"/>
      <c r="W35" s="538"/>
      <c r="X35" s="538"/>
    </row>
    <row r="36" spans="1:24" ht="25.5" customHeight="1">
      <c r="A36" s="652" t="s">
        <v>586</v>
      </c>
      <c r="B36" s="647">
        <v>2763288.1895698281</v>
      </c>
      <c r="C36" s="647">
        <v>3101534.3206969779</v>
      </c>
      <c r="D36" s="647">
        <v>3334704.4617633219</v>
      </c>
      <c r="E36" s="647">
        <v>3592785.5481912824</v>
      </c>
      <c r="F36" s="647">
        <v>338246.1311271498</v>
      </c>
      <c r="G36" s="683">
        <v>12.240711352651418</v>
      </c>
      <c r="H36" s="647">
        <v>258081.08642796054</v>
      </c>
      <c r="I36" s="682">
        <v>7.7392491414814222</v>
      </c>
      <c r="K36" s="538"/>
      <c r="N36" s="538"/>
      <c r="Q36" s="538"/>
      <c r="R36" s="538"/>
      <c r="S36" s="538"/>
      <c r="T36" s="538"/>
      <c r="U36" s="538"/>
      <c r="V36" s="538"/>
      <c r="W36" s="538"/>
      <c r="X36" s="538"/>
    </row>
    <row r="37" spans="1:24" ht="25.5" customHeight="1">
      <c r="A37" s="567" t="s">
        <v>585</v>
      </c>
      <c r="B37" s="566">
        <v>287540.60000000003</v>
      </c>
      <c r="C37" s="566">
        <v>306399.2</v>
      </c>
      <c r="D37" s="566">
        <v>375886.29999999993</v>
      </c>
      <c r="E37" s="566">
        <v>376455.30000000005</v>
      </c>
      <c r="F37" s="566">
        <v>18858.599999999977</v>
      </c>
      <c r="G37" s="686">
        <v>6.5585868569516705</v>
      </c>
      <c r="H37" s="566">
        <v>569.00000000011642</v>
      </c>
      <c r="I37" s="685">
        <v>0.15137556223786727</v>
      </c>
      <c r="K37" s="538"/>
      <c r="N37" s="538"/>
      <c r="Q37" s="538"/>
      <c r="R37" s="538"/>
      <c r="S37" s="538"/>
      <c r="T37" s="538"/>
      <c r="U37" s="538"/>
      <c r="V37" s="538"/>
      <c r="W37" s="538"/>
      <c r="X37" s="538"/>
    </row>
    <row r="38" spans="1:24" ht="25.5" customHeight="1">
      <c r="A38" s="569" t="s">
        <v>584</v>
      </c>
      <c r="B38" s="566">
        <v>10003.312353654001</v>
      </c>
      <c r="C38" s="566">
        <v>10995.839132419998</v>
      </c>
      <c r="D38" s="566">
        <v>9662.1363867239997</v>
      </c>
      <c r="E38" s="566">
        <v>10229.998157745002</v>
      </c>
      <c r="F38" s="566">
        <v>992.52677876599773</v>
      </c>
      <c r="G38" s="686">
        <v>9.921981276566342</v>
      </c>
      <c r="H38" s="566">
        <v>567.86177102100191</v>
      </c>
      <c r="I38" s="685">
        <v>5.8771864553812048</v>
      </c>
      <c r="K38" s="538"/>
      <c r="N38" s="538"/>
      <c r="Q38" s="538"/>
      <c r="R38" s="538"/>
      <c r="S38" s="538"/>
      <c r="T38" s="538"/>
      <c r="U38" s="538"/>
      <c r="V38" s="538"/>
      <c r="W38" s="538"/>
      <c r="X38" s="538"/>
    </row>
    <row r="39" spans="1:24" ht="25.5" customHeight="1">
      <c r="A39" s="689" t="s">
        <v>583</v>
      </c>
      <c r="B39" s="566">
        <v>27648.745320592348</v>
      </c>
      <c r="C39" s="566">
        <v>36844.304097640394</v>
      </c>
      <c r="D39" s="566">
        <v>42417.219606057763</v>
      </c>
      <c r="E39" s="566">
        <v>46757.327708768331</v>
      </c>
      <c r="F39" s="566">
        <v>9195.5587770480452</v>
      </c>
      <c r="G39" s="686">
        <v>33.258502946241606</v>
      </c>
      <c r="H39" s="566">
        <v>4340.1081027105683</v>
      </c>
      <c r="I39" s="685">
        <v>10.231948588376454</v>
      </c>
      <c r="K39" s="538"/>
      <c r="N39" s="538"/>
      <c r="Q39" s="538"/>
      <c r="R39" s="538"/>
      <c r="S39" s="538"/>
      <c r="T39" s="538"/>
      <c r="U39" s="538"/>
      <c r="V39" s="538"/>
      <c r="W39" s="538"/>
      <c r="X39" s="538"/>
    </row>
    <row r="40" spans="1:24" ht="25.5" customHeight="1">
      <c r="A40" s="688" t="s">
        <v>582</v>
      </c>
      <c r="B40" s="566">
        <v>1047.4796596799999</v>
      </c>
      <c r="C40" s="566">
        <v>1035.673</v>
      </c>
      <c r="D40" s="566">
        <v>1029.5113906699999</v>
      </c>
      <c r="E40" s="566">
        <v>933.19004392000011</v>
      </c>
      <c r="F40" s="566">
        <v>-11.806659679999939</v>
      </c>
      <c r="G40" s="686">
        <v>-1.1271493026992827</v>
      </c>
      <c r="H40" s="566">
        <v>-96.321346749999748</v>
      </c>
      <c r="I40" s="685">
        <v>-9.3560253556120827</v>
      </c>
      <c r="K40" s="538"/>
      <c r="N40" s="538"/>
      <c r="Q40" s="538"/>
      <c r="R40" s="538"/>
      <c r="S40" s="538"/>
      <c r="T40" s="538"/>
      <c r="U40" s="538"/>
      <c r="V40" s="538"/>
      <c r="W40" s="538"/>
      <c r="X40" s="538"/>
    </row>
    <row r="41" spans="1:24" ht="25.5" customHeight="1">
      <c r="A41" s="567" t="s">
        <v>581</v>
      </c>
      <c r="B41" s="566">
        <v>26601.265660912348</v>
      </c>
      <c r="C41" s="566">
        <v>35808.631097640391</v>
      </c>
      <c r="D41" s="566">
        <v>41387.708215387764</v>
      </c>
      <c r="E41" s="566">
        <v>45824.137664848327</v>
      </c>
      <c r="F41" s="566">
        <v>9207.3654367280433</v>
      </c>
      <c r="G41" s="686">
        <v>34.612508871174732</v>
      </c>
      <c r="H41" s="566">
        <v>4436.4294494605638</v>
      </c>
      <c r="I41" s="685">
        <v>10.719195724423125</v>
      </c>
      <c r="K41" s="538"/>
      <c r="N41" s="538"/>
      <c r="Q41" s="538"/>
      <c r="R41" s="538"/>
      <c r="S41" s="538"/>
      <c r="T41" s="538"/>
      <c r="U41" s="538"/>
      <c r="V41" s="538"/>
      <c r="W41" s="538"/>
      <c r="X41" s="538"/>
    </row>
    <row r="42" spans="1:24" ht="25.5" customHeight="1">
      <c r="A42" s="569" t="s">
        <v>580</v>
      </c>
      <c r="B42" s="566">
        <v>2437987.8542541317</v>
      </c>
      <c r="C42" s="566">
        <v>2747148.3845200576</v>
      </c>
      <c r="D42" s="566">
        <v>2906637.8124325201</v>
      </c>
      <c r="E42" s="566">
        <v>3159211.7221541093</v>
      </c>
      <c r="F42" s="566">
        <v>309160.53026592592</v>
      </c>
      <c r="G42" s="686">
        <v>12.680970896818074</v>
      </c>
      <c r="H42" s="566">
        <v>252573.90972158918</v>
      </c>
      <c r="I42" s="685">
        <v>8.6895556316393616</v>
      </c>
      <c r="K42" s="538"/>
      <c r="N42" s="538"/>
      <c r="Q42" s="538"/>
      <c r="R42" s="538"/>
      <c r="S42" s="538"/>
      <c r="T42" s="538"/>
      <c r="U42" s="538"/>
      <c r="V42" s="538"/>
      <c r="W42" s="538"/>
      <c r="X42" s="538"/>
    </row>
    <row r="43" spans="1:24" ht="25.5" customHeight="1">
      <c r="A43" s="569" t="s">
        <v>579</v>
      </c>
      <c r="B43" s="566">
        <v>2399814.500836431</v>
      </c>
      <c r="C43" s="566">
        <v>2704033.9315798362</v>
      </c>
      <c r="D43" s="566">
        <v>2866191.3911537011</v>
      </c>
      <c r="E43" s="566">
        <v>3113552.6133059282</v>
      </c>
      <c r="F43" s="566">
        <v>304219.43074340513</v>
      </c>
      <c r="G43" s="686">
        <v>12.676789420072781</v>
      </c>
      <c r="H43" s="566">
        <v>247361.22215222707</v>
      </c>
      <c r="I43" s="685">
        <v>8.6303106943831498</v>
      </c>
      <c r="K43" s="538"/>
      <c r="N43" s="538"/>
      <c r="Q43" s="538"/>
      <c r="R43" s="538"/>
      <c r="S43" s="538"/>
      <c r="T43" s="538"/>
      <c r="U43" s="538"/>
      <c r="V43" s="538"/>
      <c r="W43" s="538"/>
      <c r="X43" s="538"/>
    </row>
    <row r="44" spans="1:24" ht="25.5" customHeight="1">
      <c r="A44" s="567" t="s">
        <v>578</v>
      </c>
      <c r="B44" s="566">
        <v>38173.353417700542</v>
      </c>
      <c r="C44" s="566">
        <v>43114.452940221214</v>
      </c>
      <c r="D44" s="566">
        <v>40446.421278818867</v>
      </c>
      <c r="E44" s="566">
        <v>45659.108848181066</v>
      </c>
      <c r="F44" s="566">
        <v>4941.0995225206716</v>
      </c>
      <c r="G44" s="686">
        <v>12.943844541123131</v>
      </c>
      <c r="H44" s="566">
        <v>5212.6875693621987</v>
      </c>
      <c r="I44" s="685">
        <v>12.887883289916674</v>
      </c>
      <c r="K44" s="538"/>
      <c r="N44" s="538"/>
      <c r="Q44" s="538"/>
      <c r="R44" s="538"/>
      <c r="S44" s="538"/>
      <c r="T44" s="538"/>
      <c r="U44" s="538"/>
      <c r="V44" s="538"/>
      <c r="W44" s="538"/>
      <c r="X44" s="538"/>
    </row>
    <row r="45" spans="1:24" ht="25.5" customHeight="1">
      <c r="A45" s="687" t="s">
        <v>577</v>
      </c>
      <c r="B45" s="566">
        <v>107.67764145000001</v>
      </c>
      <c r="C45" s="566">
        <v>146.59294685999998</v>
      </c>
      <c r="D45" s="566">
        <v>100.99333802</v>
      </c>
      <c r="E45" s="566">
        <v>131.20017066</v>
      </c>
      <c r="F45" s="566">
        <v>38.915305409999974</v>
      </c>
      <c r="G45" s="686">
        <v>36.140562595875814</v>
      </c>
      <c r="H45" s="566">
        <v>30.206832640000002</v>
      </c>
      <c r="I45" s="685">
        <v>29.909727940686597</v>
      </c>
      <c r="K45" s="538"/>
      <c r="N45" s="538"/>
      <c r="Q45" s="538"/>
      <c r="R45" s="538"/>
      <c r="S45" s="538"/>
      <c r="T45" s="538"/>
      <c r="U45" s="538"/>
      <c r="V45" s="538"/>
      <c r="W45" s="538"/>
      <c r="X45" s="538"/>
    </row>
    <row r="46" spans="1:24" s="538" customFormat="1" ht="19.5" customHeight="1">
      <c r="A46" s="684" t="s">
        <v>576</v>
      </c>
      <c r="B46" s="647">
        <v>0</v>
      </c>
      <c r="C46" s="647">
        <v>0</v>
      </c>
      <c r="D46" s="647">
        <v>0</v>
      </c>
      <c r="E46" s="647">
        <v>0</v>
      </c>
      <c r="F46" s="647">
        <v>0</v>
      </c>
      <c r="G46" s="683"/>
      <c r="H46" s="647">
        <v>0</v>
      </c>
      <c r="I46" s="682"/>
      <c r="J46" s="532"/>
      <c r="L46" s="532"/>
      <c r="M46" s="532"/>
    </row>
    <row r="47" spans="1:24" ht="19.5" customHeight="1" thickBot="1">
      <c r="A47" s="640" t="s">
        <v>575</v>
      </c>
      <c r="B47" s="681">
        <v>289003.20878661523</v>
      </c>
      <c r="C47" s="680">
        <v>333898.59518314066</v>
      </c>
      <c r="D47" s="639">
        <v>369622.6027342676</v>
      </c>
      <c r="E47" s="639">
        <v>407746.90296052175</v>
      </c>
      <c r="F47" s="639">
        <v>44895.386396525428</v>
      </c>
      <c r="G47" s="679">
        <v>15.53456329603379</v>
      </c>
      <c r="H47" s="639">
        <v>38124.300226254156</v>
      </c>
      <c r="I47" s="678">
        <v>10.314385523025717</v>
      </c>
      <c r="J47" s="538"/>
      <c r="K47" s="538"/>
      <c r="L47" s="538"/>
      <c r="M47" s="538"/>
      <c r="N47" s="538"/>
      <c r="Q47" s="538"/>
      <c r="R47" s="538"/>
      <c r="S47" s="538"/>
      <c r="T47" s="538"/>
      <c r="U47" s="538"/>
      <c r="V47" s="538"/>
      <c r="W47" s="538"/>
      <c r="X47" s="538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B6" sqref="B6:B9"/>
    </sheetView>
  </sheetViews>
  <sheetFormatPr defaultRowHeight="15.75"/>
  <cols>
    <col min="1" max="1" width="51.42578125" style="532" bestFit="1" customWidth="1"/>
    <col min="2" max="5" width="14" style="532" customWidth="1"/>
    <col min="6" max="8" width="10.85546875" style="532" customWidth="1"/>
    <col min="9" max="256" width="9.140625" style="532"/>
    <col min="257" max="257" width="44.140625" style="532" bestFit="1" customWidth="1"/>
    <col min="258" max="258" width="11.140625" style="532" customWidth="1"/>
    <col min="259" max="259" width="10.28515625" style="532" customWidth="1"/>
    <col min="260" max="260" width="10.85546875" style="532" customWidth="1"/>
    <col min="261" max="261" width="9.28515625" style="532" customWidth="1"/>
    <col min="262" max="263" width="9.140625" style="532"/>
    <col min="264" max="264" width="9.5703125" style="532" customWidth="1"/>
    <col min="265" max="512" width="9.140625" style="532"/>
    <col min="513" max="513" width="44.140625" style="532" bestFit="1" customWidth="1"/>
    <col min="514" max="514" width="11.140625" style="532" customWidth="1"/>
    <col min="515" max="515" width="10.28515625" style="532" customWidth="1"/>
    <col min="516" max="516" width="10.85546875" style="532" customWidth="1"/>
    <col min="517" max="517" width="9.28515625" style="532" customWidth="1"/>
    <col min="518" max="519" width="9.140625" style="532"/>
    <col min="520" max="520" width="9.5703125" style="532" customWidth="1"/>
    <col min="521" max="768" width="9.140625" style="532"/>
    <col min="769" max="769" width="44.140625" style="532" bestFit="1" customWidth="1"/>
    <col min="770" max="770" width="11.140625" style="532" customWidth="1"/>
    <col min="771" max="771" width="10.28515625" style="532" customWidth="1"/>
    <col min="772" max="772" width="10.85546875" style="532" customWidth="1"/>
    <col min="773" max="773" width="9.28515625" style="532" customWidth="1"/>
    <col min="774" max="775" width="9.140625" style="532"/>
    <col min="776" max="776" width="9.5703125" style="532" customWidth="1"/>
    <col min="777" max="1024" width="9.140625" style="532"/>
    <col min="1025" max="1025" width="44.140625" style="532" bestFit="1" customWidth="1"/>
    <col min="1026" max="1026" width="11.140625" style="532" customWidth="1"/>
    <col min="1027" max="1027" width="10.28515625" style="532" customWidth="1"/>
    <col min="1028" max="1028" width="10.85546875" style="532" customWidth="1"/>
    <col min="1029" max="1029" width="9.28515625" style="532" customWidth="1"/>
    <col min="1030" max="1031" width="9.140625" style="532"/>
    <col min="1032" max="1032" width="9.5703125" style="532" customWidth="1"/>
    <col min="1033" max="1280" width="9.140625" style="532"/>
    <col min="1281" max="1281" width="44.140625" style="532" bestFit="1" customWidth="1"/>
    <col min="1282" max="1282" width="11.140625" style="532" customWidth="1"/>
    <col min="1283" max="1283" width="10.28515625" style="532" customWidth="1"/>
    <col min="1284" max="1284" width="10.85546875" style="532" customWidth="1"/>
    <col min="1285" max="1285" width="9.28515625" style="532" customWidth="1"/>
    <col min="1286" max="1287" width="9.140625" style="532"/>
    <col min="1288" max="1288" width="9.5703125" style="532" customWidth="1"/>
    <col min="1289" max="1536" width="9.140625" style="532"/>
    <col min="1537" max="1537" width="44.140625" style="532" bestFit="1" customWidth="1"/>
    <col min="1538" max="1538" width="11.140625" style="532" customWidth="1"/>
    <col min="1539" max="1539" width="10.28515625" style="532" customWidth="1"/>
    <col min="1540" max="1540" width="10.85546875" style="532" customWidth="1"/>
    <col min="1541" max="1541" width="9.28515625" style="532" customWidth="1"/>
    <col min="1542" max="1543" width="9.140625" style="532"/>
    <col min="1544" max="1544" width="9.5703125" style="532" customWidth="1"/>
    <col min="1545" max="1792" width="9.140625" style="532"/>
    <col min="1793" max="1793" width="44.140625" style="532" bestFit="1" customWidth="1"/>
    <col min="1794" max="1794" width="11.140625" style="532" customWidth="1"/>
    <col min="1795" max="1795" width="10.28515625" style="532" customWidth="1"/>
    <col min="1796" max="1796" width="10.85546875" style="532" customWidth="1"/>
    <col min="1797" max="1797" width="9.28515625" style="532" customWidth="1"/>
    <col min="1798" max="1799" width="9.140625" style="532"/>
    <col min="1800" max="1800" width="9.5703125" style="532" customWidth="1"/>
    <col min="1801" max="2048" width="9.140625" style="532"/>
    <col min="2049" max="2049" width="44.140625" style="532" bestFit="1" customWidth="1"/>
    <col min="2050" max="2050" width="11.140625" style="532" customWidth="1"/>
    <col min="2051" max="2051" width="10.28515625" style="532" customWidth="1"/>
    <col min="2052" max="2052" width="10.85546875" style="532" customWidth="1"/>
    <col min="2053" max="2053" width="9.28515625" style="532" customWidth="1"/>
    <col min="2054" max="2055" width="9.140625" style="532"/>
    <col min="2056" max="2056" width="9.5703125" style="532" customWidth="1"/>
    <col min="2057" max="2304" width="9.140625" style="532"/>
    <col min="2305" max="2305" width="44.140625" style="532" bestFit="1" customWidth="1"/>
    <col min="2306" max="2306" width="11.140625" style="532" customWidth="1"/>
    <col min="2307" max="2307" width="10.28515625" style="532" customWidth="1"/>
    <col min="2308" max="2308" width="10.85546875" style="532" customWidth="1"/>
    <col min="2309" max="2309" width="9.28515625" style="532" customWidth="1"/>
    <col min="2310" max="2311" width="9.140625" style="532"/>
    <col min="2312" max="2312" width="9.5703125" style="532" customWidth="1"/>
    <col min="2313" max="2560" width="9.140625" style="532"/>
    <col min="2561" max="2561" width="44.140625" style="532" bestFit="1" customWidth="1"/>
    <col min="2562" max="2562" width="11.140625" style="532" customWidth="1"/>
    <col min="2563" max="2563" width="10.28515625" style="532" customWidth="1"/>
    <col min="2564" max="2564" width="10.85546875" style="532" customWidth="1"/>
    <col min="2565" max="2565" width="9.28515625" style="532" customWidth="1"/>
    <col min="2566" max="2567" width="9.140625" style="532"/>
    <col min="2568" max="2568" width="9.5703125" style="532" customWidth="1"/>
    <col min="2569" max="2816" width="9.140625" style="532"/>
    <col min="2817" max="2817" width="44.140625" style="532" bestFit="1" customWidth="1"/>
    <col min="2818" max="2818" width="11.140625" style="532" customWidth="1"/>
    <col min="2819" max="2819" width="10.28515625" style="532" customWidth="1"/>
    <col min="2820" max="2820" width="10.85546875" style="532" customWidth="1"/>
    <col min="2821" max="2821" width="9.28515625" style="532" customWidth="1"/>
    <col min="2822" max="2823" width="9.140625" style="532"/>
    <col min="2824" max="2824" width="9.5703125" style="532" customWidth="1"/>
    <col min="2825" max="3072" width="9.140625" style="532"/>
    <col min="3073" max="3073" width="44.140625" style="532" bestFit="1" customWidth="1"/>
    <col min="3074" max="3074" width="11.140625" style="532" customWidth="1"/>
    <col min="3075" max="3075" width="10.28515625" style="532" customWidth="1"/>
    <col min="3076" max="3076" width="10.85546875" style="532" customWidth="1"/>
    <col min="3077" max="3077" width="9.28515625" style="532" customWidth="1"/>
    <col min="3078" max="3079" width="9.140625" style="532"/>
    <col min="3080" max="3080" width="9.5703125" style="532" customWidth="1"/>
    <col min="3081" max="3328" width="9.140625" style="532"/>
    <col min="3329" max="3329" width="44.140625" style="532" bestFit="1" customWidth="1"/>
    <col min="3330" max="3330" width="11.140625" style="532" customWidth="1"/>
    <col min="3331" max="3331" width="10.28515625" style="532" customWidth="1"/>
    <col min="3332" max="3332" width="10.85546875" style="532" customWidth="1"/>
    <col min="3333" max="3333" width="9.28515625" style="532" customWidth="1"/>
    <col min="3334" max="3335" width="9.140625" style="532"/>
    <col min="3336" max="3336" width="9.5703125" style="532" customWidth="1"/>
    <col min="3337" max="3584" width="9.140625" style="532"/>
    <col min="3585" max="3585" width="44.140625" style="532" bestFit="1" customWidth="1"/>
    <col min="3586" max="3586" width="11.140625" style="532" customWidth="1"/>
    <col min="3587" max="3587" width="10.28515625" style="532" customWidth="1"/>
    <col min="3588" max="3588" width="10.85546875" style="532" customWidth="1"/>
    <col min="3589" max="3589" width="9.28515625" style="532" customWidth="1"/>
    <col min="3590" max="3591" width="9.140625" style="532"/>
    <col min="3592" max="3592" width="9.5703125" style="532" customWidth="1"/>
    <col min="3593" max="3840" width="9.140625" style="532"/>
    <col min="3841" max="3841" width="44.140625" style="532" bestFit="1" customWidth="1"/>
    <col min="3842" max="3842" width="11.140625" style="532" customWidth="1"/>
    <col min="3843" max="3843" width="10.28515625" style="532" customWidth="1"/>
    <col min="3844" max="3844" width="10.85546875" style="532" customWidth="1"/>
    <col min="3845" max="3845" width="9.28515625" style="532" customWidth="1"/>
    <col min="3846" max="3847" width="9.140625" style="532"/>
    <col min="3848" max="3848" width="9.5703125" style="532" customWidth="1"/>
    <col min="3849" max="4096" width="9.140625" style="532"/>
    <col min="4097" max="4097" width="44.140625" style="532" bestFit="1" customWidth="1"/>
    <col min="4098" max="4098" width="11.140625" style="532" customWidth="1"/>
    <col min="4099" max="4099" width="10.28515625" style="532" customWidth="1"/>
    <col min="4100" max="4100" width="10.85546875" style="532" customWidth="1"/>
    <col min="4101" max="4101" width="9.28515625" style="532" customWidth="1"/>
    <col min="4102" max="4103" width="9.140625" style="532"/>
    <col min="4104" max="4104" width="9.5703125" style="532" customWidth="1"/>
    <col min="4105" max="4352" width="9.140625" style="532"/>
    <col min="4353" max="4353" width="44.140625" style="532" bestFit="1" customWidth="1"/>
    <col min="4354" max="4354" width="11.140625" style="532" customWidth="1"/>
    <col min="4355" max="4355" width="10.28515625" style="532" customWidth="1"/>
    <col min="4356" max="4356" width="10.85546875" style="532" customWidth="1"/>
    <col min="4357" max="4357" width="9.28515625" style="532" customWidth="1"/>
    <col min="4358" max="4359" width="9.140625" style="532"/>
    <col min="4360" max="4360" width="9.5703125" style="532" customWidth="1"/>
    <col min="4361" max="4608" width="9.140625" style="532"/>
    <col min="4609" max="4609" width="44.140625" style="532" bestFit="1" customWidth="1"/>
    <col min="4610" max="4610" width="11.140625" style="532" customWidth="1"/>
    <col min="4611" max="4611" width="10.28515625" style="532" customWidth="1"/>
    <col min="4612" max="4612" width="10.85546875" style="532" customWidth="1"/>
    <col min="4613" max="4613" width="9.28515625" style="532" customWidth="1"/>
    <col min="4614" max="4615" width="9.140625" style="532"/>
    <col min="4616" max="4616" width="9.5703125" style="532" customWidth="1"/>
    <col min="4617" max="4864" width="9.140625" style="532"/>
    <col min="4865" max="4865" width="44.140625" style="532" bestFit="1" customWidth="1"/>
    <col min="4866" max="4866" width="11.140625" style="532" customWidth="1"/>
    <col min="4867" max="4867" width="10.28515625" style="532" customWidth="1"/>
    <col min="4868" max="4868" width="10.85546875" style="532" customWidth="1"/>
    <col min="4869" max="4869" width="9.28515625" style="532" customWidth="1"/>
    <col min="4870" max="4871" width="9.140625" style="532"/>
    <col min="4872" max="4872" width="9.5703125" style="532" customWidth="1"/>
    <col min="4873" max="5120" width="9.140625" style="532"/>
    <col min="5121" max="5121" width="44.140625" style="532" bestFit="1" customWidth="1"/>
    <col min="5122" max="5122" width="11.140625" style="532" customWidth="1"/>
    <col min="5123" max="5123" width="10.28515625" style="532" customWidth="1"/>
    <col min="5124" max="5124" width="10.85546875" style="532" customWidth="1"/>
    <col min="5125" max="5125" width="9.28515625" style="532" customWidth="1"/>
    <col min="5126" max="5127" width="9.140625" style="532"/>
    <col min="5128" max="5128" width="9.5703125" style="532" customWidth="1"/>
    <col min="5129" max="5376" width="9.140625" style="532"/>
    <col min="5377" max="5377" width="44.140625" style="532" bestFit="1" customWidth="1"/>
    <col min="5378" max="5378" width="11.140625" style="532" customWidth="1"/>
    <col min="5379" max="5379" width="10.28515625" style="532" customWidth="1"/>
    <col min="5380" max="5380" width="10.85546875" style="532" customWidth="1"/>
    <col min="5381" max="5381" width="9.28515625" style="532" customWidth="1"/>
    <col min="5382" max="5383" width="9.140625" style="532"/>
    <col min="5384" max="5384" width="9.5703125" style="532" customWidth="1"/>
    <col min="5385" max="5632" width="9.140625" style="532"/>
    <col min="5633" max="5633" width="44.140625" style="532" bestFit="1" customWidth="1"/>
    <col min="5634" max="5634" width="11.140625" style="532" customWidth="1"/>
    <col min="5635" max="5635" width="10.28515625" style="532" customWidth="1"/>
    <col min="5636" max="5636" width="10.85546875" style="532" customWidth="1"/>
    <col min="5637" max="5637" width="9.28515625" style="532" customWidth="1"/>
    <col min="5638" max="5639" width="9.140625" style="532"/>
    <col min="5640" max="5640" width="9.5703125" style="532" customWidth="1"/>
    <col min="5641" max="5888" width="9.140625" style="532"/>
    <col min="5889" max="5889" width="44.140625" style="532" bestFit="1" customWidth="1"/>
    <col min="5890" max="5890" width="11.140625" style="532" customWidth="1"/>
    <col min="5891" max="5891" width="10.28515625" style="532" customWidth="1"/>
    <col min="5892" max="5892" width="10.85546875" style="532" customWidth="1"/>
    <col min="5893" max="5893" width="9.28515625" style="532" customWidth="1"/>
    <col min="5894" max="5895" width="9.140625" style="532"/>
    <col min="5896" max="5896" width="9.5703125" style="532" customWidth="1"/>
    <col min="5897" max="6144" width="9.140625" style="532"/>
    <col min="6145" max="6145" width="44.140625" style="532" bestFit="1" customWidth="1"/>
    <col min="6146" max="6146" width="11.140625" style="532" customWidth="1"/>
    <col min="6147" max="6147" width="10.28515625" style="532" customWidth="1"/>
    <col min="6148" max="6148" width="10.85546875" style="532" customWidth="1"/>
    <col min="6149" max="6149" width="9.28515625" style="532" customWidth="1"/>
    <col min="6150" max="6151" width="9.140625" style="532"/>
    <col min="6152" max="6152" width="9.5703125" style="532" customWidth="1"/>
    <col min="6153" max="6400" width="9.140625" style="532"/>
    <col min="6401" max="6401" width="44.140625" style="532" bestFit="1" customWidth="1"/>
    <col min="6402" max="6402" width="11.140625" style="532" customWidth="1"/>
    <col min="6403" max="6403" width="10.28515625" style="532" customWidth="1"/>
    <col min="6404" max="6404" width="10.85546875" style="532" customWidth="1"/>
    <col min="6405" max="6405" width="9.28515625" style="532" customWidth="1"/>
    <col min="6406" max="6407" width="9.140625" style="532"/>
    <col min="6408" max="6408" width="9.5703125" style="532" customWidth="1"/>
    <col min="6409" max="6656" width="9.140625" style="532"/>
    <col min="6657" max="6657" width="44.140625" style="532" bestFit="1" customWidth="1"/>
    <col min="6658" max="6658" width="11.140625" style="532" customWidth="1"/>
    <col min="6659" max="6659" width="10.28515625" style="532" customWidth="1"/>
    <col min="6660" max="6660" width="10.85546875" style="532" customWidth="1"/>
    <col min="6661" max="6661" width="9.28515625" style="532" customWidth="1"/>
    <col min="6662" max="6663" width="9.140625" style="532"/>
    <col min="6664" max="6664" width="9.5703125" style="532" customWidth="1"/>
    <col min="6665" max="6912" width="9.140625" style="532"/>
    <col min="6913" max="6913" width="44.140625" style="532" bestFit="1" customWidth="1"/>
    <col min="6914" max="6914" width="11.140625" style="532" customWidth="1"/>
    <col min="6915" max="6915" width="10.28515625" style="532" customWidth="1"/>
    <col min="6916" max="6916" width="10.85546875" style="532" customWidth="1"/>
    <col min="6917" max="6917" width="9.28515625" style="532" customWidth="1"/>
    <col min="6918" max="6919" width="9.140625" style="532"/>
    <col min="6920" max="6920" width="9.5703125" style="532" customWidth="1"/>
    <col min="6921" max="7168" width="9.140625" style="532"/>
    <col min="7169" max="7169" width="44.140625" style="532" bestFit="1" customWidth="1"/>
    <col min="7170" max="7170" width="11.140625" style="532" customWidth="1"/>
    <col min="7171" max="7171" width="10.28515625" style="532" customWidth="1"/>
    <col min="7172" max="7172" width="10.85546875" style="532" customWidth="1"/>
    <col min="7173" max="7173" width="9.28515625" style="532" customWidth="1"/>
    <col min="7174" max="7175" width="9.140625" style="532"/>
    <col min="7176" max="7176" width="9.5703125" style="532" customWidth="1"/>
    <col min="7177" max="7424" width="9.140625" style="532"/>
    <col min="7425" max="7425" width="44.140625" style="532" bestFit="1" customWidth="1"/>
    <col min="7426" max="7426" width="11.140625" style="532" customWidth="1"/>
    <col min="7427" max="7427" width="10.28515625" style="532" customWidth="1"/>
    <col min="7428" max="7428" width="10.85546875" style="532" customWidth="1"/>
    <col min="7429" max="7429" width="9.28515625" style="532" customWidth="1"/>
    <col min="7430" max="7431" width="9.140625" style="532"/>
    <col min="7432" max="7432" width="9.5703125" style="532" customWidth="1"/>
    <col min="7433" max="7680" width="9.140625" style="532"/>
    <col min="7681" max="7681" width="44.140625" style="532" bestFit="1" customWidth="1"/>
    <col min="7682" max="7682" width="11.140625" style="532" customWidth="1"/>
    <col min="7683" max="7683" width="10.28515625" style="532" customWidth="1"/>
    <col min="7684" max="7684" width="10.85546875" style="532" customWidth="1"/>
    <col min="7685" max="7685" width="9.28515625" style="532" customWidth="1"/>
    <col min="7686" max="7687" width="9.140625" style="532"/>
    <col min="7688" max="7688" width="9.5703125" style="532" customWidth="1"/>
    <col min="7689" max="7936" width="9.140625" style="532"/>
    <col min="7937" max="7937" width="44.140625" style="532" bestFit="1" customWidth="1"/>
    <col min="7938" max="7938" width="11.140625" style="532" customWidth="1"/>
    <col min="7939" max="7939" width="10.28515625" style="532" customWidth="1"/>
    <col min="7940" max="7940" width="10.85546875" style="532" customWidth="1"/>
    <col min="7941" max="7941" width="9.28515625" style="532" customWidth="1"/>
    <col min="7942" max="7943" width="9.140625" style="532"/>
    <col min="7944" max="7944" width="9.5703125" style="532" customWidth="1"/>
    <col min="7945" max="8192" width="9.140625" style="532"/>
    <col min="8193" max="8193" width="44.140625" style="532" bestFit="1" customWidth="1"/>
    <col min="8194" max="8194" width="11.140625" style="532" customWidth="1"/>
    <col min="8195" max="8195" width="10.28515625" style="532" customWidth="1"/>
    <col min="8196" max="8196" width="10.85546875" style="532" customWidth="1"/>
    <col min="8197" max="8197" width="9.28515625" style="532" customWidth="1"/>
    <col min="8198" max="8199" width="9.140625" style="532"/>
    <col min="8200" max="8200" width="9.5703125" style="532" customWidth="1"/>
    <col min="8201" max="8448" width="9.140625" style="532"/>
    <col min="8449" max="8449" width="44.140625" style="532" bestFit="1" customWidth="1"/>
    <col min="8450" max="8450" width="11.140625" style="532" customWidth="1"/>
    <col min="8451" max="8451" width="10.28515625" style="532" customWidth="1"/>
    <col min="8452" max="8452" width="10.85546875" style="532" customWidth="1"/>
    <col min="8453" max="8453" width="9.28515625" style="532" customWidth="1"/>
    <col min="8454" max="8455" width="9.140625" style="532"/>
    <col min="8456" max="8456" width="9.5703125" style="532" customWidth="1"/>
    <col min="8457" max="8704" width="9.140625" style="532"/>
    <col min="8705" max="8705" width="44.140625" style="532" bestFit="1" customWidth="1"/>
    <col min="8706" max="8706" width="11.140625" style="532" customWidth="1"/>
    <col min="8707" max="8707" width="10.28515625" style="532" customWidth="1"/>
    <col min="8708" max="8708" width="10.85546875" style="532" customWidth="1"/>
    <col min="8709" max="8709" width="9.28515625" style="532" customWidth="1"/>
    <col min="8710" max="8711" width="9.140625" style="532"/>
    <col min="8712" max="8712" width="9.5703125" style="532" customWidth="1"/>
    <col min="8713" max="8960" width="9.140625" style="532"/>
    <col min="8961" max="8961" width="44.140625" style="532" bestFit="1" customWidth="1"/>
    <col min="8962" max="8962" width="11.140625" style="532" customWidth="1"/>
    <col min="8963" max="8963" width="10.28515625" style="532" customWidth="1"/>
    <col min="8964" max="8964" width="10.85546875" style="532" customWidth="1"/>
    <col min="8965" max="8965" width="9.28515625" style="532" customWidth="1"/>
    <col min="8966" max="8967" width="9.140625" style="532"/>
    <col min="8968" max="8968" width="9.5703125" style="532" customWidth="1"/>
    <col min="8969" max="9216" width="9.140625" style="532"/>
    <col min="9217" max="9217" width="44.140625" style="532" bestFit="1" customWidth="1"/>
    <col min="9218" max="9218" width="11.140625" style="532" customWidth="1"/>
    <col min="9219" max="9219" width="10.28515625" style="532" customWidth="1"/>
    <col min="9220" max="9220" width="10.85546875" style="532" customWidth="1"/>
    <col min="9221" max="9221" width="9.28515625" style="532" customWidth="1"/>
    <col min="9222" max="9223" width="9.140625" style="532"/>
    <col min="9224" max="9224" width="9.5703125" style="532" customWidth="1"/>
    <col min="9225" max="9472" width="9.140625" style="532"/>
    <col min="9473" max="9473" width="44.140625" style="532" bestFit="1" customWidth="1"/>
    <col min="9474" max="9474" width="11.140625" style="532" customWidth="1"/>
    <col min="9475" max="9475" width="10.28515625" style="532" customWidth="1"/>
    <col min="9476" max="9476" width="10.85546875" style="532" customWidth="1"/>
    <col min="9477" max="9477" width="9.28515625" style="532" customWidth="1"/>
    <col min="9478" max="9479" width="9.140625" style="532"/>
    <col min="9480" max="9480" width="9.5703125" style="532" customWidth="1"/>
    <col min="9481" max="9728" width="9.140625" style="532"/>
    <col min="9729" max="9729" width="44.140625" style="532" bestFit="1" customWidth="1"/>
    <col min="9730" max="9730" width="11.140625" style="532" customWidth="1"/>
    <col min="9731" max="9731" width="10.28515625" style="532" customWidth="1"/>
    <col min="9732" max="9732" width="10.85546875" style="532" customWidth="1"/>
    <col min="9733" max="9733" width="9.28515625" style="532" customWidth="1"/>
    <col min="9734" max="9735" width="9.140625" style="532"/>
    <col min="9736" max="9736" width="9.5703125" style="532" customWidth="1"/>
    <col min="9737" max="9984" width="9.140625" style="532"/>
    <col min="9985" max="9985" width="44.140625" style="532" bestFit="1" customWidth="1"/>
    <col min="9986" max="9986" width="11.140625" style="532" customWidth="1"/>
    <col min="9987" max="9987" width="10.28515625" style="532" customWidth="1"/>
    <col min="9988" max="9988" width="10.85546875" style="532" customWidth="1"/>
    <col min="9989" max="9989" width="9.28515625" style="532" customWidth="1"/>
    <col min="9990" max="9991" width="9.140625" style="532"/>
    <col min="9992" max="9992" width="9.5703125" style="532" customWidth="1"/>
    <col min="9993" max="10240" width="9.140625" style="532"/>
    <col min="10241" max="10241" width="44.140625" style="532" bestFit="1" customWidth="1"/>
    <col min="10242" max="10242" width="11.140625" style="532" customWidth="1"/>
    <col min="10243" max="10243" width="10.28515625" style="532" customWidth="1"/>
    <col min="10244" max="10244" width="10.85546875" style="532" customWidth="1"/>
    <col min="10245" max="10245" width="9.28515625" style="532" customWidth="1"/>
    <col min="10246" max="10247" width="9.140625" style="532"/>
    <col min="10248" max="10248" width="9.5703125" style="532" customWidth="1"/>
    <col min="10249" max="10496" width="9.140625" style="532"/>
    <col min="10497" max="10497" width="44.140625" style="532" bestFit="1" customWidth="1"/>
    <col min="10498" max="10498" width="11.140625" style="532" customWidth="1"/>
    <col min="10499" max="10499" width="10.28515625" style="532" customWidth="1"/>
    <col min="10500" max="10500" width="10.85546875" style="532" customWidth="1"/>
    <col min="10501" max="10501" width="9.28515625" style="532" customWidth="1"/>
    <col min="10502" max="10503" width="9.140625" style="532"/>
    <col min="10504" max="10504" width="9.5703125" style="532" customWidth="1"/>
    <col min="10505" max="10752" width="9.140625" style="532"/>
    <col min="10753" max="10753" width="44.140625" style="532" bestFit="1" customWidth="1"/>
    <col min="10754" max="10754" width="11.140625" style="532" customWidth="1"/>
    <col min="10755" max="10755" width="10.28515625" style="532" customWidth="1"/>
    <col min="10756" max="10756" width="10.85546875" style="532" customWidth="1"/>
    <col min="10757" max="10757" width="9.28515625" style="532" customWidth="1"/>
    <col min="10758" max="10759" width="9.140625" style="532"/>
    <col min="10760" max="10760" width="9.5703125" style="532" customWidth="1"/>
    <col min="10761" max="11008" width="9.140625" style="532"/>
    <col min="11009" max="11009" width="44.140625" style="532" bestFit="1" customWidth="1"/>
    <col min="11010" max="11010" width="11.140625" style="532" customWidth="1"/>
    <col min="11011" max="11011" width="10.28515625" style="532" customWidth="1"/>
    <col min="11012" max="11012" width="10.85546875" style="532" customWidth="1"/>
    <col min="11013" max="11013" width="9.28515625" style="532" customWidth="1"/>
    <col min="11014" max="11015" width="9.140625" style="532"/>
    <col min="11016" max="11016" width="9.5703125" style="532" customWidth="1"/>
    <col min="11017" max="11264" width="9.140625" style="532"/>
    <col min="11265" max="11265" width="44.140625" style="532" bestFit="1" customWidth="1"/>
    <col min="11266" max="11266" width="11.140625" style="532" customWidth="1"/>
    <col min="11267" max="11267" width="10.28515625" style="532" customWidth="1"/>
    <col min="11268" max="11268" width="10.85546875" style="532" customWidth="1"/>
    <col min="11269" max="11269" width="9.28515625" style="532" customWidth="1"/>
    <col min="11270" max="11271" width="9.140625" style="532"/>
    <col min="11272" max="11272" width="9.5703125" style="532" customWidth="1"/>
    <col min="11273" max="11520" width="9.140625" style="532"/>
    <col min="11521" max="11521" width="44.140625" style="532" bestFit="1" customWidth="1"/>
    <col min="11522" max="11522" width="11.140625" style="532" customWidth="1"/>
    <col min="11523" max="11523" width="10.28515625" style="532" customWidth="1"/>
    <col min="11524" max="11524" width="10.85546875" style="532" customWidth="1"/>
    <col min="11525" max="11525" width="9.28515625" style="532" customWidth="1"/>
    <col min="11526" max="11527" width="9.140625" style="532"/>
    <col min="11528" max="11528" width="9.5703125" style="532" customWidth="1"/>
    <col min="11529" max="11776" width="9.140625" style="532"/>
    <col min="11777" max="11777" width="44.140625" style="532" bestFit="1" customWidth="1"/>
    <col min="11778" max="11778" width="11.140625" style="532" customWidth="1"/>
    <col min="11779" max="11779" width="10.28515625" style="532" customWidth="1"/>
    <col min="11780" max="11780" width="10.85546875" style="532" customWidth="1"/>
    <col min="11781" max="11781" width="9.28515625" style="532" customWidth="1"/>
    <col min="11782" max="11783" width="9.140625" style="532"/>
    <col min="11784" max="11784" width="9.5703125" style="532" customWidth="1"/>
    <col min="11785" max="12032" width="9.140625" style="532"/>
    <col min="12033" max="12033" width="44.140625" style="532" bestFit="1" customWidth="1"/>
    <col min="12034" max="12034" width="11.140625" style="532" customWidth="1"/>
    <col min="12035" max="12035" width="10.28515625" style="532" customWidth="1"/>
    <col min="12036" max="12036" width="10.85546875" style="532" customWidth="1"/>
    <col min="12037" max="12037" width="9.28515625" style="532" customWidth="1"/>
    <col min="12038" max="12039" width="9.140625" style="532"/>
    <col min="12040" max="12040" width="9.5703125" style="532" customWidth="1"/>
    <col min="12041" max="12288" width="9.140625" style="532"/>
    <col min="12289" max="12289" width="44.140625" style="532" bestFit="1" customWidth="1"/>
    <col min="12290" max="12290" width="11.140625" style="532" customWidth="1"/>
    <col min="12291" max="12291" width="10.28515625" style="532" customWidth="1"/>
    <col min="12292" max="12292" width="10.85546875" style="532" customWidth="1"/>
    <col min="12293" max="12293" width="9.28515625" style="532" customWidth="1"/>
    <col min="12294" max="12295" width="9.140625" style="532"/>
    <col min="12296" max="12296" width="9.5703125" style="532" customWidth="1"/>
    <col min="12297" max="12544" width="9.140625" style="532"/>
    <col min="12545" max="12545" width="44.140625" style="532" bestFit="1" customWidth="1"/>
    <col min="12546" max="12546" width="11.140625" style="532" customWidth="1"/>
    <col min="12547" max="12547" width="10.28515625" style="532" customWidth="1"/>
    <col min="12548" max="12548" width="10.85546875" style="532" customWidth="1"/>
    <col min="12549" max="12549" width="9.28515625" style="532" customWidth="1"/>
    <col min="12550" max="12551" width="9.140625" style="532"/>
    <col min="12552" max="12552" width="9.5703125" style="532" customWidth="1"/>
    <col min="12553" max="12800" width="9.140625" style="532"/>
    <col min="12801" max="12801" width="44.140625" style="532" bestFit="1" customWidth="1"/>
    <col min="12802" max="12802" width="11.140625" style="532" customWidth="1"/>
    <col min="12803" max="12803" width="10.28515625" style="532" customWidth="1"/>
    <col min="12804" max="12804" width="10.85546875" style="532" customWidth="1"/>
    <col min="12805" max="12805" width="9.28515625" style="532" customWidth="1"/>
    <col min="12806" max="12807" width="9.140625" style="532"/>
    <col min="12808" max="12808" width="9.5703125" style="532" customWidth="1"/>
    <col min="12809" max="13056" width="9.140625" style="532"/>
    <col min="13057" max="13057" width="44.140625" style="532" bestFit="1" customWidth="1"/>
    <col min="13058" max="13058" width="11.140625" style="532" customWidth="1"/>
    <col min="13059" max="13059" width="10.28515625" style="532" customWidth="1"/>
    <col min="13060" max="13060" width="10.85546875" style="532" customWidth="1"/>
    <col min="13061" max="13061" width="9.28515625" style="532" customWidth="1"/>
    <col min="13062" max="13063" width="9.140625" style="532"/>
    <col min="13064" max="13064" width="9.5703125" style="532" customWidth="1"/>
    <col min="13065" max="13312" width="9.140625" style="532"/>
    <col min="13313" max="13313" width="44.140625" style="532" bestFit="1" customWidth="1"/>
    <col min="13314" max="13314" width="11.140625" style="532" customWidth="1"/>
    <col min="13315" max="13315" width="10.28515625" style="532" customWidth="1"/>
    <col min="13316" max="13316" width="10.85546875" style="532" customWidth="1"/>
    <col min="13317" max="13317" width="9.28515625" style="532" customWidth="1"/>
    <col min="13318" max="13319" width="9.140625" style="532"/>
    <col min="13320" max="13320" width="9.5703125" style="532" customWidth="1"/>
    <col min="13321" max="13568" width="9.140625" style="532"/>
    <col min="13569" max="13569" width="44.140625" style="532" bestFit="1" customWidth="1"/>
    <col min="13570" max="13570" width="11.140625" style="532" customWidth="1"/>
    <col min="13571" max="13571" width="10.28515625" style="532" customWidth="1"/>
    <col min="13572" max="13572" width="10.85546875" style="532" customWidth="1"/>
    <col min="13573" max="13573" width="9.28515625" style="532" customWidth="1"/>
    <col min="13574" max="13575" width="9.140625" style="532"/>
    <col min="13576" max="13576" width="9.5703125" style="532" customWidth="1"/>
    <col min="13577" max="13824" width="9.140625" style="532"/>
    <col min="13825" max="13825" width="44.140625" style="532" bestFit="1" customWidth="1"/>
    <col min="13826" max="13826" width="11.140625" style="532" customWidth="1"/>
    <col min="13827" max="13827" width="10.28515625" style="532" customWidth="1"/>
    <col min="13828" max="13828" width="10.85546875" style="532" customWidth="1"/>
    <col min="13829" max="13829" width="9.28515625" style="532" customWidth="1"/>
    <col min="13830" max="13831" width="9.140625" style="532"/>
    <col min="13832" max="13832" width="9.5703125" style="532" customWidth="1"/>
    <col min="13833" max="14080" width="9.140625" style="532"/>
    <col min="14081" max="14081" width="44.140625" style="532" bestFit="1" customWidth="1"/>
    <col min="14082" max="14082" width="11.140625" style="532" customWidth="1"/>
    <col min="14083" max="14083" width="10.28515625" style="532" customWidth="1"/>
    <col min="14084" max="14084" width="10.85546875" style="532" customWidth="1"/>
    <col min="14085" max="14085" width="9.28515625" style="532" customWidth="1"/>
    <col min="14086" max="14087" width="9.140625" style="532"/>
    <col min="14088" max="14088" width="9.5703125" style="532" customWidth="1"/>
    <col min="14089" max="14336" width="9.140625" style="532"/>
    <col min="14337" max="14337" width="44.140625" style="532" bestFit="1" customWidth="1"/>
    <col min="14338" max="14338" width="11.140625" style="532" customWidth="1"/>
    <col min="14339" max="14339" width="10.28515625" style="532" customWidth="1"/>
    <col min="14340" max="14340" width="10.85546875" style="532" customWidth="1"/>
    <col min="14341" max="14341" width="9.28515625" style="532" customWidth="1"/>
    <col min="14342" max="14343" width="9.140625" style="532"/>
    <col min="14344" max="14344" width="9.5703125" style="532" customWidth="1"/>
    <col min="14345" max="14592" width="9.140625" style="532"/>
    <col min="14593" max="14593" width="44.140625" style="532" bestFit="1" customWidth="1"/>
    <col min="14594" max="14594" width="11.140625" style="532" customWidth="1"/>
    <col min="14595" max="14595" width="10.28515625" style="532" customWidth="1"/>
    <col min="14596" max="14596" width="10.85546875" style="532" customWidth="1"/>
    <col min="14597" max="14597" width="9.28515625" style="532" customWidth="1"/>
    <col min="14598" max="14599" width="9.140625" style="532"/>
    <col min="14600" max="14600" width="9.5703125" style="532" customWidth="1"/>
    <col min="14601" max="14848" width="9.140625" style="532"/>
    <col min="14849" max="14849" width="44.140625" style="532" bestFit="1" customWidth="1"/>
    <col min="14850" max="14850" width="11.140625" style="532" customWidth="1"/>
    <col min="14851" max="14851" width="10.28515625" style="532" customWidth="1"/>
    <col min="14852" max="14852" width="10.85546875" style="532" customWidth="1"/>
    <col min="14853" max="14853" width="9.28515625" style="532" customWidth="1"/>
    <col min="14854" max="14855" width="9.140625" style="532"/>
    <col min="14856" max="14856" width="9.5703125" style="532" customWidth="1"/>
    <col min="14857" max="15104" width="9.140625" style="532"/>
    <col min="15105" max="15105" width="44.140625" style="532" bestFit="1" customWidth="1"/>
    <col min="15106" max="15106" width="11.140625" style="532" customWidth="1"/>
    <col min="15107" max="15107" width="10.28515625" style="532" customWidth="1"/>
    <col min="15108" max="15108" width="10.85546875" style="532" customWidth="1"/>
    <col min="15109" max="15109" width="9.28515625" style="532" customWidth="1"/>
    <col min="15110" max="15111" width="9.140625" style="532"/>
    <col min="15112" max="15112" width="9.5703125" style="532" customWidth="1"/>
    <col min="15113" max="15360" width="9.140625" style="532"/>
    <col min="15361" max="15361" width="44.140625" style="532" bestFit="1" customWidth="1"/>
    <col min="15362" max="15362" width="11.140625" style="532" customWidth="1"/>
    <col min="15363" max="15363" width="10.28515625" style="532" customWidth="1"/>
    <col min="15364" max="15364" width="10.85546875" style="532" customWidth="1"/>
    <col min="15365" max="15365" width="9.28515625" style="532" customWidth="1"/>
    <col min="15366" max="15367" width="9.140625" style="532"/>
    <col min="15368" max="15368" width="9.5703125" style="532" customWidth="1"/>
    <col min="15369" max="15616" width="9.140625" style="532"/>
    <col min="15617" max="15617" width="44.140625" style="532" bestFit="1" customWidth="1"/>
    <col min="15618" max="15618" width="11.140625" style="532" customWidth="1"/>
    <col min="15619" max="15619" width="10.28515625" style="532" customWidth="1"/>
    <col min="15620" max="15620" width="10.85546875" style="532" customWidth="1"/>
    <col min="15621" max="15621" width="9.28515625" style="532" customWidth="1"/>
    <col min="15622" max="15623" width="9.140625" style="532"/>
    <col min="15624" max="15624" width="9.5703125" style="532" customWidth="1"/>
    <col min="15625" max="15872" width="9.140625" style="532"/>
    <col min="15873" max="15873" width="44.140625" style="532" bestFit="1" customWidth="1"/>
    <col min="15874" max="15874" width="11.140625" style="532" customWidth="1"/>
    <col min="15875" max="15875" width="10.28515625" style="532" customWidth="1"/>
    <col min="15876" max="15876" width="10.85546875" style="532" customWidth="1"/>
    <col min="15877" max="15877" width="9.28515625" style="532" customWidth="1"/>
    <col min="15878" max="15879" width="9.140625" style="532"/>
    <col min="15880" max="15880" width="9.5703125" style="532" customWidth="1"/>
    <col min="15881" max="16128" width="9.140625" style="532"/>
    <col min="16129" max="16129" width="44.140625" style="532" bestFit="1" customWidth="1"/>
    <col min="16130" max="16130" width="11.140625" style="532" customWidth="1"/>
    <col min="16131" max="16131" width="10.28515625" style="532" customWidth="1"/>
    <col min="16132" max="16132" width="10.85546875" style="532" customWidth="1"/>
    <col min="16133" max="16133" width="9.28515625" style="532" customWidth="1"/>
    <col min="16134" max="16135" width="9.140625" style="532"/>
    <col min="16136" max="16136" width="9.5703125" style="532" customWidth="1"/>
    <col min="16137" max="16384" width="9.140625" style="532"/>
  </cols>
  <sheetData>
    <row r="1" spans="1:22">
      <c r="A1" s="2557" t="s">
        <v>613</v>
      </c>
      <c r="B1" s="2557"/>
      <c r="C1" s="2557"/>
      <c r="D1" s="2557"/>
      <c r="E1" s="2557"/>
      <c r="F1" s="2557"/>
      <c r="G1" s="2557"/>
      <c r="H1" s="2557"/>
      <c r="I1" s="621"/>
      <c r="J1" s="621"/>
      <c r="K1" s="621"/>
    </row>
    <row r="2" spans="1:22">
      <c r="A2" s="2573" t="s">
        <v>114</v>
      </c>
      <c r="B2" s="2573"/>
      <c r="C2" s="2573"/>
      <c r="D2" s="2573"/>
      <c r="E2" s="2573"/>
      <c r="F2" s="2573"/>
      <c r="G2" s="2573"/>
      <c r="H2" s="2573"/>
      <c r="I2" s="677"/>
      <c r="J2" s="677"/>
      <c r="K2" s="677"/>
    </row>
    <row r="3" spans="1:22">
      <c r="A3" s="2573" t="s">
        <v>511</v>
      </c>
      <c r="B3" s="2573"/>
      <c r="C3" s="2573"/>
      <c r="D3" s="2573"/>
      <c r="E3" s="2573"/>
      <c r="F3" s="2573"/>
      <c r="G3" s="2573"/>
      <c r="H3" s="2573"/>
      <c r="I3" s="677"/>
      <c r="J3" s="677"/>
      <c r="K3" s="677"/>
    </row>
    <row r="4" spans="1:22" ht="16.5" thickBot="1">
      <c r="B4" s="589"/>
      <c r="C4" s="589"/>
      <c r="D4" s="589"/>
      <c r="G4" s="2559" t="s">
        <v>1</v>
      </c>
      <c r="H4" s="2559"/>
    </row>
    <row r="5" spans="1:22" ht="19.5" customHeight="1" thickTop="1">
      <c r="A5" s="2574" t="s">
        <v>46</v>
      </c>
      <c r="B5" s="676">
        <v>2018</v>
      </c>
      <c r="C5" s="676">
        <v>2019</v>
      </c>
      <c r="D5" s="676">
        <v>2020</v>
      </c>
      <c r="E5" s="2562" t="s">
        <v>516</v>
      </c>
      <c r="F5" s="2563"/>
      <c r="G5" s="2563"/>
      <c r="H5" s="2564"/>
    </row>
    <row r="6" spans="1:22" ht="19.5" customHeight="1">
      <c r="A6" s="2575"/>
      <c r="B6" s="2555" t="s">
        <v>507</v>
      </c>
      <c r="C6" s="2555" t="s">
        <v>507</v>
      </c>
      <c r="D6" s="2555" t="s">
        <v>505</v>
      </c>
      <c r="E6" s="2565" t="s">
        <v>44</v>
      </c>
      <c r="F6" s="2567"/>
      <c r="G6" s="2566" t="s">
        <v>55</v>
      </c>
      <c r="H6" s="2568"/>
    </row>
    <row r="7" spans="1:22" ht="19.5" customHeight="1">
      <c r="A7" s="2575"/>
      <c r="B7" s="2556"/>
      <c r="C7" s="2556"/>
      <c r="D7" s="2556"/>
      <c r="E7" s="617" t="s">
        <v>2</v>
      </c>
      <c r="F7" s="591" t="s">
        <v>504</v>
      </c>
      <c r="G7" s="617" t="s">
        <v>2</v>
      </c>
      <c r="H7" s="590" t="s">
        <v>504</v>
      </c>
    </row>
    <row r="8" spans="1:22" ht="24.75" customHeight="1">
      <c r="A8" s="615" t="s">
        <v>608</v>
      </c>
      <c r="B8" s="711">
        <v>2457452.9227162963</v>
      </c>
      <c r="C8" s="711">
        <v>2952847.6549506201</v>
      </c>
      <c r="D8" s="711">
        <v>3434978.5455636065</v>
      </c>
      <c r="E8" s="700">
        <v>495394.73223432386</v>
      </c>
      <c r="F8" s="701">
        <v>20.158869683930678</v>
      </c>
      <c r="G8" s="700">
        <v>482130.8906129864</v>
      </c>
      <c r="H8" s="699">
        <v>16.327658821296318</v>
      </c>
      <c r="J8" s="538"/>
      <c r="K8" s="538"/>
      <c r="P8" s="538"/>
      <c r="Q8" s="538"/>
      <c r="R8" s="538"/>
      <c r="S8" s="538"/>
      <c r="T8" s="538"/>
      <c r="U8" s="538"/>
      <c r="V8" s="538"/>
    </row>
    <row r="9" spans="1:22" ht="24.75" customHeight="1">
      <c r="A9" s="610" t="s">
        <v>607</v>
      </c>
      <c r="B9" s="704">
        <v>205347.93732435134</v>
      </c>
      <c r="C9" s="704">
        <v>254342.06145588576</v>
      </c>
      <c r="D9" s="704">
        <v>293272.92100252816</v>
      </c>
      <c r="E9" s="704">
        <v>48994.124131534423</v>
      </c>
      <c r="F9" s="705">
        <v>23.859077802250912</v>
      </c>
      <c r="G9" s="704">
        <v>38930.859546642401</v>
      </c>
      <c r="H9" s="703">
        <v>15.306496819203749</v>
      </c>
      <c r="J9" s="538"/>
      <c r="K9" s="538"/>
      <c r="P9" s="538"/>
      <c r="Q9" s="538"/>
      <c r="R9" s="538"/>
      <c r="S9" s="538"/>
      <c r="T9" s="538"/>
      <c r="U9" s="538"/>
      <c r="V9" s="538"/>
    </row>
    <row r="10" spans="1:22" ht="24.75" customHeight="1">
      <c r="A10" s="610" t="s">
        <v>603</v>
      </c>
      <c r="B10" s="704">
        <v>185392.2810615183</v>
      </c>
      <c r="C10" s="704">
        <v>236135.23543512472</v>
      </c>
      <c r="D10" s="704">
        <v>269484.42366146244</v>
      </c>
      <c r="E10" s="704">
        <v>50742.954373606422</v>
      </c>
      <c r="F10" s="705">
        <v>27.370586349691926</v>
      </c>
      <c r="G10" s="704">
        <v>33349.188226337719</v>
      </c>
      <c r="H10" s="703">
        <v>14.122919082738928</v>
      </c>
      <c r="J10" s="538"/>
      <c r="K10" s="538"/>
      <c r="P10" s="538"/>
      <c r="Q10" s="538"/>
      <c r="R10" s="538"/>
      <c r="S10" s="538"/>
      <c r="T10" s="538"/>
      <c r="U10" s="538"/>
      <c r="V10" s="538"/>
    </row>
    <row r="11" spans="1:22" ht="24.75" customHeight="1">
      <c r="A11" s="610" t="s">
        <v>602</v>
      </c>
      <c r="B11" s="704">
        <v>19955.656262833054</v>
      </c>
      <c r="C11" s="704">
        <v>18206.826020761036</v>
      </c>
      <c r="D11" s="704">
        <v>23788.497341065744</v>
      </c>
      <c r="E11" s="704">
        <v>-1748.8302420720174</v>
      </c>
      <c r="F11" s="705">
        <v>-8.7635817085563499</v>
      </c>
      <c r="G11" s="704">
        <v>5581.6713203047075</v>
      </c>
      <c r="H11" s="703">
        <v>30.657025633902315</v>
      </c>
      <c r="J11" s="538"/>
      <c r="K11" s="538"/>
      <c r="P11" s="538"/>
      <c r="Q11" s="538"/>
      <c r="R11" s="538"/>
      <c r="S11" s="538"/>
      <c r="T11" s="538"/>
      <c r="U11" s="538"/>
      <c r="V11" s="538"/>
    </row>
    <row r="12" spans="1:22" ht="24.75" customHeight="1">
      <c r="A12" s="610" t="s">
        <v>606</v>
      </c>
      <c r="B12" s="704">
        <v>894488.98456309154</v>
      </c>
      <c r="C12" s="704">
        <v>982298.67854551971</v>
      </c>
      <c r="D12" s="704">
        <v>1096708.8834428855</v>
      </c>
      <c r="E12" s="704">
        <v>87809.693982428173</v>
      </c>
      <c r="F12" s="705">
        <v>9.8167440290299783</v>
      </c>
      <c r="G12" s="704">
        <v>114410.20489736577</v>
      </c>
      <c r="H12" s="703">
        <v>11.647191164582637</v>
      </c>
      <c r="J12" s="538"/>
      <c r="K12" s="538"/>
      <c r="P12" s="538"/>
      <c r="Q12" s="538"/>
      <c r="R12" s="538"/>
      <c r="S12" s="538"/>
      <c r="T12" s="538"/>
      <c r="U12" s="538"/>
      <c r="V12" s="538"/>
    </row>
    <row r="13" spans="1:22" ht="24.75" customHeight="1">
      <c r="A13" s="610" t="s">
        <v>603</v>
      </c>
      <c r="B13" s="704">
        <v>880354.69854729821</v>
      </c>
      <c r="C13" s="704">
        <v>971502.90140436729</v>
      </c>
      <c r="D13" s="704">
        <v>1085389.0451744427</v>
      </c>
      <c r="E13" s="704">
        <v>91148.202857069089</v>
      </c>
      <c r="F13" s="705">
        <v>10.353577144243758</v>
      </c>
      <c r="G13" s="704">
        <v>113886.1437700754</v>
      </c>
      <c r="H13" s="703">
        <v>11.722676649286994</v>
      </c>
      <c r="J13" s="538"/>
      <c r="K13" s="538"/>
      <c r="P13" s="538"/>
      <c r="Q13" s="538"/>
      <c r="R13" s="538"/>
      <c r="S13" s="538"/>
      <c r="T13" s="538"/>
      <c r="U13" s="538"/>
      <c r="V13" s="538"/>
    </row>
    <row r="14" spans="1:22" ht="24.75" customHeight="1">
      <c r="A14" s="610" t="s">
        <v>602</v>
      </c>
      <c r="B14" s="704">
        <v>14134.286015793332</v>
      </c>
      <c r="C14" s="704">
        <v>10795.777141152415</v>
      </c>
      <c r="D14" s="704">
        <v>11319.838268442787</v>
      </c>
      <c r="E14" s="704">
        <v>-3338.5088746409165</v>
      </c>
      <c r="F14" s="705">
        <v>-23.619932912851361</v>
      </c>
      <c r="G14" s="704">
        <v>524.06112729037159</v>
      </c>
      <c r="H14" s="703">
        <v>4.8543159092521773</v>
      </c>
      <c r="J14" s="538"/>
      <c r="K14" s="538"/>
      <c r="P14" s="538"/>
      <c r="Q14" s="538"/>
      <c r="R14" s="538"/>
      <c r="S14" s="538"/>
      <c r="T14" s="538"/>
      <c r="U14" s="538"/>
      <c r="V14" s="538"/>
    </row>
    <row r="15" spans="1:22" ht="24.75" customHeight="1">
      <c r="A15" s="610" t="s">
        <v>605</v>
      </c>
      <c r="B15" s="704">
        <v>1051808.5614195194</v>
      </c>
      <c r="C15" s="704">
        <v>1414988.2418776378</v>
      </c>
      <c r="D15" s="704">
        <v>1688302.9884150981</v>
      </c>
      <c r="E15" s="704">
        <v>363179.68045811844</v>
      </c>
      <c r="F15" s="705">
        <v>34.529066769334108</v>
      </c>
      <c r="G15" s="704">
        <v>273314.74653746025</v>
      </c>
      <c r="H15" s="703">
        <v>19.315690296816992</v>
      </c>
      <c r="J15" s="538"/>
      <c r="K15" s="538"/>
      <c r="P15" s="538"/>
      <c r="Q15" s="538"/>
      <c r="R15" s="538"/>
      <c r="S15" s="538"/>
      <c r="T15" s="538"/>
      <c r="U15" s="538"/>
      <c r="V15" s="538"/>
    </row>
    <row r="16" spans="1:22" ht="24.75" customHeight="1">
      <c r="A16" s="610" t="s">
        <v>603</v>
      </c>
      <c r="B16" s="704">
        <v>1022977.9864492898</v>
      </c>
      <c r="C16" s="704">
        <v>1386522.7815289483</v>
      </c>
      <c r="D16" s="704">
        <v>1661526.1600424582</v>
      </c>
      <c r="E16" s="704">
        <v>363544.79507965851</v>
      </c>
      <c r="F16" s="705">
        <v>35.537890345177999</v>
      </c>
      <c r="G16" s="704">
        <v>275003.37851350987</v>
      </c>
      <c r="H16" s="703">
        <v>19.834032457098019</v>
      </c>
      <c r="J16" s="538"/>
      <c r="K16" s="538"/>
      <c r="P16" s="538"/>
      <c r="Q16" s="538"/>
      <c r="R16" s="538"/>
      <c r="S16" s="538"/>
      <c r="T16" s="538"/>
      <c r="U16" s="538"/>
      <c r="V16" s="538"/>
    </row>
    <row r="17" spans="1:22" ht="24.75" customHeight="1">
      <c r="A17" s="610" t="s">
        <v>602</v>
      </c>
      <c r="B17" s="704">
        <v>28830.574970229591</v>
      </c>
      <c r="C17" s="704">
        <v>28465.460348689532</v>
      </c>
      <c r="D17" s="704">
        <v>26776.828372639924</v>
      </c>
      <c r="E17" s="704">
        <v>-365.11462154005858</v>
      </c>
      <c r="F17" s="705">
        <v>-1.2664146376444985</v>
      </c>
      <c r="G17" s="704">
        <v>-1688.6319760496081</v>
      </c>
      <c r="H17" s="703">
        <v>-5.9322138316563278</v>
      </c>
      <c r="J17" s="538"/>
      <c r="K17" s="538"/>
      <c r="P17" s="538"/>
      <c r="Q17" s="538"/>
      <c r="R17" s="538"/>
      <c r="S17" s="538"/>
      <c r="T17" s="538"/>
      <c r="U17" s="538"/>
      <c r="V17" s="538"/>
    </row>
    <row r="18" spans="1:22" ht="24.75" customHeight="1">
      <c r="A18" s="610" t="s">
        <v>604</v>
      </c>
      <c r="B18" s="704">
        <v>282586.46974509873</v>
      </c>
      <c r="C18" s="704">
        <v>278421.3876134262</v>
      </c>
      <c r="D18" s="704">
        <v>331134.0288489103</v>
      </c>
      <c r="E18" s="704">
        <v>-4165.0821316725342</v>
      </c>
      <c r="F18" s="705">
        <v>-1.4739142094911906</v>
      </c>
      <c r="G18" s="704">
        <v>52712.641235484101</v>
      </c>
      <c r="H18" s="703">
        <v>18.932683903103342</v>
      </c>
      <c r="J18" s="538"/>
      <c r="K18" s="538"/>
      <c r="P18" s="538"/>
      <c r="Q18" s="538"/>
      <c r="R18" s="538"/>
      <c r="S18" s="538"/>
      <c r="T18" s="538"/>
      <c r="U18" s="538"/>
      <c r="V18" s="538"/>
    </row>
    <row r="19" spans="1:22" ht="24.75" customHeight="1">
      <c r="A19" s="610" t="s">
        <v>603</v>
      </c>
      <c r="B19" s="704">
        <v>254944.30622549553</v>
      </c>
      <c r="C19" s="704">
        <v>260206.84308278403</v>
      </c>
      <c r="D19" s="704">
        <v>296151.40899952501</v>
      </c>
      <c r="E19" s="704">
        <v>5262.5368572885054</v>
      </c>
      <c r="F19" s="705">
        <v>2.0641907776649258</v>
      </c>
      <c r="G19" s="704">
        <v>35944.565916740976</v>
      </c>
      <c r="H19" s="703">
        <v>13.813843437355459</v>
      </c>
      <c r="J19" s="538"/>
      <c r="K19" s="538"/>
      <c r="P19" s="538"/>
      <c r="Q19" s="538"/>
      <c r="R19" s="538"/>
      <c r="S19" s="538"/>
      <c r="T19" s="538"/>
      <c r="U19" s="538"/>
      <c r="V19" s="538"/>
    </row>
    <row r="20" spans="1:22" ht="24.75" customHeight="1">
      <c r="A20" s="610" t="s">
        <v>602</v>
      </c>
      <c r="B20" s="704">
        <v>27642.163519603215</v>
      </c>
      <c r="C20" s="704">
        <v>18214.54453064215</v>
      </c>
      <c r="D20" s="704">
        <v>34982.619849385264</v>
      </c>
      <c r="E20" s="704">
        <v>-9427.618988961065</v>
      </c>
      <c r="F20" s="705">
        <v>-34.105937410706673</v>
      </c>
      <c r="G20" s="704">
        <v>16768.075318743115</v>
      </c>
      <c r="H20" s="703">
        <v>92.058713247176428</v>
      </c>
      <c r="J20" s="538"/>
      <c r="K20" s="538"/>
      <c r="P20" s="538"/>
      <c r="Q20" s="538"/>
      <c r="R20" s="538"/>
      <c r="S20" s="538"/>
      <c r="T20" s="538"/>
      <c r="U20" s="538"/>
      <c r="V20" s="538"/>
    </row>
    <row r="21" spans="1:22" ht="24.75" customHeight="1">
      <c r="A21" s="610" t="s">
        <v>601</v>
      </c>
      <c r="B21" s="704">
        <v>23220.969664235403</v>
      </c>
      <c r="C21" s="704">
        <v>22797.285458151004</v>
      </c>
      <c r="D21" s="704">
        <v>25559.723854184496</v>
      </c>
      <c r="E21" s="704">
        <v>-423.68420608439919</v>
      </c>
      <c r="F21" s="705">
        <v>-1.8245758562656038</v>
      </c>
      <c r="G21" s="704">
        <v>2762.4383960334926</v>
      </c>
      <c r="H21" s="703">
        <v>12.117400561152349</v>
      </c>
      <c r="J21" s="538"/>
      <c r="K21" s="538"/>
      <c r="P21" s="538"/>
      <c r="Q21" s="538"/>
      <c r="R21" s="538"/>
      <c r="S21" s="538"/>
      <c r="T21" s="538"/>
      <c r="U21" s="538"/>
      <c r="V21" s="538"/>
    </row>
    <row r="22" spans="1:22" ht="24.75" customHeight="1">
      <c r="A22" s="615" t="s">
        <v>612</v>
      </c>
      <c r="B22" s="700">
        <v>13211.220848740002</v>
      </c>
      <c r="C22" s="700">
        <v>19298.347815010002</v>
      </c>
      <c r="D22" s="700">
        <v>21748.320935380001</v>
      </c>
      <c r="E22" s="700">
        <v>6087.1269662699997</v>
      </c>
      <c r="F22" s="701">
        <v>46.075431150260037</v>
      </c>
      <c r="G22" s="700">
        <v>2449.9731203699994</v>
      </c>
      <c r="H22" s="699">
        <v>12.695248027732417</v>
      </c>
      <c r="J22" s="538"/>
      <c r="K22" s="538"/>
      <c r="P22" s="538"/>
      <c r="Q22" s="538"/>
      <c r="R22" s="538"/>
      <c r="S22" s="538"/>
      <c r="T22" s="538"/>
      <c r="U22" s="538"/>
      <c r="V22" s="538"/>
    </row>
    <row r="23" spans="1:22" ht="24.75" customHeight="1">
      <c r="A23" s="615" t="s">
        <v>599</v>
      </c>
      <c r="B23" s="700">
        <v>0</v>
      </c>
      <c r="C23" s="700">
        <v>1701.75</v>
      </c>
      <c r="D23" s="700">
        <v>5665</v>
      </c>
      <c r="E23" s="700">
        <v>1701.75</v>
      </c>
      <c r="F23" s="701"/>
      <c r="G23" s="700">
        <v>3963.25</v>
      </c>
      <c r="H23" s="699">
        <v>232.89261054796535</v>
      </c>
      <c r="J23" s="538"/>
      <c r="K23" s="538"/>
      <c r="P23" s="538"/>
      <c r="Q23" s="538"/>
      <c r="R23" s="538"/>
      <c r="S23" s="538"/>
      <c r="T23" s="538"/>
      <c r="U23" s="538"/>
      <c r="V23" s="538"/>
    </row>
    <row r="24" spans="1:22" ht="24.75" customHeight="1">
      <c r="A24" s="710" t="s">
        <v>598</v>
      </c>
      <c r="B24" s="700">
        <v>632647.39032134716</v>
      </c>
      <c r="C24" s="700">
        <v>800283.76281760843</v>
      </c>
      <c r="D24" s="700">
        <v>914675.52947408007</v>
      </c>
      <c r="E24" s="700">
        <v>167636.37249626126</v>
      </c>
      <c r="F24" s="701">
        <v>26.49759962040023</v>
      </c>
      <c r="G24" s="700">
        <v>114391.76665647165</v>
      </c>
      <c r="H24" s="699">
        <v>14.293900735124939</v>
      </c>
      <c r="J24" s="538"/>
      <c r="K24" s="538"/>
      <c r="P24" s="538"/>
      <c r="Q24" s="538"/>
      <c r="R24" s="538"/>
      <c r="S24" s="538"/>
      <c r="T24" s="538"/>
      <c r="U24" s="538"/>
      <c r="V24" s="538"/>
    </row>
    <row r="25" spans="1:22" ht="24.75" customHeight="1">
      <c r="A25" s="709" t="s">
        <v>597</v>
      </c>
      <c r="B25" s="704">
        <v>262752.49182586005</v>
      </c>
      <c r="C25" s="704">
        <v>296089.91495993006</v>
      </c>
      <c r="D25" s="704">
        <v>320361.81657130999</v>
      </c>
      <c r="E25" s="704">
        <v>33337.423134070006</v>
      </c>
      <c r="F25" s="705">
        <v>12.687766689635993</v>
      </c>
      <c r="G25" s="704">
        <v>24271.90161137993</v>
      </c>
      <c r="H25" s="703">
        <v>8.1974766397108301</v>
      </c>
      <c r="J25" s="538"/>
      <c r="K25" s="538"/>
      <c r="P25" s="538"/>
      <c r="Q25" s="538"/>
      <c r="R25" s="538"/>
      <c r="S25" s="538"/>
      <c r="T25" s="538"/>
      <c r="U25" s="538"/>
      <c r="V25" s="538"/>
    </row>
    <row r="26" spans="1:22" ht="24.75" customHeight="1">
      <c r="A26" s="709" t="s">
        <v>596</v>
      </c>
      <c r="B26" s="704">
        <v>159562.75595627516</v>
      </c>
      <c r="C26" s="704">
        <v>214020.27739655317</v>
      </c>
      <c r="D26" s="704">
        <v>244068.45328328837</v>
      </c>
      <c r="E26" s="704">
        <v>54457.521440278011</v>
      </c>
      <c r="F26" s="705">
        <v>34.129218384270679</v>
      </c>
      <c r="G26" s="704">
        <v>30048.175886735204</v>
      </c>
      <c r="H26" s="703">
        <v>14.039873348570445</v>
      </c>
      <c r="J26" s="538"/>
      <c r="K26" s="538"/>
      <c r="P26" s="538"/>
      <c r="Q26" s="538"/>
      <c r="R26" s="538"/>
      <c r="S26" s="538"/>
      <c r="T26" s="538"/>
      <c r="U26" s="538"/>
      <c r="V26" s="538"/>
    </row>
    <row r="27" spans="1:22" ht="24.75" customHeight="1">
      <c r="A27" s="709" t="s">
        <v>611</v>
      </c>
      <c r="B27" s="704">
        <v>13312.367056000001</v>
      </c>
      <c r="C27" s="704">
        <v>17600.007153980001</v>
      </c>
      <c r="D27" s="704">
        <v>42963.755544789201</v>
      </c>
      <c r="E27" s="704">
        <v>4287.6400979800001</v>
      </c>
      <c r="F27" s="705">
        <v>32.207946790706337</v>
      </c>
      <c r="G27" s="704">
        <v>25363.7483908092</v>
      </c>
      <c r="H27" s="703">
        <v>144.11214818781215</v>
      </c>
      <c r="J27" s="538"/>
      <c r="K27" s="538"/>
      <c r="P27" s="538"/>
      <c r="Q27" s="538"/>
      <c r="R27" s="538"/>
      <c r="S27" s="538"/>
      <c r="T27" s="538"/>
      <c r="U27" s="538"/>
      <c r="V27" s="538"/>
    </row>
    <row r="28" spans="1:22" ht="24.75" customHeight="1">
      <c r="A28" s="709" t="s">
        <v>594</v>
      </c>
      <c r="B28" s="704">
        <v>197019.77548321197</v>
      </c>
      <c r="C28" s="704">
        <v>272573.5633071452</v>
      </c>
      <c r="D28" s="704">
        <v>307281.50407469244</v>
      </c>
      <c r="E28" s="704">
        <v>75553.787823933235</v>
      </c>
      <c r="F28" s="705">
        <v>38.348327033989115</v>
      </c>
      <c r="G28" s="704">
        <v>34707.940767547232</v>
      </c>
      <c r="H28" s="703">
        <v>12.733421519840181</v>
      </c>
      <c r="J28" s="538"/>
      <c r="K28" s="538"/>
      <c r="P28" s="538"/>
      <c r="Q28" s="538"/>
      <c r="R28" s="538"/>
      <c r="S28" s="538"/>
      <c r="T28" s="538"/>
      <c r="U28" s="538"/>
      <c r="V28" s="538"/>
    </row>
    <row r="29" spans="1:22" ht="24.75" customHeight="1">
      <c r="A29" s="615" t="s">
        <v>593</v>
      </c>
      <c r="B29" s="700">
        <v>3103311.5338863833</v>
      </c>
      <c r="C29" s="700">
        <v>3774131.5155832386</v>
      </c>
      <c r="D29" s="700">
        <v>4377067.3959730668</v>
      </c>
      <c r="E29" s="700">
        <v>670819.98169685528</v>
      </c>
      <c r="F29" s="701">
        <v>21.616262962061189</v>
      </c>
      <c r="G29" s="700">
        <v>602935.88038982823</v>
      </c>
      <c r="H29" s="699">
        <v>15.975486755040993</v>
      </c>
      <c r="J29" s="538"/>
      <c r="K29" s="538"/>
      <c r="P29" s="538"/>
      <c r="Q29" s="538"/>
      <c r="R29" s="538"/>
      <c r="S29" s="538"/>
      <c r="T29" s="538"/>
      <c r="U29" s="538"/>
      <c r="V29" s="538"/>
    </row>
    <row r="30" spans="1:22" ht="24.75" customHeight="1">
      <c r="A30" s="707" t="s">
        <v>592</v>
      </c>
      <c r="B30" s="700">
        <v>333878.15652211971</v>
      </c>
      <c r="C30" s="700">
        <v>338698.59465867531</v>
      </c>
      <c r="D30" s="700">
        <v>376534.95635371498</v>
      </c>
      <c r="E30" s="700">
        <v>4820.4381365556037</v>
      </c>
      <c r="F30" s="701">
        <v>1.4437716401600671</v>
      </c>
      <c r="G30" s="700">
        <v>37836.361695039668</v>
      </c>
      <c r="H30" s="699">
        <v>11.171100881941772</v>
      </c>
      <c r="J30" s="538"/>
      <c r="K30" s="538"/>
      <c r="P30" s="538"/>
      <c r="Q30" s="538"/>
      <c r="R30" s="538"/>
      <c r="S30" s="538"/>
      <c r="T30" s="538"/>
      <c r="U30" s="538"/>
      <c r="V30" s="538"/>
    </row>
    <row r="31" spans="1:22" ht="24.75" customHeight="1">
      <c r="A31" s="610" t="s">
        <v>591</v>
      </c>
      <c r="B31" s="704">
        <v>58456.066875592114</v>
      </c>
      <c r="C31" s="704">
        <v>67525.057794099979</v>
      </c>
      <c r="D31" s="704">
        <v>78959.178290249009</v>
      </c>
      <c r="E31" s="704">
        <v>9068.990918507865</v>
      </c>
      <c r="F31" s="705">
        <v>15.51419964297077</v>
      </c>
      <c r="G31" s="704">
        <v>11434.120496149029</v>
      </c>
      <c r="H31" s="703">
        <v>16.93315173607758</v>
      </c>
      <c r="J31" s="538"/>
      <c r="K31" s="538"/>
      <c r="P31" s="538"/>
      <c r="Q31" s="538"/>
      <c r="R31" s="538"/>
      <c r="S31" s="538"/>
      <c r="T31" s="538"/>
      <c r="U31" s="538"/>
      <c r="V31" s="538"/>
    </row>
    <row r="32" spans="1:22" ht="24.75" customHeight="1">
      <c r="A32" s="610" t="s">
        <v>610</v>
      </c>
      <c r="B32" s="704">
        <v>141687.77393251011</v>
      </c>
      <c r="C32" s="704">
        <v>132581.36882161006</v>
      </c>
      <c r="D32" s="704">
        <v>148730.37228443008</v>
      </c>
      <c r="E32" s="704">
        <v>-9106.4051109000575</v>
      </c>
      <c r="F32" s="705">
        <v>-6.4270930780786317</v>
      </c>
      <c r="G32" s="704">
        <v>16149.003462820023</v>
      </c>
      <c r="H32" s="703">
        <v>12.180447076654275</v>
      </c>
      <c r="J32" s="538"/>
      <c r="K32" s="538"/>
      <c r="P32" s="538"/>
      <c r="Q32" s="538"/>
      <c r="R32" s="538"/>
      <c r="S32" s="538"/>
      <c r="T32" s="538"/>
      <c r="U32" s="538"/>
      <c r="V32" s="538"/>
    </row>
    <row r="33" spans="1:22" ht="24.75" customHeight="1">
      <c r="A33" s="610" t="s">
        <v>589</v>
      </c>
      <c r="B33" s="708">
        <v>3033.2880777027508</v>
      </c>
      <c r="C33" s="708">
        <v>3927.0590886205005</v>
      </c>
      <c r="D33" s="708">
        <v>3793.0402581951012</v>
      </c>
      <c r="E33" s="704">
        <v>893.77101091774966</v>
      </c>
      <c r="F33" s="705">
        <v>29.465417989399928</v>
      </c>
      <c r="G33" s="704">
        <v>-134.0188304253993</v>
      </c>
      <c r="H33" s="703">
        <v>-3.4127021621280855</v>
      </c>
      <c r="J33" s="538"/>
      <c r="K33" s="538"/>
      <c r="P33" s="538"/>
      <c r="Q33" s="538"/>
      <c r="R33" s="538"/>
      <c r="S33" s="538"/>
      <c r="T33" s="538"/>
      <c r="U33" s="538"/>
      <c r="V33" s="538"/>
    </row>
    <row r="34" spans="1:22" ht="24.75" customHeight="1">
      <c r="A34" s="610" t="s">
        <v>588</v>
      </c>
      <c r="B34" s="704">
        <v>130273.05468581471</v>
      </c>
      <c r="C34" s="704">
        <v>134558.2693378448</v>
      </c>
      <c r="D34" s="704">
        <v>144669.88950434077</v>
      </c>
      <c r="E34" s="704">
        <v>4285.2146520300885</v>
      </c>
      <c r="F34" s="705">
        <v>3.289409818757171</v>
      </c>
      <c r="G34" s="704">
        <v>10111.620166495966</v>
      </c>
      <c r="H34" s="703">
        <v>7.5146776309288121</v>
      </c>
      <c r="J34" s="538"/>
      <c r="K34" s="538"/>
      <c r="P34" s="538"/>
      <c r="Q34" s="538"/>
      <c r="R34" s="538"/>
      <c r="S34" s="538"/>
      <c r="T34" s="538"/>
      <c r="U34" s="538"/>
      <c r="V34" s="538"/>
    </row>
    <row r="35" spans="1:22" ht="24.75" customHeight="1">
      <c r="A35" s="610" t="s">
        <v>587</v>
      </c>
      <c r="B35" s="704">
        <v>427.97295050000002</v>
      </c>
      <c r="C35" s="704">
        <v>106.83961649999999</v>
      </c>
      <c r="D35" s="704">
        <v>382.47601650000001</v>
      </c>
      <c r="E35" s="704">
        <v>-321.13333400000005</v>
      </c>
      <c r="F35" s="705">
        <v>-75.035895054774045</v>
      </c>
      <c r="G35" s="704">
        <v>275.63640000000004</v>
      </c>
      <c r="H35" s="703">
        <v>257.99081747920735</v>
      </c>
      <c r="J35" s="538"/>
      <c r="K35" s="538"/>
      <c r="P35" s="538"/>
      <c r="Q35" s="538"/>
      <c r="R35" s="538"/>
      <c r="S35" s="538"/>
      <c r="T35" s="538"/>
      <c r="U35" s="538"/>
      <c r="V35" s="538"/>
    </row>
    <row r="36" spans="1:22" ht="24.75" customHeight="1">
      <c r="A36" s="707" t="s">
        <v>586</v>
      </c>
      <c r="B36" s="700">
        <v>2534295.4201337122</v>
      </c>
      <c r="C36" s="700">
        <v>3101534.3206969779</v>
      </c>
      <c r="D36" s="700">
        <v>3592785.5481912824</v>
      </c>
      <c r="E36" s="700">
        <v>567238.90056326566</v>
      </c>
      <c r="F36" s="701">
        <v>22.382509002574668</v>
      </c>
      <c r="G36" s="700">
        <v>491251.22749430453</v>
      </c>
      <c r="H36" s="699">
        <v>15.838974413925246</v>
      </c>
      <c r="J36" s="538"/>
      <c r="K36" s="538"/>
      <c r="P36" s="538"/>
      <c r="Q36" s="538"/>
      <c r="R36" s="538"/>
      <c r="S36" s="538"/>
      <c r="T36" s="538"/>
      <c r="U36" s="538"/>
      <c r="V36" s="538"/>
    </row>
    <row r="37" spans="1:22" ht="24.75" customHeight="1">
      <c r="A37" s="610" t="s">
        <v>585</v>
      </c>
      <c r="B37" s="704">
        <v>272090.40000000002</v>
      </c>
      <c r="C37" s="704">
        <v>306399.2</v>
      </c>
      <c r="D37" s="704">
        <v>376455.30000000005</v>
      </c>
      <c r="E37" s="704">
        <v>34308.799999999988</v>
      </c>
      <c r="F37" s="705">
        <v>12.609338660974437</v>
      </c>
      <c r="G37" s="704">
        <v>70056.100000000035</v>
      </c>
      <c r="H37" s="703">
        <v>22.864322100057713</v>
      </c>
      <c r="J37" s="538"/>
      <c r="K37" s="538"/>
      <c r="P37" s="538"/>
      <c r="Q37" s="538"/>
      <c r="R37" s="538"/>
      <c r="S37" s="538"/>
      <c r="T37" s="538"/>
      <c r="U37" s="538"/>
      <c r="V37" s="538"/>
    </row>
    <row r="38" spans="1:22" ht="24.75" customHeight="1">
      <c r="A38" s="611" t="s">
        <v>584</v>
      </c>
      <c r="B38" s="704">
        <v>8613.5408407400009</v>
      </c>
      <c r="C38" s="704">
        <v>10995.839132419998</v>
      </c>
      <c r="D38" s="704">
        <v>10229.998157745002</v>
      </c>
      <c r="E38" s="704">
        <v>2382.2982916799974</v>
      </c>
      <c r="F38" s="705">
        <v>27.657595589635946</v>
      </c>
      <c r="G38" s="704">
        <v>-765.84097467499669</v>
      </c>
      <c r="H38" s="703">
        <v>-6.9648251984425675</v>
      </c>
      <c r="J38" s="538"/>
      <c r="K38" s="538"/>
      <c r="P38" s="538"/>
      <c r="Q38" s="538"/>
      <c r="R38" s="538"/>
      <c r="S38" s="538"/>
      <c r="T38" s="538"/>
      <c r="U38" s="538"/>
      <c r="V38" s="538"/>
    </row>
    <row r="39" spans="1:22" ht="24.75" customHeight="1">
      <c r="A39" s="706" t="s">
        <v>583</v>
      </c>
      <c r="B39" s="704">
        <v>23196.401027825526</v>
      </c>
      <c r="C39" s="704">
        <v>36844.304097640394</v>
      </c>
      <c r="D39" s="704">
        <v>46757.327708768331</v>
      </c>
      <c r="E39" s="704">
        <v>13647.903069814867</v>
      </c>
      <c r="F39" s="705">
        <v>58.836295567762257</v>
      </c>
      <c r="G39" s="704">
        <v>9913.0236111279373</v>
      </c>
      <c r="H39" s="703">
        <v>26.905172601055565</v>
      </c>
      <c r="J39" s="538"/>
      <c r="K39" s="538"/>
      <c r="P39" s="538"/>
      <c r="Q39" s="538"/>
      <c r="R39" s="538"/>
      <c r="S39" s="538"/>
      <c r="T39" s="538"/>
      <c r="U39" s="538"/>
      <c r="V39" s="538"/>
    </row>
    <row r="40" spans="1:22" ht="24.75" customHeight="1">
      <c r="A40" s="706" t="s">
        <v>582</v>
      </c>
      <c r="B40" s="704">
        <v>1053.47172032</v>
      </c>
      <c r="C40" s="704">
        <v>1035.673</v>
      </c>
      <c r="D40" s="704">
        <v>933.19004392000011</v>
      </c>
      <c r="E40" s="704">
        <v>-17.798720320000029</v>
      </c>
      <c r="F40" s="705">
        <v>-1.6895299585824226</v>
      </c>
      <c r="G40" s="704">
        <v>-102.48295607999989</v>
      </c>
      <c r="H40" s="703">
        <v>-9.8953005514288677</v>
      </c>
      <c r="J40" s="538"/>
      <c r="K40" s="538"/>
      <c r="P40" s="538"/>
      <c r="Q40" s="538"/>
      <c r="R40" s="538"/>
      <c r="S40" s="538"/>
      <c r="T40" s="538"/>
      <c r="U40" s="538"/>
      <c r="V40" s="538"/>
    </row>
    <row r="41" spans="1:22" ht="24.75" customHeight="1">
      <c r="A41" s="610" t="s">
        <v>581</v>
      </c>
      <c r="B41" s="704">
        <v>22142.929307505525</v>
      </c>
      <c r="C41" s="704">
        <v>35808.631097640391</v>
      </c>
      <c r="D41" s="704">
        <v>45824.137664848327</v>
      </c>
      <c r="E41" s="704">
        <v>13665.701790134866</v>
      </c>
      <c r="F41" s="705">
        <v>61.715871465582318</v>
      </c>
      <c r="G41" s="704">
        <v>10015.506567207936</v>
      </c>
      <c r="H41" s="703">
        <v>27.969532093808265</v>
      </c>
      <c r="J41" s="538"/>
      <c r="K41" s="538"/>
      <c r="P41" s="538"/>
      <c r="Q41" s="538"/>
      <c r="R41" s="538"/>
      <c r="S41" s="538"/>
      <c r="T41" s="538"/>
      <c r="U41" s="538"/>
      <c r="V41" s="538"/>
    </row>
    <row r="42" spans="1:22" ht="24.75" customHeight="1">
      <c r="A42" s="611" t="s">
        <v>580</v>
      </c>
      <c r="B42" s="704">
        <v>2230179.3082386367</v>
      </c>
      <c r="C42" s="704">
        <v>2747148.3845200576</v>
      </c>
      <c r="D42" s="704">
        <v>3159211.7221541093</v>
      </c>
      <c r="E42" s="704">
        <v>516969.07628142089</v>
      </c>
      <c r="F42" s="705">
        <v>23.1806058988914</v>
      </c>
      <c r="G42" s="704">
        <v>412063.33763405168</v>
      </c>
      <c r="H42" s="703">
        <v>14.99967529806518</v>
      </c>
      <c r="J42" s="538"/>
      <c r="K42" s="538"/>
      <c r="P42" s="538"/>
      <c r="Q42" s="538"/>
      <c r="R42" s="538"/>
      <c r="S42" s="538"/>
      <c r="T42" s="538"/>
      <c r="U42" s="538"/>
      <c r="V42" s="538"/>
    </row>
    <row r="43" spans="1:22" ht="24.75" customHeight="1">
      <c r="A43" s="611" t="s">
        <v>579</v>
      </c>
      <c r="B43" s="704">
        <v>2191593.5540591921</v>
      </c>
      <c r="C43" s="704">
        <v>2704033.9315798362</v>
      </c>
      <c r="D43" s="704">
        <v>3113552.6133059282</v>
      </c>
      <c r="E43" s="704">
        <v>512440.37752064411</v>
      </c>
      <c r="F43" s="705">
        <v>23.382090012608415</v>
      </c>
      <c r="G43" s="704">
        <v>409518.68172609201</v>
      </c>
      <c r="H43" s="703">
        <v>15.144731615362167</v>
      </c>
      <c r="J43" s="538"/>
      <c r="K43" s="538"/>
      <c r="P43" s="538"/>
      <c r="Q43" s="538"/>
      <c r="R43" s="538"/>
      <c r="S43" s="538"/>
      <c r="T43" s="538"/>
      <c r="U43" s="538"/>
      <c r="V43" s="538"/>
    </row>
    <row r="44" spans="1:22" ht="24.75" customHeight="1">
      <c r="A44" s="610" t="s">
        <v>578</v>
      </c>
      <c r="B44" s="704">
        <v>38585.754179444593</v>
      </c>
      <c r="C44" s="704">
        <v>43114.452940221214</v>
      </c>
      <c r="D44" s="704">
        <v>45659.108848181066</v>
      </c>
      <c r="E44" s="704">
        <v>4528.6987607766205</v>
      </c>
      <c r="F44" s="705">
        <v>11.736711791910883</v>
      </c>
      <c r="G44" s="704">
        <v>2544.6559079598519</v>
      </c>
      <c r="H44" s="703">
        <v>5.9020948531761555</v>
      </c>
      <c r="J44" s="538"/>
      <c r="K44" s="538"/>
      <c r="P44" s="538"/>
      <c r="Q44" s="538"/>
      <c r="R44" s="538"/>
      <c r="S44" s="538"/>
      <c r="T44" s="538"/>
      <c r="U44" s="538"/>
      <c r="V44" s="538"/>
    </row>
    <row r="45" spans="1:22" ht="24.75" customHeight="1">
      <c r="A45" s="611" t="s">
        <v>577</v>
      </c>
      <c r="B45" s="704">
        <v>215.77002650999998</v>
      </c>
      <c r="C45" s="704">
        <v>146.59294685999998</v>
      </c>
      <c r="D45" s="704">
        <v>131.20017066</v>
      </c>
      <c r="E45" s="704">
        <v>-69.177079649999996</v>
      </c>
      <c r="F45" s="705">
        <v>-32.060560388721996</v>
      </c>
      <c r="G45" s="704">
        <v>-15.392776199999986</v>
      </c>
      <c r="H45" s="703">
        <v>-10.500352526987864</v>
      </c>
      <c r="J45" s="538"/>
      <c r="K45" s="538"/>
      <c r="P45" s="538"/>
      <c r="Q45" s="538"/>
      <c r="R45" s="538"/>
      <c r="S45" s="538"/>
      <c r="T45" s="538"/>
      <c r="U45" s="538"/>
      <c r="V45" s="538"/>
    </row>
    <row r="46" spans="1:22" ht="24.75" customHeight="1">
      <c r="A46" s="702" t="s">
        <v>576</v>
      </c>
      <c r="B46" s="700">
        <v>0</v>
      </c>
      <c r="C46" s="700">
        <v>0</v>
      </c>
      <c r="D46" s="700">
        <v>0</v>
      </c>
      <c r="E46" s="700">
        <v>0</v>
      </c>
      <c r="F46" s="701"/>
      <c r="G46" s="700">
        <v>0</v>
      </c>
      <c r="H46" s="699"/>
      <c r="J46" s="538"/>
      <c r="K46" s="538"/>
      <c r="P46" s="538"/>
      <c r="Q46" s="538"/>
      <c r="R46" s="538"/>
      <c r="S46" s="538"/>
      <c r="T46" s="538"/>
      <c r="U46" s="538"/>
      <c r="V46" s="538"/>
    </row>
    <row r="47" spans="1:22" ht="16.5" thickBot="1">
      <c r="A47" s="698" t="s">
        <v>575</v>
      </c>
      <c r="B47" s="696">
        <v>235137.95478645127</v>
      </c>
      <c r="C47" s="696">
        <v>333898.59518314066</v>
      </c>
      <c r="D47" s="696">
        <v>407746.90296052175</v>
      </c>
      <c r="E47" s="696">
        <v>98760.640396689385</v>
      </c>
      <c r="F47" s="697">
        <v>42.001148001130787</v>
      </c>
      <c r="G47" s="696">
        <v>73848.307777381095</v>
      </c>
      <c r="H47" s="695">
        <v>22.116986666827962</v>
      </c>
      <c r="J47" s="538"/>
      <c r="K47" s="538"/>
      <c r="P47" s="538"/>
      <c r="Q47" s="538"/>
      <c r="R47" s="538"/>
      <c r="S47" s="538"/>
      <c r="T47" s="538"/>
      <c r="U47" s="538"/>
      <c r="V47" s="538"/>
    </row>
    <row r="48" spans="1:22" ht="16.5" thickTop="1">
      <c r="P48" s="538"/>
      <c r="Q48" s="538"/>
      <c r="R48" s="538"/>
      <c r="S48" s="538"/>
      <c r="T48" s="538"/>
      <c r="U48" s="538"/>
      <c r="V48" s="538"/>
    </row>
    <row r="49" spans="16:16">
      <c r="P49" s="538"/>
    </row>
    <row r="50" spans="16:16">
      <c r="P50" s="538"/>
    </row>
    <row r="51" spans="16:16">
      <c r="P51" s="538"/>
    </row>
    <row r="52" spans="16:16">
      <c r="P52" s="538"/>
    </row>
    <row r="53" spans="16:16">
      <c r="P53" s="538"/>
    </row>
    <row r="54" spans="16:16">
      <c r="P54" s="538"/>
    </row>
    <row r="55" spans="16:16">
      <c r="P55" s="538"/>
    </row>
    <row r="56" spans="16:16">
      <c r="P56" s="53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33" bestFit="1" customWidth="1"/>
    <col min="2" max="2" width="11.85546875" style="533" customWidth="1"/>
    <col min="3" max="3" width="12.42578125" style="533" customWidth="1"/>
    <col min="4" max="4" width="12.5703125" style="533" customWidth="1"/>
    <col min="5" max="5" width="11.7109375" style="533" customWidth="1"/>
    <col min="6" max="6" width="11.140625" style="533" bestFit="1" customWidth="1"/>
    <col min="7" max="7" width="8.5703125" style="533" customWidth="1"/>
    <col min="8" max="8" width="12.42578125" style="533" customWidth="1"/>
    <col min="9" max="9" width="9.42578125" style="533" customWidth="1"/>
    <col min="10" max="250" width="11" style="532"/>
    <col min="251" max="251" width="46.7109375" style="532" bestFit="1" customWidth="1"/>
    <col min="252" max="252" width="11.85546875" style="532" customWidth="1"/>
    <col min="253" max="253" width="12.42578125" style="532" customWidth="1"/>
    <col min="254" max="254" width="12.5703125" style="532" customWidth="1"/>
    <col min="255" max="255" width="11.7109375" style="532" customWidth="1"/>
    <col min="256" max="256" width="10.7109375" style="532" customWidth="1"/>
    <col min="257" max="257" width="2.42578125" style="532" bestFit="1" customWidth="1"/>
    <col min="258" max="258" width="8.5703125" style="532" customWidth="1"/>
    <col min="259" max="259" width="12.42578125" style="532" customWidth="1"/>
    <col min="260" max="260" width="2.140625" style="532" customWidth="1"/>
    <col min="261" max="261" width="9.42578125" style="532" customWidth="1"/>
    <col min="262" max="506" width="11" style="532"/>
    <col min="507" max="507" width="46.7109375" style="532" bestFit="1" customWidth="1"/>
    <col min="508" max="508" width="11.85546875" style="532" customWidth="1"/>
    <col min="509" max="509" width="12.42578125" style="532" customWidth="1"/>
    <col min="510" max="510" width="12.5703125" style="532" customWidth="1"/>
    <col min="511" max="511" width="11.7109375" style="532" customWidth="1"/>
    <col min="512" max="512" width="10.7109375" style="532" customWidth="1"/>
    <col min="513" max="513" width="2.42578125" style="532" bestFit="1" customWidth="1"/>
    <col min="514" max="514" width="8.5703125" style="532" customWidth="1"/>
    <col min="515" max="515" width="12.42578125" style="532" customWidth="1"/>
    <col min="516" max="516" width="2.140625" style="532" customWidth="1"/>
    <col min="517" max="517" width="9.42578125" style="532" customWidth="1"/>
    <col min="518" max="762" width="11" style="532"/>
    <col min="763" max="763" width="46.7109375" style="532" bestFit="1" customWidth="1"/>
    <col min="764" max="764" width="11.85546875" style="532" customWidth="1"/>
    <col min="765" max="765" width="12.42578125" style="532" customWidth="1"/>
    <col min="766" max="766" width="12.5703125" style="532" customWidth="1"/>
    <col min="767" max="767" width="11.7109375" style="532" customWidth="1"/>
    <col min="768" max="768" width="10.7109375" style="532" customWidth="1"/>
    <col min="769" max="769" width="2.42578125" style="532" bestFit="1" customWidth="1"/>
    <col min="770" max="770" width="8.5703125" style="532" customWidth="1"/>
    <col min="771" max="771" width="12.42578125" style="532" customWidth="1"/>
    <col min="772" max="772" width="2.140625" style="532" customWidth="1"/>
    <col min="773" max="773" width="9.42578125" style="532" customWidth="1"/>
    <col min="774" max="1018" width="11" style="532"/>
    <col min="1019" max="1019" width="46.7109375" style="532" bestFit="1" customWidth="1"/>
    <col min="1020" max="1020" width="11.85546875" style="532" customWidth="1"/>
    <col min="1021" max="1021" width="12.42578125" style="532" customWidth="1"/>
    <col min="1022" max="1022" width="12.5703125" style="532" customWidth="1"/>
    <col min="1023" max="1023" width="11.7109375" style="532" customWidth="1"/>
    <col min="1024" max="1024" width="10.7109375" style="532" customWidth="1"/>
    <col min="1025" max="1025" width="2.42578125" style="532" bestFit="1" customWidth="1"/>
    <col min="1026" max="1026" width="8.5703125" style="532" customWidth="1"/>
    <col min="1027" max="1027" width="12.42578125" style="532" customWidth="1"/>
    <col min="1028" max="1028" width="2.140625" style="532" customWidth="1"/>
    <col min="1029" max="1029" width="9.42578125" style="532" customWidth="1"/>
    <col min="1030" max="1274" width="11" style="532"/>
    <col min="1275" max="1275" width="46.7109375" style="532" bestFit="1" customWidth="1"/>
    <col min="1276" max="1276" width="11.85546875" style="532" customWidth="1"/>
    <col min="1277" max="1277" width="12.42578125" style="532" customWidth="1"/>
    <col min="1278" max="1278" width="12.5703125" style="532" customWidth="1"/>
    <col min="1279" max="1279" width="11.7109375" style="532" customWidth="1"/>
    <col min="1280" max="1280" width="10.7109375" style="532" customWidth="1"/>
    <col min="1281" max="1281" width="2.42578125" style="532" bestFit="1" customWidth="1"/>
    <col min="1282" max="1282" width="8.5703125" style="532" customWidth="1"/>
    <col min="1283" max="1283" width="12.42578125" style="532" customWidth="1"/>
    <col min="1284" max="1284" width="2.140625" style="532" customWidth="1"/>
    <col min="1285" max="1285" width="9.42578125" style="532" customWidth="1"/>
    <col min="1286" max="1530" width="11" style="532"/>
    <col min="1531" max="1531" width="46.7109375" style="532" bestFit="1" customWidth="1"/>
    <col min="1532" max="1532" width="11.85546875" style="532" customWidth="1"/>
    <col min="1533" max="1533" width="12.42578125" style="532" customWidth="1"/>
    <col min="1534" max="1534" width="12.5703125" style="532" customWidth="1"/>
    <col min="1535" max="1535" width="11.7109375" style="532" customWidth="1"/>
    <col min="1536" max="1536" width="10.7109375" style="532" customWidth="1"/>
    <col min="1537" max="1537" width="2.42578125" style="532" bestFit="1" customWidth="1"/>
    <col min="1538" max="1538" width="8.5703125" style="532" customWidth="1"/>
    <col min="1539" max="1539" width="12.42578125" style="532" customWidth="1"/>
    <col min="1540" max="1540" width="2.140625" style="532" customWidth="1"/>
    <col min="1541" max="1541" width="9.42578125" style="532" customWidth="1"/>
    <col min="1542" max="1786" width="11" style="532"/>
    <col min="1787" max="1787" width="46.7109375" style="532" bestFit="1" customWidth="1"/>
    <col min="1788" max="1788" width="11.85546875" style="532" customWidth="1"/>
    <col min="1789" max="1789" width="12.42578125" style="532" customWidth="1"/>
    <col min="1790" max="1790" width="12.5703125" style="532" customWidth="1"/>
    <col min="1791" max="1791" width="11.7109375" style="532" customWidth="1"/>
    <col min="1792" max="1792" width="10.7109375" style="532" customWidth="1"/>
    <col min="1793" max="1793" width="2.42578125" style="532" bestFit="1" customWidth="1"/>
    <col min="1794" max="1794" width="8.5703125" style="532" customWidth="1"/>
    <col min="1795" max="1795" width="12.42578125" style="532" customWidth="1"/>
    <col min="1796" max="1796" width="2.140625" style="532" customWidth="1"/>
    <col min="1797" max="1797" width="9.42578125" style="532" customWidth="1"/>
    <col min="1798" max="2042" width="11" style="532"/>
    <col min="2043" max="2043" width="46.7109375" style="532" bestFit="1" customWidth="1"/>
    <col min="2044" max="2044" width="11.85546875" style="532" customWidth="1"/>
    <col min="2045" max="2045" width="12.42578125" style="532" customWidth="1"/>
    <col min="2046" max="2046" width="12.5703125" style="532" customWidth="1"/>
    <col min="2047" max="2047" width="11.7109375" style="532" customWidth="1"/>
    <col min="2048" max="2048" width="10.7109375" style="532" customWidth="1"/>
    <col min="2049" max="2049" width="2.42578125" style="532" bestFit="1" customWidth="1"/>
    <col min="2050" max="2050" width="8.5703125" style="532" customWidth="1"/>
    <col min="2051" max="2051" width="12.42578125" style="532" customWidth="1"/>
    <col min="2052" max="2052" width="2.140625" style="532" customWidth="1"/>
    <col min="2053" max="2053" width="9.42578125" style="532" customWidth="1"/>
    <col min="2054" max="2298" width="11" style="532"/>
    <col min="2299" max="2299" width="46.7109375" style="532" bestFit="1" customWidth="1"/>
    <col min="2300" max="2300" width="11.85546875" style="532" customWidth="1"/>
    <col min="2301" max="2301" width="12.42578125" style="532" customWidth="1"/>
    <col min="2302" max="2302" width="12.5703125" style="532" customWidth="1"/>
    <col min="2303" max="2303" width="11.7109375" style="532" customWidth="1"/>
    <col min="2304" max="2304" width="10.7109375" style="532" customWidth="1"/>
    <col min="2305" max="2305" width="2.42578125" style="532" bestFit="1" customWidth="1"/>
    <col min="2306" max="2306" width="8.5703125" style="532" customWidth="1"/>
    <col min="2307" max="2307" width="12.42578125" style="532" customWidth="1"/>
    <col min="2308" max="2308" width="2.140625" style="532" customWidth="1"/>
    <col min="2309" max="2309" width="9.42578125" style="532" customWidth="1"/>
    <col min="2310" max="2554" width="11" style="532"/>
    <col min="2555" max="2555" width="46.7109375" style="532" bestFit="1" customWidth="1"/>
    <col min="2556" max="2556" width="11.85546875" style="532" customWidth="1"/>
    <col min="2557" max="2557" width="12.42578125" style="532" customWidth="1"/>
    <col min="2558" max="2558" width="12.5703125" style="532" customWidth="1"/>
    <col min="2559" max="2559" width="11.7109375" style="532" customWidth="1"/>
    <col min="2560" max="2560" width="10.7109375" style="532" customWidth="1"/>
    <col min="2561" max="2561" width="2.42578125" style="532" bestFit="1" customWidth="1"/>
    <col min="2562" max="2562" width="8.5703125" style="532" customWidth="1"/>
    <col min="2563" max="2563" width="12.42578125" style="532" customWidth="1"/>
    <col min="2564" max="2564" width="2.140625" style="532" customWidth="1"/>
    <col min="2565" max="2565" width="9.42578125" style="532" customWidth="1"/>
    <col min="2566" max="2810" width="11" style="532"/>
    <col min="2811" max="2811" width="46.7109375" style="532" bestFit="1" customWidth="1"/>
    <col min="2812" max="2812" width="11.85546875" style="532" customWidth="1"/>
    <col min="2813" max="2813" width="12.42578125" style="532" customWidth="1"/>
    <col min="2814" max="2814" width="12.5703125" style="532" customWidth="1"/>
    <col min="2815" max="2815" width="11.7109375" style="532" customWidth="1"/>
    <col min="2816" max="2816" width="10.7109375" style="532" customWidth="1"/>
    <col min="2817" max="2817" width="2.42578125" style="532" bestFit="1" customWidth="1"/>
    <col min="2818" max="2818" width="8.5703125" style="532" customWidth="1"/>
    <col min="2819" max="2819" width="12.42578125" style="532" customWidth="1"/>
    <col min="2820" max="2820" width="2.140625" style="532" customWidth="1"/>
    <col min="2821" max="2821" width="9.42578125" style="532" customWidth="1"/>
    <col min="2822" max="3066" width="11" style="532"/>
    <col min="3067" max="3067" width="46.7109375" style="532" bestFit="1" customWidth="1"/>
    <col min="3068" max="3068" width="11.85546875" style="532" customWidth="1"/>
    <col min="3069" max="3069" width="12.42578125" style="532" customWidth="1"/>
    <col min="3070" max="3070" width="12.5703125" style="532" customWidth="1"/>
    <col min="3071" max="3071" width="11.7109375" style="532" customWidth="1"/>
    <col min="3072" max="3072" width="10.7109375" style="532" customWidth="1"/>
    <col min="3073" max="3073" width="2.42578125" style="532" bestFit="1" customWidth="1"/>
    <col min="3074" max="3074" width="8.5703125" style="532" customWidth="1"/>
    <col min="3075" max="3075" width="12.42578125" style="532" customWidth="1"/>
    <col min="3076" max="3076" width="2.140625" style="532" customWidth="1"/>
    <col min="3077" max="3077" width="9.42578125" style="532" customWidth="1"/>
    <col min="3078" max="3322" width="11" style="532"/>
    <col min="3323" max="3323" width="46.7109375" style="532" bestFit="1" customWidth="1"/>
    <col min="3324" max="3324" width="11.85546875" style="532" customWidth="1"/>
    <col min="3325" max="3325" width="12.42578125" style="532" customWidth="1"/>
    <col min="3326" max="3326" width="12.5703125" style="532" customWidth="1"/>
    <col min="3327" max="3327" width="11.7109375" style="532" customWidth="1"/>
    <col min="3328" max="3328" width="10.7109375" style="532" customWidth="1"/>
    <col min="3329" max="3329" width="2.42578125" style="532" bestFit="1" customWidth="1"/>
    <col min="3330" max="3330" width="8.5703125" style="532" customWidth="1"/>
    <col min="3331" max="3331" width="12.42578125" style="532" customWidth="1"/>
    <col min="3332" max="3332" width="2.140625" style="532" customWidth="1"/>
    <col min="3333" max="3333" width="9.42578125" style="532" customWidth="1"/>
    <col min="3334" max="3578" width="11" style="532"/>
    <col min="3579" max="3579" width="46.7109375" style="532" bestFit="1" customWidth="1"/>
    <col min="3580" max="3580" width="11.85546875" style="532" customWidth="1"/>
    <col min="3581" max="3581" width="12.42578125" style="532" customWidth="1"/>
    <col min="3582" max="3582" width="12.5703125" style="532" customWidth="1"/>
    <col min="3583" max="3583" width="11.7109375" style="532" customWidth="1"/>
    <col min="3584" max="3584" width="10.7109375" style="532" customWidth="1"/>
    <col min="3585" max="3585" width="2.42578125" style="532" bestFit="1" customWidth="1"/>
    <col min="3586" max="3586" width="8.5703125" style="532" customWidth="1"/>
    <col min="3587" max="3587" width="12.42578125" style="532" customWidth="1"/>
    <col min="3588" max="3588" width="2.140625" style="532" customWidth="1"/>
    <col min="3589" max="3589" width="9.42578125" style="532" customWidth="1"/>
    <col min="3590" max="3834" width="11" style="532"/>
    <col min="3835" max="3835" width="46.7109375" style="532" bestFit="1" customWidth="1"/>
    <col min="3836" max="3836" width="11.85546875" style="532" customWidth="1"/>
    <col min="3837" max="3837" width="12.42578125" style="532" customWidth="1"/>
    <col min="3838" max="3838" width="12.5703125" style="532" customWidth="1"/>
    <col min="3839" max="3839" width="11.7109375" style="532" customWidth="1"/>
    <col min="3840" max="3840" width="10.7109375" style="532" customWidth="1"/>
    <col min="3841" max="3841" width="2.42578125" style="532" bestFit="1" customWidth="1"/>
    <col min="3842" max="3842" width="8.5703125" style="532" customWidth="1"/>
    <col min="3843" max="3843" width="12.42578125" style="532" customWidth="1"/>
    <col min="3844" max="3844" width="2.140625" style="532" customWidth="1"/>
    <col min="3845" max="3845" width="9.42578125" style="532" customWidth="1"/>
    <col min="3846" max="4090" width="11" style="532"/>
    <col min="4091" max="4091" width="46.7109375" style="532" bestFit="1" customWidth="1"/>
    <col min="4092" max="4092" width="11.85546875" style="532" customWidth="1"/>
    <col min="4093" max="4093" width="12.42578125" style="532" customWidth="1"/>
    <col min="4094" max="4094" width="12.5703125" style="532" customWidth="1"/>
    <col min="4095" max="4095" width="11.7109375" style="532" customWidth="1"/>
    <col min="4096" max="4096" width="10.7109375" style="532" customWidth="1"/>
    <col min="4097" max="4097" width="2.42578125" style="532" bestFit="1" customWidth="1"/>
    <col min="4098" max="4098" width="8.5703125" style="532" customWidth="1"/>
    <col min="4099" max="4099" width="12.42578125" style="532" customWidth="1"/>
    <col min="4100" max="4100" width="2.140625" style="532" customWidth="1"/>
    <col min="4101" max="4101" width="9.42578125" style="532" customWidth="1"/>
    <col min="4102" max="4346" width="11" style="532"/>
    <col min="4347" max="4347" width="46.7109375" style="532" bestFit="1" customWidth="1"/>
    <col min="4348" max="4348" width="11.85546875" style="532" customWidth="1"/>
    <col min="4349" max="4349" width="12.42578125" style="532" customWidth="1"/>
    <col min="4350" max="4350" width="12.5703125" style="532" customWidth="1"/>
    <col min="4351" max="4351" width="11.7109375" style="532" customWidth="1"/>
    <col min="4352" max="4352" width="10.7109375" style="532" customWidth="1"/>
    <col min="4353" max="4353" width="2.42578125" style="532" bestFit="1" customWidth="1"/>
    <col min="4354" max="4354" width="8.5703125" style="532" customWidth="1"/>
    <col min="4355" max="4355" width="12.42578125" style="532" customWidth="1"/>
    <col min="4356" max="4356" width="2.140625" style="532" customWidth="1"/>
    <col min="4357" max="4357" width="9.42578125" style="532" customWidth="1"/>
    <col min="4358" max="4602" width="11" style="532"/>
    <col min="4603" max="4603" width="46.7109375" style="532" bestFit="1" customWidth="1"/>
    <col min="4604" max="4604" width="11.85546875" style="532" customWidth="1"/>
    <col min="4605" max="4605" width="12.42578125" style="532" customWidth="1"/>
    <col min="4606" max="4606" width="12.5703125" style="532" customWidth="1"/>
    <col min="4607" max="4607" width="11.7109375" style="532" customWidth="1"/>
    <col min="4608" max="4608" width="10.7109375" style="532" customWidth="1"/>
    <col min="4609" max="4609" width="2.42578125" style="532" bestFit="1" customWidth="1"/>
    <col min="4610" max="4610" width="8.5703125" style="532" customWidth="1"/>
    <col min="4611" max="4611" width="12.42578125" style="532" customWidth="1"/>
    <col min="4612" max="4612" width="2.140625" style="532" customWidth="1"/>
    <col min="4613" max="4613" width="9.42578125" style="532" customWidth="1"/>
    <col min="4614" max="4858" width="11" style="532"/>
    <col min="4859" max="4859" width="46.7109375" style="532" bestFit="1" customWidth="1"/>
    <col min="4860" max="4860" width="11.85546875" style="532" customWidth="1"/>
    <col min="4861" max="4861" width="12.42578125" style="532" customWidth="1"/>
    <col min="4862" max="4862" width="12.5703125" style="532" customWidth="1"/>
    <col min="4863" max="4863" width="11.7109375" style="532" customWidth="1"/>
    <col min="4864" max="4864" width="10.7109375" style="532" customWidth="1"/>
    <col min="4865" max="4865" width="2.42578125" style="532" bestFit="1" customWidth="1"/>
    <col min="4866" max="4866" width="8.5703125" style="532" customWidth="1"/>
    <col min="4867" max="4867" width="12.42578125" style="532" customWidth="1"/>
    <col min="4868" max="4868" width="2.140625" style="532" customWidth="1"/>
    <col min="4869" max="4869" width="9.42578125" style="532" customWidth="1"/>
    <col min="4870" max="5114" width="11" style="532"/>
    <col min="5115" max="5115" width="46.7109375" style="532" bestFit="1" customWidth="1"/>
    <col min="5116" max="5116" width="11.85546875" style="532" customWidth="1"/>
    <col min="5117" max="5117" width="12.42578125" style="532" customWidth="1"/>
    <col min="5118" max="5118" width="12.5703125" style="532" customWidth="1"/>
    <col min="5119" max="5119" width="11.7109375" style="532" customWidth="1"/>
    <col min="5120" max="5120" width="10.7109375" style="532" customWidth="1"/>
    <col min="5121" max="5121" width="2.42578125" style="532" bestFit="1" customWidth="1"/>
    <col min="5122" max="5122" width="8.5703125" style="532" customWidth="1"/>
    <col min="5123" max="5123" width="12.42578125" style="532" customWidth="1"/>
    <col min="5124" max="5124" width="2.140625" style="532" customWidth="1"/>
    <col min="5125" max="5125" width="9.42578125" style="532" customWidth="1"/>
    <col min="5126" max="5370" width="11" style="532"/>
    <col min="5371" max="5371" width="46.7109375" style="532" bestFit="1" customWidth="1"/>
    <col min="5372" max="5372" width="11.85546875" style="532" customWidth="1"/>
    <col min="5373" max="5373" width="12.42578125" style="532" customWidth="1"/>
    <col min="5374" max="5374" width="12.5703125" style="532" customWidth="1"/>
    <col min="5375" max="5375" width="11.7109375" style="532" customWidth="1"/>
    <col min="5376" max="5376" width="10.7109375" style="532" customWidth="1"/>
    <col min="5377" max="5377" width="2.42578125" style="532" bestFit="1" customWidth="1"/>
    <col min="5378" max="5378" width="8.5703125" style="532" customWidth="1"/>
    <col min="5379" max="5379" width="12.42578125" style="532" customWidth="1"/>
    <col min="5380" max="5380" width="2.140625" style="532" customWidth="1"/>
    <col min="5381" max="5381" width="9.42578125" style="532" customWidth="1"/>
    <col min="5382" max="5626" width="11" style="532"/>
    <col min="5627" max="5627" width="46.7109375" style="532" bestFit="1" customWidth="1"/>
    <col min="5628" max="5628" width="11.85546875" style="532" customWidth="1"/>
    <col min="5629" max="5629" width="12.42578125" style="532" customWidth="1"/>
    <col min="5630" max="5630" width="12.5703125" style="532" customWidth="1"/>
    <col min="5631" max="5631" width="11.7109375" style="532" customWidth="1"/>
    <col min="5632" max="5632" width="10.7109375" style="532" customWidth="1"/>
    <col min="5633" max="5633" width="2.42578125" style="532" bestFit="1" customWidth="1"/>
    <col min="5634" max="5634" width="8.5703125" style="532" customWidth="1"/>
    <col min="5635" max="5635" width="12.42578125" style="532" customWidth="1"/>
    <col min="5636" max="5636" width="2.140625" style="532" customWidth="1"/>
    <col min="5637" max="5637" width="9.42578125" style="532" customWidth="1"/>
    <col min="5638" max="5882" width="11" style="532"/>
    <col min="5883" max="5883" width="46.7109375" style="532" bestFit="1" customWidth="1"/>
    <col min="5884" max="5884" width="11.85546875" style="532" customWidth="1"/>
    <col min="5885" max="5885" width="12.42578125" style="532" customWidth="1"/>
    <col min="5886" max="5886" width="12.5703125" style="532" customWidth="1"/>
    <col min="5887" max="5887" width="11.7109375" style="532" customWidth="1"/>
    <col min="5888" max="5888" width="10.7109375" style="532" customWidth="1"/>
    <col min="5889" max="5889" width="2.42578125" style="532" bestFit="1" customWidth="1"/>
    <col min="5890" max="5890" width="8.5703125" style="532" customWidth="1"/>
    <col min="5891" max="5891" width="12.42578125" style="532" customWidth="1"/>
    <col min="5892" max="5892" width="2.140625" style="532" customWidth="1"/>
    <col min="5893" max="5893" width="9.42578125" style="532" customWidth="1"/>
    <col min="5894" max="6138" width="11" style="532"/>
    <col min="6139" max="6139" width="46.7109375" style="532" bestFit="1" customWidth="1"/>
    <col min="6140" max="6140" width="11.85546875" style="532" customWidth="1"/>
    <col min="6141" max="6141" width="12.42578125" style="532" customWidth="1"/>
    <col min="6142" max="6142" width="12.5703125" style="532" customWidth="1"/>
    <col min="6143" max="6143" width="11.7109375" style="532" customWidth="1"/>
    <col min="6144" max="6144" width="10.7109375" style="532" customWidth="1"/>
    <col min="6145" max="6145" width="2.42578125" style="532" bestFit="1" customWidth="1"/>
    <col min="6146" max="6146" width="8.5703125" style="532" customWidth="1"/>
    <col min="6147" max="6147" width="12.42578125" style="532" customWidth="1"/>
    <col min="6148" max="6148" width="2.140625" style="532" customWidth="1"/>
    <col min="6149" max="6149" width="9.42578125" style="532" customWidth="1"/>
    <col min="6150" max="6394" width="11" style="532"/>
    <col min="6395" max="6395" width="46.7109375" style="532" bestFit="1" customWidth="1"/>
    <col min="6396" max="6396" width="11.85546875" style="532" customWidth="1"/>
    <col min="6397" max="6397" width="12.42578125" style="532" customWidth="1"/>
    <col min="6398" max="6398" width="12.5703125" style="532" customWidth="1"/>
    <col min="6399" max="6399" width="11.7109375" style="532" customWidth="1"/>
    <col min="6400" max="6400" width="10.7109375" style="532" customWidth="1"/>
    <col min="6401" max="6401" width="2.42578125" style="532" bestFit="1" customWidth="1"/>
    <col min="6402" max="6402" width="8.5703125" style="532" customWidth="1"/>
    <col min="6403" max="6403" width="12.42578125" style="532" customWidth="1"/>
    <col min="6404" max="6404" width="2.140625" style="532" customWidth="1"/>
    <col min="6405" max="6405" width="9.42578125" style="532" customWidth="1"/>
    <col min="6406" max="6650" width="11" style="532"/>
    <col min="6651" max="6651" width="46.7109375" style="532" bestFit="1" customWidth="1"/>
    <col min="6652" max="6652" width="11.85546875" style="532" customWidth="1"/>
    <col min="6653" max="6653" width="12.42578125" style="532" customWidth="1"/>
    <col min="6654" max="6654" width="12.5703125" style="532" customWidth="1"/>
    <col min="6655" max="6655" width="11.7109375" style="532" customWidth="1"/>
    <col min="6656" max="6656" width="10.7109375" style="532" customWidth="1"/>
    <col min="6657" max="6657" width="2.42578125" style="532" bestFit="1" customWidth="1"/>
    <col min="6658" max="6658" width="8.5703125" style="532" customWidth="1"/>
    <col min="6659" max="6659" width="12.42578125" style="532" customWidth="1"/>
    <col min="6660" max="6660" width="2.140625" style="532" customWidth="1"/>
    <col min="6661" max="6661" width="9.42578125" style="532" customWidth="1"/>
    <col min="6662" max="6906" width="11" style="532"/>
    <col min="6907" max="6907" width="46.7109375" style="532" bestFit="1" customWidth="1"/>
    <col min="6908" max="6908" width="11.85546875" style="532" customWidth="1"/>
    <col min="6909" max="6909" width="12.42578125" style="532" customWidth="1"/>
    <col min="6910" max="6910" width="12.5703125" style="532" customWidth="1"/>
    <col min="6911" max="6911" width="11.7109375" style="532" customWidth="1"/>
    <col min="6912" max="6912" width="10.7109375" style="532" customWidth="1"/>
    <col min="6913" max="6913" width="2.42578125" style="532" bestFit="1" customWidth="1"/>
    <col min="6914" max="6914" width="8.5703125" style="532" customWidth="1"/>
    <col min="6915" max="6915" width="12.42578125" style="532" customWidth="1"/>
    <col min="6916" max="6916" width="2.140625" style="532" customWidth="1"/>
    <col min="6917" max="6917" width="9.42578125" style="532" customWidth="1"/>
    <col min="6918" max="7162" width="11" style="532"/>
    <col min="7163" max="7163" width="46.7109375" style="532" bestFit="1" customWidth="1"/>
    <col min="7164" max="7164" width="11.85546875" style="532" customWidth="1"/>
    <col min="7165" max="7165" width="12.42578125" style="532" customWidth="1"/>
    <col min="7166" max="7166" width="12.5703125" style="532" customWidth="1"/>
    <col min="7167" max="7167" width="11.7109375" style="532" customWidth="1"/>
    <col min="7168" max="7168" width="10.7109375" style="532" customWidth="1"/>
    <col min="7169" max="7169" width="2.42578125" style="532" bestFit="1" customWidth="1"/>
    <col min="7170" max="7170" width="8.5703125" style="532" customWidth="1"/>
    <col min="7171" max="7171" width="12.42578125" style="532" customWidth="1"/>
    <col min="7172" max="7172" width="2.140625" style="532" customWidth="1"/>
    <col min="7173" max="7173" width="9.42578125" style="532" customWidth="1"/>
    <col min="7174" max="7418" width="11" style="532"/>
    <col min="7419" max="7419" width="46.7109375" style="532" bestFit="1" customWidth="1"/>
    <col min="7420" max="7420" width="11.85546875" style="532" customWidth="1"/>
    <col min="7421" max="7421" width="12.42578125" style="532" customWidth="1"/>
    <col min="7422" max="7422" width="12.5703125" style="532" customWidth="1"/>
    <col min="7423" max="7423" width="11.7109375" style="532" customWidth="1"/>
    <col min="7424" max="7424" width="10.7109375" style="532" customWidth="1"/>
    <col min="7425" max="7425" width="2.42578125" style="532" bestFit="1" customWidth="1"/>
    <col min="7426" max="7426" width="8.5703125" style="532" customWidth="1"/>
    <col min="7427" max="7427" width="12.42578125" style="532" customWidth="1"/>
    <col min="7428" max="7428" width="2.140625" style="532" customWidth="1"/>
    <col min="7429" max="7429" width="9.42578125" style="532" customWidth="1"/>
    <col min="7430" max="7674" width="11" style="532"/>
    <col min="7675" max="7675" width="46.7109375" style="532" bestFit="1" customWidth="1"/>
    <col min="7676" max="7676" width="11.85546875" style="532" customWidth="1"/>
    <col min="7677" max="7677" width="12.42578125" style="532" customWidth="1"/>
    <col min="7678" max="7678" width="12.5703125" style="532" customWidth="1"/>
    <col min="7679" max="7679" width="11.7109375" style="532" customWidth="1"/>
    <col min="7680" max="7680" width="10.7109375" style="532" customWidth="1"/>
    <col min="7681" max="7681" width="2.42578125" style="532" bestFit="1" customWidth="1"/>
    <col min="7682" max="7682" width="8.5703125" style="532" customWidth="1"/>
    <col min="7683" max="7683" width="12.42578125" style="532" customWidth="1"/>
    <col min="7684" max="7684" width="2.140625" style="532" customWidth="1"/>
    <col min="7685" max="7685" width="9.42578125" style="532" customWidth="1"/>
    <col min="7686" max="7930" width="11" style="532"/>
    <col min="7931" max="7931" width="46.7109375" style="532" bestFit="1" customWidth="1"/>
    <col min="7932" max="7932" width="11.85546875" style="532" customWidth="1"/>
    <col min="7933" max="7933" width="12.42578125" style="532" customWidth="1"/>
    <col min="7934" max="7934" width="12.5703125" style="532" customWidth="1"/>
    <col min="7935" max="7935" width="11.7109375" style="532" customWidth="1"/>
    <col min="7936" max="7936" width="10.7109375" style="532" customWidth="1"/>
    <col min="7937" max="7937" width="2.42578125" style="532" bestFit="1" customWidth="1"/>
    <col min="7938" max="7938" width="8.5703125" style="532" customWidth="1"/>
    <col min="7939" max="7939" width="12.42578125" style="532" customWidth="1"/>
    <col min="7940" max="7940" width="2.140625" style="532" customWidth="1"/>
    <col min="7941" max="7941" width="9.42578125" style="532" customWidth="1"/>
    <col min="7942" max="8186" width="11" style="532"/>
    <col min="8187" max="8187" width="46.7109375" style="532" bestFit="1" customWidth="1"/>
    <col min="8188" max="8188" width="11.85546875" style="532" customWidth="1"/>
    <col min="8189" max="8189" width="12.42578125" style="532" customWidth="1"/>
    <col min="8190" max="8190" width="12.5703125" style="532" customWidth="1"/>
    <col min="8191" max="8191" width="11.7109375" style="532" customWidth="1"/>
    <col min="8192" max="8192" width="10.7109375" style="532" customWidth="1"/>
    <col min="8193" max="8193" width="2.42578125" style="532" bestFit="1" customWidth="1"/>
    <col min="8194" max="8194" width="8.5703125" style="532" customWidth="1"/>
    <col min="8195" max="8195" width="12.42578125" style="532" customWidth="1"/>
    <col min="8196" max="8196" width="2.140625" style="532" customWidth="1"/>
    <col min="8197" max="8197" width="9.42578125" style="532" customWidth="1"/>
    <col min="8198" max="8442" width="11" style="532"/>
    <col min="8443" max="8443" width="46.7109375" style="532" bestFit="1" customWidth="1"/>
    <col min="8444" max="8444" width="11.85546875" style="532" customWidth="1"/>
    <col min="8445" max="8445" width="12.42578125" style="532" customWidth="1"/>
    <col min="8446" max="8446" width="12.5703125" style="532" customWidth="1"/>
    <col min="8447" max="8447" width="11.7109375" style="532" customWidth="1"/>
    <col min="8448" max="8448" width="10.7109375" style="532" customWidth="1"/>
    <col min="8449" max="8449" width="2.42578125" style="532" bestFit="1" customWidth="1"/>
    <col min="8450" max="8450" width="8.5703125" style="532" customWidth="1"/>
    <col min="8451" max="8451" width="12.42578125" style="532" customWidth="1"/>
    <col min="8452" max="8452" width="2.140625" style="532" customWidth="1"/>
    <col min="8453" max="8453" width="9.42578125" style="532" customWidth="1"/>
    <col min="8454" max="8698" width="11" style="532"/>
    <col min="8699" max="8699" width="46.7109375" style="532" bestFit="1" customWidth="1"/>
    <col min="8700" max="8700" width="11.85546875" style="532" customWidth="1"/>
    <col min="8701" max="8701" width="12.42578125" style="532" customWidth="1"/>
    <col min="8702" max="8702" width="12.5703125" style="532" customWidth="1"/>
    <col min="8703" max="8703" width="11.7109375" style="532" customWidth="1"/>
    <col min="8704" max="8704" width="10.7109375" style="532" customWidth="1"/>
    <col min="8705" max="8705" width="2.42578125" style="532" bestFit="1" customWidth="1"/>
    <col min="8706" max="8706" width="8.5703125" style="532" customWidth="1"/>
    <col min="8707" max="8707" width="12.42578125" style="532" customWidth="1"/>
    <col min="8708" max="8708" width="2.140625" style="532" customWidth="1"/>
    <col min="8709" max="8709" width="9.42578125" style="532" customWidth="1"/>
    <col min="8710" max="8954" width="11" style="532"/>
    <col min="8955" max="8955" width="46.7109375" style="532" bestFit="1" customWidth="1"/>
    <col min="8956" max="8956" width="11.85546875" style="532" customWidth="1"/>
    <col min="8957" max="8957" width="12.42578125" style="532" customWidth="1"/>
    <col min="8958" max="8958" width="12.5703125" style="532" customWidth="1"/>
    <col min="8959" max="8959" width="11.7109375" style="532" customWidth="1"/>
    <col min="8960" max="8960" width="10.7109375" style="532" customWidth="1"/>
    <col min="8961" max="8961" width="2.42578125" style="532" bestFit="1" customWidth="1"/>
    <col min="8962" max="8962" width="8.5703125" style="532" customWidth="1"/>
    <col min="8963" max="8963" width="12.42578125" style="532" customWidth="1"/>
    <col min="8964" max="8964" width="2.140625" style="532" customWidth="1"/>
    <col min="8965" max="8965" width="9.42578125" style="532" customWidth="1"/>
    <col min="8966" max="9210" width="11" style="532"/>
    <col min="9211" max="9211" width="46.7109375" style="532" bestFit="1" customWidth="1"/>
    <col min="9212" max="9212" width="11.85546875" style="532" customWidth="1"/>
    <col min="9213" max="9213" width="12.42578125" style="532" customWidth="1"/>
    <col min="9214" max="9214" width="12.5703125" style="532" customWidth="1"/>
    <col min="9215" max="9215" width="11.7109375" style="532" customWidth="1"/>
    <col min="9216" max="9216" width="10.7109375" style="532" customWidth="1"/>
    <col min="9217" max="9217" width="2.42578125" style="532" bestFit="1" customWidth="1"/>
    <col min="9218" max="9218" width="8.5703125" style="532" customWidth="1"/>
    <col min="9219" max="9219" width="12.42578125" style="532" customWidth="1"/>
    <col min="9220" max="9220" width="2.140625" style="532" customWidth="1"/>
    <col min="9221" max="9221" width="9.42578125" style="532" customWidth="1"/>
    <col min="9222" max="9466" width="11" style="532"/>
    <col min="9467" max="9467" width="46.7109375" style="532" bestFit="1" customWidth="1"/>
    <col min="9468" max="9468" width="11.85546875" style="532" customWidth="1"/>
    <col min="9469" max="9469" width="12.42578125" style="532" customWidth="1"/>
    <col min="9470" max="9470" width="12.5703125" style="532" customWidth="1"/>
    <col min="9471" max="9471" width="11.7109375" style="532" customWidth="1"/>
    <col min="9472" max="9472" width="10.7109375" style="532" customWidth="1"/>
    <col min="9473" max="9473" width="2.42578125" style="532" bestFit="1" customWidth="1"/>
    <col min="9474" max="9474" width="8.5703125" style="532" customWidth="1"/>
    <col min="9475" max="9475" width="12.42578125" style="532" customWidth="1"/>
    <col min="9476" max="9476" width="2.140625" style="532" customWidth="1"/>
    <col min="9477" max="9477" width="9.42578125" style="532" customWidth="1"/>
    <col min="9478" max="9722" width="11" style="532"/>
    <col min="9723" max="9723" width="46.7109375" style="532" bestFit="1" customWidth="1"/>
    <col min="9724" max="9724" width="11.85546875" style="532" customWidth="1"/>
    <col min="9725" max="9725" width="12.42578125" style="532" customWidth="1"/>
    <col min="9726" max="9726" width="12.5703125" style="532" customWidth="1"/>
    <col min="9727" max="9727" width="11.7109375" style="532" customWidth="1"/>
    <col min="9728" max="9728" width="10.7109375" style="532" customWidth="1"/>
    <col min="9729" max="9729" width="2.42578125" style="532" bestFit="1" customWidth="1"/>
    <col min="9730" max="9730" width="8.5703125" style="532" customWidth="1"/>
    <col min="9731" max="9731" width="12.42578125" style="532" customWidth="1"/>
    <col min="9732" max="9732" width="2.140625" style="532" customWidth="1"/>
    <col min="9733" max="9733" width="9.42578125" style="532" customWidth="1"/>
    <col min="9734" max="9978" width="11" style="532"/>
    <col min="9979" max="9979" width="46.7109375" style="532" bestFit="1" customWidth="1"/>
    <col min="9980" max="9980" width="11.85546875" style="532" customWidth="1"/>
    <col min="9981" max="9981" width="12.42578125" style="532" customWidth="1"/>
    <col min="9982" max="9982" width="12.5703125" style="532" customWidth="1"/>
    <col min="9983" max="9983" width="11.7109375" style="532" customWidth="1"/>
    <col min="9984" max="9984" width="10.7109375" style="532" customWidth="1"/>
    <col min="9985" max="9985" width="2.42578125" style="532" bestFit="1" customWidth="1"/>
    <col min="9986" max="9986" width="8.5703125" style="532" customWidth="1"/>
    <col min="9987" max="9987" width="12.42578125" style="532" customWidth="1"/>
    <col min="9988" max="9988" width="2.140625" style="532" customWidth="1"/>
    <col min="9989" max="9989" width="9.42578125" style="532" customWidth="1"/>
    <col min="9990" max="10234" width="11" style="532"/>
    <col min="10235" max="10235" width="46.7109375" style="532" bestFit="1" customWidth="1"/>
    <col min="10236" max="10236" width="11.85546875" style="532" customWidth="1"/>
    <col min="10237" max="10237" width="12.42578125" style="532" customWidth="1"/>
    <col min="10238" max="10238" width="12.5703125" style="532" customWidth="1"/>
    <col min="10239" max="10239" width="11.7109375" style="532" customWidth="1"/>
    <col min="10240" max="10240" width="10.7109375" style="532" customWidth="1"/>
    <col min="10241" max="10241" width="2.42578125" style="532" bestFit="1" customWidth="1"/>
    <col min="10242" max="10242" width="8.5703125" style="532" customWidth="1"/>
    <col min="10243" max="10243" width="12.42578125" style="532" customWidth="1"/>
    <col min="10244" max="10244" width="2.140625" style="532" customWidth="1"/>
    <col min="10245" max="10245" width="9.42578125" style="532" customWidth="1"/>
    <col min="10246" max="10490" width="11" style="532"/>
    <col min="10491" max="10491" width="46.7109375" style="532" bestFit="1" customWidth="1"/>
    <col min="10492" max="10492" width="11.85546875" style="532" customWidth="1"/>
    <col min="10493" max="10493" width="12.42578125" style="532" customWidth="1"/>
    <col min="10494" max="10494" width="12.5703125" style="532" customWidth="1"/>
    <col min="10495" max="10495" width="11.7109375" style="532" customWidth="1"/>
    <col min="10496" max="10496" width="10.7109375" style="532" customWidth="1"/>
    <col min="10497" max="10497" width="2.42578125" style="532" bestFit="1" customWidth="1"/>
    <col min="10498" max="10498" width="8.5703125" style="532" customWidth="1"/>
    <col min="10499" max="10499" width="12.42578125" style="532" customWidth="1"/>
    <col min="10500" max="10500" width="2.140625" style="532" customWidth="1"/>
    <col min="10501" max="10501" width="9.42578125" style="532" customWidth="1"/>
    <col min="10502" max="10746" width="11" style="532"/>
    <col min="10747" max="10747" width="46.7109375" style="532" bestFit="1" customWidth="1"/>
    <col min="10748" max="10748" width="11.85546875" style="532" customWidth="1"/>
    <col min="10749" max="10749" width="12.42578125" style="532" customWidth="1"/>
    <col min="10750" max="10750" width="12.5703125" style="532" customWidth="1"/>
    <col min="10751" max="10751" width="11.7109375" style="532" customWidth="1"/>
    <col min="10752" max="10752" width="10.7109375" style="532" customWidth="1"/>
    <col min="10753" max="10753" width="2.42578125" style="532" bestFit="1" customWidth="1"/>
    <col min="10754" max="10754" width="8.5703125" style="532" customWidth="1"/>
    <col min="10755" max="10755" width="12.42578125" style="532" customWidth="1"/>
    <col min="10756" max="10756" width="2.140625" style="532" customWidth="1"/>
    <col min="10757" max="10757" width="9.42578125" style="532" customWidth="1"/>
    <col min="10758" max="11002" width="11" style="532"/>
    <col min="11003" max="11003" width="46.7109375" style="532" bestFit="1" customWidth="1"/>
    <col min="11004" max="11004" width="11.85546875" style="532" customWidth="1"/>
    <col min="11005" max="11005" width="12.42578125" style="532" customWidth="1"/>
    <col min="11006" max="11006" width="12.5703125" style="532" customWidth="1"/>
    <col min="11007" max="11007" width="11.7109375" style="532" customWidth="1"/>
    <col min="11008" max="11008" width="10.7109375" style="532" customWidth="1"/>
    <col min="11009" max="11009" width="2.42578125" style="532" bestFit="1" customWidth="1"/>
    <col min="11010" max="11010" width="8.5703125" style="532" customWidth="1"/>
    <col min="11011" max="11011" width="12.42578125" style="532" customWidth="1"/>
    <col min="11012" max="11012" width="2.140625" style="532" customWidth="1"/>
    <col min="11013" max="11013" width="9.42578125" style="532" customWidth="1"/>
    <col min="11014" max="11258" width="11" style="532"/>
    <col min="11259" max="11259" width="46.7109375" style="532" bestFit="1" customWidth="1"/>
    <col min="11260" max="11260" width="11.85546875" style="532" customWidth="1"/>
    <col min="11261" max="11261" width="12.42578125" style="532" customWidth="1"/>
    <col min="11262" max="11262" width="12.5703125" style="532" customWidth="1"/>
    <col min="11263" max="11263" width="11.7109375" style="532" customWidth="1"/>
    <col min="11264" max="11264" width="10.7109375" style="532" customWidth="1"/>
    <col min="11265" max="11265" width="2.42578125" style="532" bestFit="1" customWidth="1"/>
    <col min="11266" max="11266" width="8.5703125" style="532" customWidth="1"/>
    <col min="11267" max="11267" width="12.42578125" style="532" customWidth="1"/>
    <col min="11268" max="11268" width="2.140625" style="532" customWidth="1"/>
    <col min="11269" max="11269" width="9.42578125" style="532" customWidth="1"/>
    <col min="11270" max="11514" width="11" style="532"/>
    <col min="11515" max="11515" width="46.7109375" style="532" bestFit="1" customWidth="1"/>
    <col min="11516" max="11516" width="11.85546875" style="532" customWidth="1"/>
    <col min="11517" max="11517" width="12.42578125" style="532" customWidth="1"/>
    <col min="11518" max="11518" width="12.5703125" style="532" customWidth="1"/>
    <col min="11519" max="11519" width="11.7109375" style="532" customWidth="1"/>
    <col min="11520" max="11520" width="10.7109375" style="532" customWidth="1"/>
    <col min="11521" max="11521" width="2.42578125" style="532" bestFit="1" customWidth="1"/>
    <col min="11522" max="11522" width="8.5703125" style="532" customWidth="1"/>
    <col min="11523" max="11523" width="12.42578125" style="532" customWidth="1"/>
    <col min="11524" max="11524" width="2.140625" style="532" customWidth="1"/>
    <col min="11525" max="11525" width="9.42578125" style="532" customWidth="1"/>
    <col min="11526" max="11770" width="11" style="532"/>
    <col min="11771" max="11771" width="46.7109375" style="532" bestFit="1" customWidth="1"/>
    <col min="11772" max="11772" width="11.85546875" style="532" customWidth="1"/>
    <col min="11773" max="11773" width="12.42578125" style="532" customWidth="1"/>
    <col min="11774" max="11774" width="12.5703125" style="532" customWidth="1"/>
    <col min="11775" max="11775" width="11.7109375" style="532" customWidth="1"/>
    <col min="11776" max="11776" width="10.7109375" style="532" customWidth="1"/>
    <col min="11777" max="11777" width="2.42578125" style="532" bestFit="1" customWidth="1"/>
    <col min="11778" max="11778" width="8.5703125" style="532" customWidth="1"/>
    <col min="11779" max="11779" width="12.42578125" style="532" customWidth="1"/>
    <col min="11780" max="11780" width="2.140625" style="532" customWidth="1"/>
    <col min="11781" max="11781" width="9.42578125" style="532" customWidth="1"/>
    <col min="11782" max="12026" width="11" style="532"/>
    <col min="12027" max="12027" width="46.7109375" style="532" bestFit="1" customWidth="1"/>
    <col min="12028" max="12028" width="11.85546875" style="532" customWidth="1"/>
    <col min="12029" max="12029" width="12.42578125" style="532" customWidth="1"/>
    <col min="12030" max="12030" width="12.5703125" style="532" customWidth="1"/>
    <col min="12031" max="12031" width="11.7109375" style="532" customWidth="1"/>
    <col min="12032" max="12032" width="10.7109375" style="532" customWidth="1"/>
    <col min="12033" max="12033" width="2.42578125" style="532" bestFit="1" customWidth="1"/>
    <col min="12034" max="12034" width="8.5703125" style="532" customWidth="1"/>
    <col min="12035" max="12035" width="12.42578125" style="532" customWidth="1"/>
    <col min="12036" max="12036" width="2.140625" style="532" customWidth="1"/>
    <col min="12037" max="12037" width="9.42578125" style="532" customWidth="1"/>
    <col min="12038" max="12282" width="11" style="532"/>
    <col min="12283" max="12283" width="46.7109375" style="532" bestFit="1" customWidth="1"/>
    <col min="12284" max="12284" width="11.85546875" style="532" customWidth="1"/>
    <col min="12285" max="12285" width="12.42578125" style="532" customWidth="1"/>
    <col min="12286" max="12286" width="12.5703125" style="532" customWidth="1"/>
    <col min="12287" max="12287" width="11.7109375" style="532" customWidth="1"/>
    <col min="12288" max="12288" width="10.7109375" style="532" customWidth="1"/>
    <col min="12289" max="12289" width="2.42578125" style="532" bestFit="1" customWidth="1"/>
    <col min="12290" max="12290" width="8.5703125" style="532" customWidth="1"/>
    <col min="12291" max="12291" width="12.42578125" style="532" customWidth="1"/>
    <col min="12292" max="12292" width="2.140625" style="532" customWidth="1"/>
    <col min="12293" max="12293" width="9.42578125" style="532" customWidth="1"/>
    <col min="12294" max="12538" width="11" style="532"/>
    <col min="12539" max="12539" width="46.7109375" style="532" bestFit="1" customWidth="1"/>
    <col min="12540" max="12540" width="11.85546875" style="532" customWidth="1"/>
    <col min="12541" max="12541" width="12.42578125" style="532" customWidth="1"/>
    <col min="12542" max="12542" width="12.5703125" style="532" customWidth="1"/>
    <col min="12543" max="12543" width="11.7109375" style="532" customWidth="1"/>
    <col min="12544" max="12544" width="10.7109375" style="532" customWidth="1"/>
    <col min="12545" max="12545" width="2.42578125" style="532" bestFit="1" customWidth="1"/>
    <col min="12546" max="12546" width="8.5703125" style="532" customWidth="1"/>
    <col min="12547" max="12547" width="12.42578125" style="532" customWidth="1"/>
    <col min="12548" max="12548" width="2.140625" style="532" customWidth="1"/>
    <col min="12549" max="12549" width="9.42578125" style="532" customWidth="1"/>
    <col min="12550" max="12794" width="11" style="532"/>
    <col min="12795" max="12795" width="46.7109375" style="532" bestFit="1" customWidth="1"/>
    <col min="12796" max="12796" width="11.85546875" style="532" customWidth="1"/>
    <col min="12797" max="12797" width="12.42578125" style="532" customWidth="1"/>
    <col min="12798" max="12798" width="12.5703125" style="532" customWidth="1"/>
    <col min="12799" max="12799" width="11.7109375" style="532" customWidth="1"/>
    <col min="12800" max="12800" width="10.7109375" style="532" customWidth="1"/>
    <col min="12801" max="12801" width="2.42578125" style="532" bestFit="1" customWidth="1"/>
    <col min="12802" max="12802" width="8.5703125" style="532" customWidth="1"/>
    <col min="12803" max="12803" width="12.42578125" style="532" customWidth="1"/>
    <col min="12804" max="12804" width="2.140625" style="532" customWidth="1"/>
    <col min="12805" max="12805" width="9.42578125" style="532" customWidth="1"/>
    <col min="12806" max="13050" width="11" style="532"/>
    <col min="13051" max="13051" width="46.7109375" style="532" bestFit="1" customWidth="1"/>
    <col min="13052" max="13052" width="11.85546875" style="532" customWidth="1"/>
    <col min="13053" max="13053" width="12.42578125" style="532" customWidth="1"/>
    <col min="13054" max="13054" width="12.5703125" style="532" customWidth="1"/>
    <col min="13055" max="13055" width="11.7109375" style="532" customWidth="1"/>
    <col min="13056" max="13056" width="10.7109375" style="532" customWidth="1"/>
    <col min="13057" max="13057" width="2.42578125" style="532" bestFit="1" customWidth="1"/>
    <col min="13058" max="13058" width="8.5703125" style="532" customWidth="1"/>
    <col min="13059" max="13059" width="12.42578125" style="532" customWidth="1"/>
    <col min="13060" max="13060" width="2.140625" style="532" customWidth="1"/>
    <col min="13061" max="13061" width="9.42578125" style="532" customWidth="1"/>
    <col min="13062" max="13306" width="11" style="532"/>
    <col min="13307" max="13307" width="46.7109375" style="532" bestFit="1" customWidth="1"/>
    <col min="13308" max="13308" width="11.85546875" style="532" customWidth="1"/>
    <col min="13309" max="13309" width="12.42578125" style="532" customWidth="1"/>
    <col min="13310" max="13310" width="12.5703125" style="532" customWidth="1"/>
    <col min="13311" max="13311" width="11.7109375" style="532" customWidth="1"/>
    <col min="13312" max="13312" width="10.7109375" style="532" customWidth="1"/>
    <col min="13313" max="13313" width="2.42578125" style="532" bestFit="1" customWidth="1"/>
    <col min="13314" max="13314" width="8.5703125" style="532" customWidth="1"/>
    <col min="13315" max="13315" width="12.42578125" style="532" customWidth="1"/>
    <col min="13316" max="13316" width="2.140625" style="532" customWidth="1"/>
    <col min="13317" max="13317" width="9.42578125" style="532" customWidth="1"/>
    <col min="13318" max="13562" width="11" style="532"/>
    <col min="13563" max="13563" width="46.7109375" style="532" bestFit="1" customWidth="1"/>
    <col min="13564" max="13564" width="11.85546875" style="532" customWidth="1"/>
    <col min="13565" max="13565" width="12.42578125" style="532" customWidth="1"/>
    <col min="13566" max="13566" width="12.5703125" style="532" customWidth="1"/>
    <col min="13567" max="13567" width="11.7109375" style="532" customWidth="1"/>
    <col min="13568" max="13568" width="10.7109375" style="532" customWidth="1"/>
    <col min="13569" max="13569" width="2.42578125" style="532" bestFit="1" customWidth="1"/>
    <col min="13570" max="13570" width="8.5703125" style="532" customWidth="1"/>
    <col min="13571" max="13571" width="12.42578125" style="532" customWidth="1"/>
    <col min="13572" max="13572" width="2.140625" style="532" customWidth="1"/>
    <col min="13573" max="13573" width="9.42578125" style="532" customWidth="1"/>
    <col min="13574" max="13818" width="11" style="532"/>
    <col min="13819" max="13819" width="46.7109375" style="532" bestFit="1" customWidth="1"/>
    <col min="13820" max="13820" width="11.85546875" style="532" customWidth="1"/>
    <col min="13821" max="13821" width="12.42578125" style="532" customWidth="1"/>
    <col min="13822" max="13822" width="12.5703125" style="532" customWidth="1"/>
    <col min="13823" max="13823" width="11.7109375" style="532" customWidth="1"/>
    <col min="13824" max="13824" width="10.7109375" style="532" customWidth="1"/>
    <col min="13825" max="13825" width="2.42578125" style="532" bestFit="1" customWidth="1"/>
    <col min="13826" max="13826" width="8.5703125" style="532" customWidth="1"/>
    <col min="13827" max="13827" width="12.42578125" style="532" customWidth="1"/>
    <col min="13828" max="13828" width="2.140625" style="532" customWidth="1"/>
    <col min="13829" max="13829" width="9.42578125" style="532" customWidth="1"/>
    <col min="13830" max="14074" width="11" style="532"/>
    <col min="14075" max="14075" width="46.7109375" style="532" bestFit="1" customWidth="1"/>
    <col min="14076" max="14076" width="11.85546875" style="532" customWidth="1"/>
    <col min="14077" max="14077" width="12.42578125" style="532" customWidth="1"/>
    <col min="14078" max="14078" width="12.5703125" style="532" customWidth="1"/>
    <col min="14079" max="14079" width="11.7109375" style="532" customWidth="1"/>
    <col min="14080" max="14080" width="10.7109375" style="532" customWidth="1"/>
    <col min="14081" max="14081" width="2.42578125" style="532" bestFit="1" customWidth="1"/>
    <col min="14082" max="14082" width="8.5703125" style="532" customWidth="1"/>
    <col min="14083" max="14083" width="12.42578125" style="532" customWidth="1"/>
    <col min="14084" max="14084" width="2.140625" style="532" customWidth="1"/>
    <col min="14085" max="14085" width="9.42578125" style="532" customWidth="1"/>
    <col min="14086" max="14330" width="11" style="532"/>
    <col min="14331" max="14331" width="46.7109375" style="532" bestFit="1" customWidth="1"/>
    <col min="14332" max="14332" width="11.85546875" style="532" customWidth="1"/>
    <col min="14333" max="14333" width="12.42578125" style="532" customWidth="1"/>
    <col min="14334" max="14334" width="12.5703125" style="532" customWidth="1"/>
    <col min="14335" max="14335" width="11.7109375" style="532" customWidth="1"/>
    <col min="14336" max="14336" width="10.7109375" style="532" customWidth="1"/>
    <col min="14337" max="14337" width="2.42578125" style="532" bestFit="1" customWidth="1"/>
    <col min="14338" max="14338" width="8.5703125" style="532" customWidth="1"/>
    <col min="14339" max="14339" width="12.42578125" style="532" customWidth="1"/>
    <col min="14340" max="14340" width="2.140625" style="532" customWidth="1"/>
    <col min="14341" max="14341" width="9.42578125" style="532" customWidth="1"/>
    <col min="14342" max="14586" width="11" style="532"/>
    <col min="14587" max="14587" width="46.7109375" style="532" bestFit="1" customWidth="1"/>
    <col min="14588" max="14588" width="11.85546875" style="532" customWidth="1"/>
    <col min="14589" max="14589" width="12.42578125" style="532" customWidth="1"/>
    <col min="14590" max="14590" width="12.5703125" style="532" customWidth="1"/>
    <col min="14591" max="14591" width="11.7109375" style="532" customWidth="1"/>
    <col min="14592" max="14592" width="10.7109375" style="532" customWidth="1"/>
    <col min="14593" max="14593" width="2.42578125" style="532" bestFit="1" customWidth="1"/>
    <col min="14594" max="14594" width="8.5703125" style="532" customWidth="1"/>
    <col min="14595" max="14595" width="12.42578125" style="532" customWidth="1"/>
    <col min="14596" max="14596" width="2.140625" style="532" customWidth="1"/>
    <col min="14597" max="14597" width="9.42578125" style="532" customWidth="1"/>
    <col min="14598" max="14842" width="11" style="532"/>
    <col min="14843" max="14843" width="46.7109375" style="532" bestFit="1" customWidth="1"/>
    <col min="14844" max="14844" width="11.85546875" style="532" customWidth="1"/>
    <col min="14845" max="14845" width="12.42578125" style="532" customWidth="1"/>
    <col min="14846" max="14846" width="12.5703125" style="532" customWidth="1"/>
    <col min="14847" max="14847" width="11.7109375" style="532" customWidth="1"/>
    <col min="14848" max="14848" width="10.7109375" style="532" customWidth="1"/>
    <col min="14849" max="14849" width="2.42578125" style="532" bestFit="1" customWidth="1"/>
    <col min="14850" max="14850" width="8.5703125" style="532" customWidth="1"/>
    <col min="14851" max="14851" width="12.42578125" style="532" customWidth="1"/>
    <col min="14852" max="14852" width="2.140625" style="532" customWidth="1"/>
    <col min="14853" max="14853" width="9.42578125" style="532" customWidth="1"/>
    <col min="14854" max="15098" width="11" style="532"/>
    <col min="15099" max="15099" width="46.7109375" style="532" bestFit="1" customWidth="1"/>
    <col min="15100" max="15100" width="11.85546875" style="532" customWidth="1"/>
    <col min="15101" max="15101" width="12.42578125" style="532" customWidth="1"/>
    <col min="15102" max="15102" width="12.5703125" style="532" customWidth="1"/>
    <col min="15103" max="15103" width="11.7109375" style="532" customWidth="1"/>
    <col min="15104" max="15104" width="10.7109375" style="532" customWidth="1"/>
    <col min="15105" max="15105" width="2.42578125" style="532" bestFit="1" customWidth="1"/>
    <col min="15106" max="15106" width="8.5703125" style="532" customWidth="1"/>
    <col min="15107" max="15107" width="12.42578125" style="532" customWidth="1"/>
    <col min="15108" max="15108" width="2.140625" style="532" customWidth="1"/>
    <col min="15109" max="15109" width="9.42578125" style="532" customWidth="1"/>
    <col min="15110" max="15354" width="11" style="532"/>
    <col min="15355" max="15355" width="46.7109375" style="532" bestFit="1" customWidth="1"/>
    <col min="15356" max="15356" width="11.85546875" style="532" customWidth="1"/>
    <col min="15357" max="15357" width="12.42578125" style="532" customWidth="1"/>
    <col min="15358" max="15358" width="12.5703125" style="532" customWidth="1"/>
    <col min="15359" max="15359" width="11.7109375" style="532" customWidth="1"/>
    <col min="15360" max="15360" width="10.7109375" style="532" customWidth="1"/>
    <col min="15361" max="15361" width="2.42578125" style="532" bestFit="1" customWidth="1"/>
    <col min="15362" max="15362" width="8.5703125" style="532" customWidth="1"/>
    <col min="15363" max="15363" width="12.42578125" style="532" customWidth="1"/>
    <col min="15364" max="15364" width="2.140625" style="532" customWidth="1"/>
    <col min="15365" max="15365" width="9.42578125" style="532" customWidth="1"/>
    <col min="15366" max="15610" width="11" style="532"/>
    <col min="15611" max="15611" width="46.7109375" style="532" bestFit="1" customWidth="1"/>
    <col min="15612" max="15612" width="11.85546875" style="532" customWidth="1"/>
    <col min="15613" max="15613" width="12.42578125" style="532" customWidth="1"/>
    <col min="15614" max="15614" width="12.5703125" style="532" customWidth="1"/>
    <col min="15615" max="15615" width="11.7109375" style="532" customWidth="1"/>
    <col min="15616" max="15616" width="10.7109375" style="532" customWidth="1"/>
    <col min="15617" max="15617" width="2.42578125" style="532" bestFit="1" customWidth="1"/>
    <col min="15618" max="15618" width="8.5703125" style="532" customWidth="1"/>
    <col min="15619" max="15619" width="12.42578125" style="532" customWidth="1"/>
    <col min="15620" max="15620" width="2.140625" style="532" customWidth="1"/>
    <col min="15621" max="15621" width="9.42578125" style="532" customWidth="1"/>
    <col min="15622" max="15866" width="11" style="532"/>
    <col min="15867" max="15867" width="46.7109375" style="532" bestFit="1" customWidth="1"/>
    <col min="15868" max="15868" width="11.85546875" style="532" customWidth="1"/>
    <col min="15869" max="15869" width="12.42578125" style="532" customWidth="1"/>
    <col min="15870" max="15870" width="12.5703125" style="532" customWidth="1"/>
    <col min="15871" max="15871" width="11.7109375" style="532" customWidth="1"/>
    <col min="15872" max="15872" width="10.7109375" style="532" customWidth="1"/>
    <col min="15873" max="15873" width="2.42578125" style="532" bestFit="1" customWidth="1"/>
    <col min="15874" max="15874" width="8.5703125" style="532" customWidth="1"/>
    <col min="15875" max="15875" width="12.42578125" style="532" customWidth="1"/>
    <col min="15876" max="15876" width="2.140625" style="532" customWidth="1"/>
    <col min="15877" max="15877" width="9.42578125" style="532" customWidth="1"/>
    <col min="15878" max="16122" width="11" style="532"/>
    <col min="16123" max="16123" width="46.7109375" style="532" bestFit="1" customWidth="1"/>
    <col min="16124" max="16124" width="11.85546875" style="532" customWidth="1"/>
    <col min="16125" max="16125" width="12.42578125" style="532" customWidth="1"/>
    <col min="16126" max="16126" width="12.5703125" style="532" customWidth="1"/>
    <col min="16127" max="16127" width="11.7109375" style="532" customWidth="1"/>
    <col min="16128" max="16128" width="10.7109375" style="532" customWidth="1"/>
    <col min="16129" max="16129" width="2.42578125" style="532" bestFit="1" customWidth="1"/>
    <col min="16130" max="16130" width="8.5703125" style="532" customWidth="1"/>
    <col min="16131" max="16131" width="12.42578125" style="532" customWidth="1"/>
    <col min="16132" max="16132" width="2.140625" style="532" customWidth="1"/>
    <col min="16133" max="16133" width="9.42578125" style="532" customWidth="1"/>
    <col min="16134" max="16384" width="11" style="532"/>
  </cols>
  <sheetData>
    <row r="1" spans="1:25" s="533" customFormat="1" ht="17.100000000000001" customHeight="1">
      <c r="A1" s="2557" t="s">
        <v>616</v>
      </c>
      <c r="B1" s="2557"/>
      <c r="C1" s="2557"/>
      <c r="D1" s="2557"/>
      <c r="E1" s="2557"/>
      <c r="F1" s="2557"/>
      <c r="G1" s="2557"/>
      <c r="H1" s="2557"/>
      <c r="I1" s="2557"/>
    </row>
    <row r="2" spans="1:25" s="533" customFormat="1" ht="17.100000000000001" customHeight="1">
      <c r="A2" s="2573" t="s">
        <v>115</v>
      </c>
      <c r="B2" s="2573"/>
      <c r="C2" s="2573"/>
      <c r="D2" s="2573"/>
      <c r="E2" s="2573"/>
      <c r="F2" s="2573"/>
      <c r="G2" s="2573"/>
      <c r="H2" s="2573"/>
      <c r="I2" s="2573"/>
    </row>
    <row r="3" spans="1:25" s="533" customFormat="1" ht="17.100000000000001" customHeight="1">
      <c r="A3" s="2573" t="s">
        <v>511</v>
      </c>
      <c r="B3" s="2573"/>
      <c r="C3" s="2573"/>
      <c r="D3" s="2573"/>
      <c r="E3" s="2573"/>
      <c r="F3" s="2573"/>
      <c r="G3" s="2573"/>
      <c r="H3" s="2573"/>
      <c r="I3" s="2573"/>
    </row>
    <row r="4" spans="1:25" s="533" customFormat="1" ht="17.100000000000001" customHeight="1" thickBot="1">
      <c r="B4" s="536"/>
      <c r="C4" s="536"/>
      <c r="D4" s="536"/>
      <c r="E4" s="536"/>
      <c r="H4" s="2559" t="s">
        <v>1</v>
      </c>
      <c r="I4" s="2559"/>
    </row>
    <row r="5" spans="1:25" s="533" customFormat="1" ht="20.25" customHeight="1" thickTop="1">
      <c r="A5" s="2578" t="s">
        <v>46</v>
      </c>
      <c r="B5" s="722">
        <v>2018</v>
      </c>
      <c r="C5" s="721">
        <v>2019</v>
      </c>
      <c r="D5" s="722">
        <v>2019</v>
      </c>
      <c r="E5" s="721">
        <v>2020</v>
      </c>
      <c r="F5" s="2581" t="s">
        <v>509</v>
      </c>
      <c r="G5" s="2581"/>
      <c r="H5" s="2581"/>
      <c r="I5" s="2582"/>
    </row>
    <row r="6" spans="1:25" s="533" customFormat="1" ht="15.75">
      <c r="A6" s="2579"/>
      <c r="B6" s="2555" t="s">
        <v>615</v>
      </c>
      <c r="C6" s="2555" t="s">
        <v>507</v>
      </c>
      <c r="D6" s="2555" t="s">
        <v>506</v>
      </c>
      <c r="E6" s="2555" t="s">
        <v>505</v>
      </c>
      <c r="F6" s="2583" t="s">
        <v>44</v>
      </c>
      <c r="G6" s="2583"/>
      <c r="H6" s="2583" t="s">
        <v>55</v>
      </c>
      <c r="I6" s="2584"/>
    </row>
    <row r="7" spans="1:25" s="533" customFormat="1" ht="15.75">
      <c r="A7" s="2580"/>
      <c r="B7" s="2585"/>
      <c r="C7" s="2585"/>
      <c r="D7" s="2585"/>
      <c r="E7" s="2585"/>
      <c r="F7" s="617" t="s">
        <v>2</v>
      </c>
      <c r="G7" s="694" t="s">
        <v>504</v>
      </c>
      <c r="H7" s="617" t="s">
        <v>2</v>
      </c>
      <c r="I7" s="693" t="s">
        <v>504</v>
      </c>
    </row>
    <row r="8" spans="1:25" s="533" customFormat="1" ht="24.75" customHeight="1">
      <c r="A8" s="651" t="s">
        <v>608</v>
      </c>
      <c r="B8" s="577">
        <v>2459219.0023951069</v>
      </c>
      <c r="C8" s="577">
        <v>2623077.6378555535</v>
      </c>
      <c r="D8" s="577">
        <v>2843055.0963897933</v>
      </c>
      <c r="E8" s="577">
        <v>3024395.3401850872</v>
      </c>
      <c r="F8" s="577">
        <v>163858.63546044659</v>
      </c>
      <c r="G8" s="690">
        <v>6.6630355125289684</v>
      </c>
      <c r="H8" s="577">
        <v>181340.24379529385</v>
      </c>
      <c r="I8" s="571">
        <v>6.378358408374349</v>
      </c>
      <c r="K8" s="535"/>
      <c r="N8" s="535"/>
      <c r="O8" s="535"/>
      <c r="P8" s="535"/>
      <c r="Q8" s="535"/>
      <c r="R8" s="622"/>
      <c r="S8" s="622"/>
      <c r="T8" s="622"/>
      <c r="U8" s="622"/>
      <c r="V8" s="622"/>
      <c r="W8" s="622"/>
      <c r="X8" s="622"/>
      <c r="Y8" s="622"/>
    </row>
    <row r="9" spans="1:25" s="533" customFormat="1" ht="24.75" customHeight="1">
      <c r="A9" s="567" t="s">
        <v>607</v>
      </c>
      <c r="B9" s="566">
        <v>248045.5914463581</v>
      </c>
      <c r="C9" s="566">
        <v>245384.84112103924</v>
      </c>
      <c r="D9" s="566">
        <v>301610.61525849032</v>
      </c>
      <c r="E9" s="566">
        <v>282411.80386408413</v>
      </c>
      <c r="F9" s="566">
        <v>-2660.7503253188625</v>
      </c>
      <c r="G9" s="686">
        <v>-1.0726859968782279</v>
      </c>
      <c r="H9" s="566">
        <v>-19198.811394406192</v>
      </c>
      <c r="I9" s="685">
        <v>-6.3654296046417898</v>
      </c>
      <c r="K9" s="535"/>
      <c r="N9" s="535"/>
      <c r="O9" s="535"/>
      <c r="P9" s="535"/>
      <c r="Q9" s="535"/>
      <c r="R9" s="622"/>
      <c r="S9" s="622"/>
      <c r="T9" s="622"/>
      <c r="U9" s="622"/>
      <c r="V9" s="622"/>
      <c r="W9" s="622"/>
      <c r="X9" s="622"/>
      <c r="Y9" s="622"/>
    </row>
    <row r="10" spans="1:25" s="533" customFormat="1" ht="24.75" customHeight="1">
      <c r="A10" s="567" t="s">
        <v>603</v>
      </c>
      <c r="B10" s="566">
        <v>231602.4162012403</v>
      </c>
      <c r="C10" s="566">
        <v>227180.86549659821</v>
      </c>
      <c r="D10" s="566">
        <v>284093.24732641137</v>
      </c>
      <c r="E10" s="566">
        <v>258626.27912276337</v>
      </c>
      <c r="F10" s="566">
        <v>-4421.5507046420826</v>
      </c>
      <c r="G10" s="686">
        <v>-1.9091125115034115</v>
      </c>
      <c r="H10" s="566">
        <v>-25466.968203647994</v>
      </c>
      <c r="I10" s="685">
        <v>-8.9642990262234221</v>
      </c>
      <c r="K10" s="535"/>
      <c r="N10" s="535"/>
      <c r="O10" s="535"/>
      <c r="P10" s="535"/>
      <c r="Q10" s="535"/>
      <c r="R10" s="622"/>
      <c r="S10" s="622"/>
      <c r="T10" s="622"/>
      <c r="U10" s="622"/>
      <c r="V10" s="622"/>
      <c r="W10" s="622"/>
      <c r="X10" s="622"/>
      <c r="Y10" s="622"/>
    </row>
    <row r="11" spans="1:25" s="533" customFormat="1" ht="24.75" customHeight="1">
      <c r="A11" s="567" t="s">
        <v>602</v>
      </c>
      <c r="B11" s="566">
        <v>16443.1752451178</v>
      </c>
      <c r="C11" s="566">
        <v>18203.975624441035</v>
      </c>
      <c r="D11" s="566">
        <v>17517.367932078949</v>
      </c>
      <c r="E11" s="566">
        <v>23785.524741320743</v>
      </c>
      <c r="F11" s="566">
        <v>1760.8003793232347</v>
      </c>
      <c r="G11" s="686">
        <v>10.708396359432101</v>
      </c>
      <c r="H11" s="566">
        <v>6268.1568092417947</v>
      </c>
      <c r="I11" s="685">
        <v>35.782526424892502</v>
      </c>
      <c r="K11" s="535"/>
      <c r="N11" s="535"/>
      <c r="O11" s="535"/>
      <c r="P11" s="535"/>
      <c r="Q11" s="535"/>
      <c r="R11" s="622"/>
      <c r="S11" s="622"/>
      <c r="T11" s="622"/>
      <c r="U11" s="622"/>
      <c r="V11" s="622"/>
      <c r="W11" s="622"/>
      <c r="X11" s="622"/>
      <c r="Y11" s="622"/>
    </row>
    <row r="12" spans="1:25" s="533" customFormat="1" ht="24.75" customHeight="1">
      <c r="A12" s="567" t="s">
        <v>606</v>
      </c>
      <c r="B12" s="566">
        <v>811666.99283683905</v>
      </c>
      <c r="C12" s="566">
        <v>840822.38902519108</v>
      </c>
      <c r="D12" s="566">
        <v>901296.09611689521</v>
      </c>
      <c r="E12" s="566">
        <v>942697.19352790364</v>
      </c>
      <c r="F12" s="566">
        <v>29155.396188352024</v>
      </c>
      <c r="G12" s="686">
        <v>3.5920391546848118</v>
      </c>
      <c r="H12" s="566">
        <v>41401.097411008435</v>
      </c>
      <c r="I12" s="685">
        <v>4.5935067942021623</v>
      </c>
      <c r="K12" s="535"/>
      <c r="N12" s="535"/>
      <c r="O12" s="535"/>
      <c r="P12" s="535"/>
      <c r="Q12" s="535"/>
      <c r="R12" s="622"/>
      <c r="S12" s="622"/>
      <c r="T12" s="622"/>
      <c r="U12" s="622"/>
      <c r="V12" s="622"/>
      <c r="W12" s="622"/>
      <c r="X12" s="622"/>
      <c r="Y12" s="622"/>
    </row>
    <row r="13" spans="1:25" s="533" customFormat="1" ht="24.75" customHeight="1">
      <c r="A13" s="567" t="s">
        <v>603</v>
      </c>
      <c r="B13" s="566">
        <v>801283.47031188535</v>
      </c>
      <c r="C13" s="566">
        <v>830029.49286496872</v>
      </c>
      <c r="D13" s="566">
        <v>890065.12745440053</v>
      </c>
      <c r="E13" s="566">
        <v>931381.08721282333</v>
      </c>
      <c r="F13" s="566">
        <v>28746.02255308337</v>
      </c>
      <c r="G13" s="686">
        <v>3.5874972613492817</v>
      </c>
      <c r="H13" s="566">
        <v>41315.959758422803</v>
      </c>
      <c r="I13" s="685">
        <v>4.6419029893449553</v>
      </c>
      <c r="K13" s="535"/>
      <c r="N13" s="535"/>
      <c r="O13" s="535"/>
      <c r="P13" s="535"/>
      <c r="Q13" s="535"/>
      <c r="R13" s="622"/>
      <c r="S13" s="622"/>
      <c r="T13" s="622"/>
      <c r="U13" s="622"/>
      <c r="V13" s="622"/>
      <c r="W13" s="622"/>
      <c r="X13" s="622"/>
      <c r="Y13" s="622"/>
    </row>
    <row r="14" spans="1:25" s="533" customFormat="1" ht="24.75" customHeight="1">
      <c r="A14" s="567" t="s">
        <v>602</v>
      </c>
      <c r="B14" s="566">
        <v>10383.522524953687</v>
      </c>
      <c r="C14" s="566">
        <v>10792.896160222415</v>
      </c>
      <c r="D14" s="566">
        <v>11230.968662494673</v>
      </c>
      <c r="E14" s="566">
        <v>11316.106315080287</v>
      </c>
      <c r="F14" s="566">
        <v>409.37363526872832</v>
      </c>
      <c r="G14" s="686">
        <v>3.9425313932234594</v>
      </c>
      <c r="H14" s="566">
        <v>85.137652585613978</v>
      </c>
      <c r="I14" s="685">
        <v>0.75806152740793797</v>
      </c>
      <c r="K14" s="535"/>
      <c r="N14" s="535"/>
      <c r="O14" s="535"/>
      <c r="P14" s="535"/>
      <c r="Q14" s="535"/>
      <c r="R14" s="622"/>
      <c r="S14" s="622"/>
      <c r="T14" s="622"/>
      <c r="U14" s="622"/>
      <c r="V14" s="622"/>
      <c r="W14" s="622"/>
      <c r="X14" s="622"/>
      <c r="Y14" s="622"/>
    </row>
    <row r="15" spans="1:25" s="533" customFormat="1" ht="24.75" customHeight="1">
      <c r="A15" s="567" t="s">
        <v>605</v>
      </c>
      <c r="B15" s="566">
        <v>1068861.4960766386</v>
      </c>
      <c r="C15" s="566">
        <v>1229885.5545174796</v>
      </c>
      <c r="D15" s="566">
        <v>1280459.5477409549</v>
      </c>
      <c r="E15" s="566">
        <v>1437202.9751662486</v>
      </c>
      <c r="F15" s="566">
        <v>161024.05844084104</v>
      </c>
      <c r="G15" s="686">
        <v>15.065006928577343</v>
      </c>
      <c r="H15" s="566">
        <v>156743.42742529372</v>
      </c>
      <c r="I15" s="685">
        <v>12.24118541673789</v>
      </c>
      <c r="K15" s="535"/>
      <c r="N15" s="535"/>
      <c r="O15" s="535"/>
      <c r="P15" s="535"/>
      <c r="Q15" s="535"/>
      <c r="R15" s="622"/>
      <c r="S15" s="622"/>
      <c r="T15" s="622"/>
      <c r="U15" s="622"/>
      <c r="V15" s="622"/>
      <c r="W15" s="622"/>
      <c r="X15" s="622"/>
      <c r="Y15" s="622"/>
    </row>
    <row r="16" spans="1:25" s="533" customFormat="1" ht="24.75" customHeight="1">
      <c r="A16" s="567" t="s">
        <v>603</v>
      </c>
      <c r="B16" s="566">
        <v>1033978.77574484</v>
      </c>
      <c r="C16" s="566">
        <v>1201420.76807879</v>
      </c>
      <c r="D16" s="566">
        <v>1247792.4636853249</v>
      </c>
      <c r="E16" s="566">
        <v>1410426.8347436087</v>
      </c>
      <c r="F16" s="566">
        <v>167441.99233395001</v>
      </c>
      <c r="G16" s="686">
        <v>16.193948682682681</v>
      </c>
      <c r="H16" s="566">
        <v>162634.37105828384</v>
      </c>
      <c r="I16" s="685">
        <v>13.033767697069361</v>
      </c>
      <c r="K16" s="535"/>
      <c r="N16" s="535"/>
      <c r="O16" s="535"/>
      <c r="P16" s="535"/>
      <c r="Q16" s="535"/>
      <c r="R16" s="622"/>
      <c r="S16" s="622"/>
      <c r="T16" s="622"/>
      <c r="U16" s="622"/>
      <c r="V16" s="622"/>
      <c r="W16" s="622"/>
      <c r="X16" s="622"/>
      <c r="Y16" s="622"/>
    </row>
    <row r="17" spans="1:25" s="533" customFormat="1" ht="24.75" customHeight="1">
      <c r="A17" s="567" t="s">
        <v>602</v>
      </c>
      <c r="B17" s="566">
        <v>34882.720331798628</v>
      </c>
      <c r="C17" s="566">
        <v>28464.786438689531</v>
      </c>
      <c r="D17" s="566">
        <v>32667.084055630032</v>
      </c>
      <c r="E17" s="566">
        <v>26776.140422639925</v>
      </c>
      <c r="F17" s="566">
        <v>-6417.933893109097</v>
      </c>
      <c r="G17" s="686">
        <v>-18.39860490254997</v>
      </c>
      <c r="H17" s="566">
        <v>-5890.9436329901073</v>
      </c>
      <c r="I17" s="685">
        <v>-18.033270502375398</v>
      </c>
      <c r="K17" s="535"/>
      <c r="N17" s="535"/>
      <c r="O17" s="535"/>
      <c r="P17" s="535"/>
      <c r="Q17" s="535"/>
      <c r="R17" s="622"/>
      <c r="S17" s="622"/>
      <c r="T17" s="622"/>
      <c r="U17" s="622"/>
      <c r="V17" s="622"/>
      <c r="W17" s="622"/>
      <c r="X17" s="622"/>
      <c r="Y17" s="622"/>
    </row>
    <row r="18" spans="1:25" s="533" customFormat="1" ht="24.75" customHeight="1">
      <c r="A18" s="567" t="s">
        <v>604</v>
      </c>
      <c r="B18" s="566">
        <v>308478.9886331298</v>
      </c>
      <c r="C18" s="566">
        <v>284403.51793322293</v>
      </c>
      <c r="D18" s="566">
        <v>336437.16726928944</v>
      </c>
      <c r="E18" s="566">
        <v>336776.04414264578</v>
      </c>
      <c r="F18" s="566">
        <v>-24075.470699906873</v>
      </c>
      <c r="G18" s="686">
        <v>-7.8045739214152867</v>
      </c>
      <c r="H18" s="566">
        <v>338.87687335634837</v>
      </c>
      <c r="I18" s="685">
        <v>0.10072515950210285</v>
      </c>
      <c r="K18" s="535"/>
      <c r="N18" s="535"/>
      <c r="O18" s="535"/>
      <c r="P18" s="535"/>
      <c r="Q18" s="535"/>
      <c r="R18" s="622"/>
      <c r="S18" s="622"/>
      <c r="T18" s="622"/>
      <c r="U18" s="622"/>
      <c r="V18" s="622"/>
      <c r="W18" s="622"/>
      <c r="X18" s="622"/>
      <c r="Y18" s="622"/>
    </row>
    <row r="19" spans="1:25" s="533" customFormat="1" ht="24.75" customHeight="1">
      <c r="A19" s="567" t="s">
        <v>603</v>
      </c>
      <c r="B19" s="566">
        <v>293013.03497543302</v>
      </c>
      <c r="C19" s="566">
        <v>266188.95183714101</v>
      </c>
      <c r="D19" s="566">
        <v>313372.14601840323</v>
      </c>
      <c r="E19" s="566">
        <v>301792.84633073001</v>
      </c>
      <c r="F19" s="566">
        <v>-26824.083138292015</v>
      </c>
      <c r="G19" s="686">
        <v>-9.1545699120658632</v>
      </c>
      <c r="H19" s="566">
        <v>-11579.299687673221</v>
      </c>
      <c r="I19" s="685">
        <v>-3.6950634684019463</v>
      </c>
      <c r="K19" s="535"/>
      <c r="N19" s="535"/>
      <c r="O19" s="535"/>
      <c r="P19" s="535"/>
      <c r="Q19" s="535"/>
      <c r="R19" s="622"/>
      <c r="S19" s="622"/>
      <c r="T19" s="622"/>
      <c r="U19" s="622"/>
      <c r="V19" s="622"/>
      <c r="W19" s="622"/>
      <c r="X19" s="622"/>
      <c r="Y19" s="622"/>
    </row>
    <row r="20" spans="1:25" s="533" customFormat="1" ht="24.75" customHeight="1">
      <c r="A20" s="567" t="s">
        <v>602</v>
      </c>
      <c r="B20" s="566">
        <v>15465.9536576968</v>
      </c>
      <c r="C20" s="566">
        <v>18214.566096081948</v>
      </c>
      <c r="D20" s="566">
        <v>23065.021250886191</v>
      </c>
      <c r="E20" s="566">
        <v>34983.197811915765</v>
      </c>
      <c r="F20" s="566">
        <v>2748.6124383851475</v>
      </c>
      <c r="G20" s="686">
        <v>17.772020395375172</v>
      </c>
      <c r="H20" s="566">
        <v>11918.176561029573</v>
      </c>
      <c r="I20" s="685">
        <v>51.672081423170859</v>
      </c>
      <c r="K20" s="535"/>
      <c r="N20" s="535"/>
      <c r="O20" s="535"/>
      <c r="P20" s="535"/>
      <c r="Q20" s="535"/>
      <c r="R20" s="622"/>
      <c r="S20" s="622"/>
      <c r="T20" s="622"/>
      <c r="U20" s="622"/>
      <c r="V20" s="622"/>
      <c r="W20" s="622"/>
      <c r="X20" s="622"/>
      <c r="Y20" s="622"/>
    </row>
    <row r="21" spans="1:25" s="533" customFormat="1" ht="24.75" customHeight="1">
      <c r="A21" s="567" t="s">
        <v>601</v>
      </c>
      <c r="B21" s="566">
        <v>22165.933402141487</v>
      </c>
      <c r="C21" s="566">
        <v>22581.335258621002</v>
      </c>
      <c r="D21" s="566">
        <v>23251.670004163498</v>
      </c>
      <c r="E21" s="566">
        <v>25307.323484204495</v>
      </c>
      <c r="F21" s="566">
        <v>415.40185647951512</v>
      </c>
      <c r="G21" s="686">
        <v>1.8740553305072301</v>
      </c>
      <c r="H21" s="566">
        <v>2055.6534800409972</v>
      </c>
      <c r="I21" s="685">
        <v>8.8408853199486632</v>
      </c>
      <c r="K21" s="535"/>
      <c r="N21" s="535"/>
      <c r="O21" s="535"/>
      <c r="P21" s="535"/>
      <c r="Q21" s="535"/>
      <c r="R21" s="622"/>
      <c r="S21" s="622"/>
      <c r="T21" s="622"/>
      <c r="U21" s="622"/>
      <c r="V21" s="622"/>
      <c r="W21" s="622"/>
      <c r="X21" s="622"/>
      <c r="Y21" s="622"/>
    </row>
    <row r="22" spans="1:25" s="533" customFormat="1" ht="24.75" customHeight="1">
      <c r="A22" s="651" t="s">
        <v>600</v>
      </c>
      <c r="B22" s="577">
        <v>11776.912134099999</v>
      </c>
      <c r="C22" s="577">
        <v>18397.221398350001</v>
      </c>
      <c r="D22" s="577">
        <v>21304.211624439999</v>
      </c>
      <c r="E22" s="577">
        <v>21644.361330790001</v>
      </c>
      <c r="F22" s="577">
        <v>6620.3092642500014</v>
      </c>
      <c r="G22" s="690">
        <v>56.214304640016152</v>
      </c>
      <c r="H22" s="577">
        <v>340.14970635000282</v>
      </c>
      <c r="I22" s="571">
        <v>1.5966312781074057</v>
      </c>
      <c r="K22" s="535"/>
      <c r="N22" s="535"/>
      <c r="O22" s="535"/>
      <c r="P22" s="535"/>
      <c r="Q22" s="535"/>
      <c r="R22" s="622"/>
      <c r="S22" s="622"/>
      <c r="T22" s="622"/>
      <c r="U22" s="622"/>
      <c r="V22" s="622"/>
      <c r="W22" s="622"/>
      <c r="X22" s="622"/>
      <c r="Y22" s="622"/>
    </row>
    <row r="23" spans="1:25" s="533" customFormat="1" ht="24.75" customHeight="1">
      <c r="A23" s="651" t="s">
        <v>599</v>
      </c>
      <c r="B23" s="577">
        <v>0</v>
      </c>
      <c r="C23" s="577">
        <v>1701.75</v>
      </c>
      <c r="D23" s="577">
        <v>3298.5</v>
      </c>
      <c r="E23" s="577">
        <v>5665</v>
      </c>
      <c r="F23" s="577">
        <v>1701.75</v>
      </c>
      <c r="G23" s="690" t="e">
        <v>#DIV/0!</v>
      </c>
      <c r="H23" s="577">
        <v>2366.5</v>
      </c>
      <c r="I23" s="571">
        <v>71.744732454145819</v>
      </c>
      <c r="K23" s="535"/>
      <c r="N23" s="535"/>
      <c r="O23" s="535"/>
      <c r="P23" s="535"/>
      <c r="Q23" s="535"/>
      <c r="R23" s="622"/>
      <c r="S23" s="622"/>
      <c r="T23" s="622"/>
      <c r="U23" s="622"/>
      <c r="V23" s="622"/>
      <c r="W23" s="622"/>
      <c r="X23" s="622"/>
      <c r="Y23" s="622"/>
    </row>
    <row r="24" spans="1:25" s="533" customFormat="1" ht="24.75" customHeight="1">
      <c r="A24" s="720" t="s">
        <v>598</v>
      </c>
      <c r="B24" s="577">
        <v>598235.27005524887</v>
      </c>
      <c r="C24" s="577">
        <v>698514.16008048202</v>
      </c>
      <c r="D24" s="577">
        <v>744268.02874023863</v>
      </c>
      <c r="E24" s="577">
        <v>812154.37077728682</v>
      </c>
      <c r="F24" s="577">
        <v>100278.89002523315</v>
      </c>
      <c r="G24" s="690">
        <v>16.76245033429274</v>
      </c>
      <c r="H24" s="577">
        <v>67886.342037048191</v>
      </c>
      <c r="I24" s="571">
        <v>9.1212223843544411</v>
      </c>
      <c r="K24" s="535"/>
      <c r="N24" s="535"/>
      <c r="O24" s="535"/>
      <c r="P24" s="535"/>
      <c r="Q24" s="535"/>
      <c r="R24" s="622"/>
      <c r="S24" s="622"/>
      <c r="T24" s="622"/>
      <c r="U24" s="622"/>
      <c r="V24" s="622"/>
      <c r="W24" s="622"/>
      <c r="X24" s="622"/>
      <c r="Y24" s="622"/>
    </row>
    <row r="25" spans="1:25" s="533" customFormat="1" ht="24.75" customHeight="1">
      <c r="A25" s="687" t="s">
        <v>597</v>
      </c>
      <c r="B25" s="566">
        <v>231457.61601306006</v>
      </c>
      <c r="C25" s="566">
        <v>242572.62131921007</v>
      </c>
      <c r="D25" s="566">
        <v>252260.30439159164</v>
      </c>
      <c r="E25" s="566">
        <v>266472.79445385997</v>
      </c>
      <c r="F25" s="566">
        <v>11115.005306150008</v>
      </c>
      <c r="G25" s="686">
        <v>4.8021773910964498</v>
      </c>
      <c r="H25" s="566">
        <v>14212.490062268334</v>
      </c>
      <c r="I25" s="685">
        <v>5.6340572871924541</v>
      </c>
      <c r="K25" s="535"/>
      <c r="N25" s="535"/>
      <c r="O25" s="535"/>
      <c r="P25" s="535"/>
      <c r="Q25" s="535"/>
      <c r="R25" s="622"/>
      <c r="S25" s="622"/>
      <c r="T25" s="622"/>
      <c r="U25" s="622"/>
      <c r="V25" s="622"/>
      <c r="W25" s="622"/>
      <c r="X25" s="622"/>
      <c r="Y25" s="622"/>
    </row>
    <row r="26" spans="1:25" s="533" customFormat="1" ht="24.75" customHeight="1">
      <c r="A26" s="687" t="s">
        <v>596</v>
      </c>
      <c r="B26" s="566">
        <v>132712.53411730868</v>
      </c>
      <c r="C26" s="566">
        <v>190541.67599957058</v>
      </c>
      <c r="D26" s="566">
        <v>177623.90740654635</v>
      </c>
      <c r="E26" s="566">
        <v>217218.95351139989</v>
      </c>
      <c r="F26" s="566">
        <v>57829.141882261902</v>
      </c>
      <c r="G26" s="686">
        <v>43.574740145602945</v>
      </c>
      <c r="H26" s="566">
        <v>39595.046104853536</v>
      </c>
      <c r="I26" s="685">
        <v>22.29150719797433</v>
      </c>
      <c r="K26" s="535"/>
      <c r="N26" s="535"/>
      <c r="O26" s="535"/>
      <c r="P26" s="535"/>
      <c r="Q26" s="535"/>
      <c r="R26" s="622"/>
      <c r="S26" s="622"/>
      <c r="T26" s="622"/>
      <c r="U26" s="622"/>
      <c r="V26" s="622"/>
      <c r="W26" s="622"/>
      <c r="X26" s="622"/>
      <c r="Y26" s="622"/>
    </row>
    <row r="27" spans="1:25" s="533" customFormat="1" ht="24.75" customHeight="1">
      <c r="A27" s="687" t="s">
        <v>611</v>
      </c>
      <c r="B27" s="566">
        <v>12312.37</v>
      </c>
      <c r="C27" s="566">
        <v>17600.007153980001</v>
      </c>
      <c r="D27" s="566">
        <v>26917.305459656291</v>
      </c>
      <c r="E27" s="566">
        <v>42963.755544789201</v>
      </c>
      <c r="F27" s="566">
        <v>5287.6371539800002</v>
      </c>
      <c r="G27" s="686">
        <v>42.945729814649816</v>
      </c>
      <c r="H27" s="566">
        <v>16046.45008513291</v>
      </c>
      <c r="I27" s="685">
        <v>59.613879662596091</v>
      </c>
      <c r="K27" s="535"/>
      <c r="N27" s="535"/>
      <c r="O27" s="535"/>
      <c r="P27" s="535"/>
      <c r="Q27" s="535"/>
      <c r="R27" s="622"/>
      <c r="S27" s="622"/>
      <c r="T27" s="622"/>
      <c r="U27" s="622"/>
      <c r="V27" s="622"/>
      <c r="W27" s="622"/>
      <c r="X27" s="622"/>
      <c r="Y27" s="622"/>
    </row>
    <row r="28" spans="1:25" s="533" customFormat="1" ht="24.75" customHeight="1">
      <c r="A28" s="687" t="s">
        <v>594</v>
      </c>
      <c r="B28" s="566">
        <v>221752.74992488005</v>
      </c>
      <c r="C28" s="566">
        <v>247799.85560772134</v>
      </c>
      <c r="D28" s="566">
        <v>287466.51148244436</v>
      </c>
      <c r="E28" s="566">
        <v>285498.8672672378</v>
      </c>
      <c r="F28" s="566">
        <v>26047.105682841298</v>
      </c>
      <c r="G28" s="686">
        <v>11.746012480866595</v>
      </c>
      <c r="H28" s="566">
        <v>-1967.6442152065574</v>
      </c>
      <c r="I28" s="685">
        <v>-0.68447771709461258</v>
      </c>
      <c r="K28" s="535"/>
      <c r="N28" s="535"/>
      <c r="O28" s="535"/>
      <c r="P28" s="535"/>
      <c r="Q28" s="535"/>
      <c r="R28" s="622"/>
      <c r="S28" s="622"/>
      <c r="T28" s="622"/>
      <c r="U28" s="622"/>
      <c r="V28" s="622"/>
      <c r="W28" s="622"/>
      <c r="X28" s="622"/>
      <c r="Y28" s="622"/>
    </row>
    <row r="29" spans="1:25" s="533" customFormat="1" ht="24.75" customHeight="1">
      <c r="A29" s="651" t="s">
        <v>593</v>
      </c>
      <c r="B29" s="577">
        <v>3069231.184584456</v>
      </c>
      <c r="C29" s="577">
        <v>3341690.7693343852</v>
      </c>
      <c r="D29" s="577">
        <v>3611925.836754472</v>
      </c>
      <c r="E29" s="577">
        <v>3863859.0722931642</v>
      </c>
      <c r="F29" s="577">
        <v>272459.58474992914</v>
      </c>
      <c r="G29" s="690">
        <v>8.8771281263655446</v>
      </c>
      <c r="H29" s="577">
        <v>251933.23553869221</v>
      </c>
      <c r="I29" s="571">
        <v>6.9750389937427135</v>
      </c>
      <c r="K29" s="535"/>
      <c r="N29" s="535"/>
      <c r="O29" s="535"/>
      <c r="P29" s="535"/>
      <c r="Q29" s="535"/>
      <c r="R29" s="622"/>
      <c r="S29" s="622"/>
      <c r="T29" s="622"/>
      <c r="U29" s="622"/>
      <c r="V29" s="622"/>
      <c r="W29" s="622"/>
      <c r="X29" s="622"/>
      <c r="Y29" s="622"/>
    </row>
    <row r="30" spans="1:25" s="533" customFormat="1" ht="24.75" customHeight="1">
      <c r="A30" s="719" t="s">
        <v>592</v>
      </c>
      <c r="B30" s="577">
        <v>367746.54132730607</v>
      </c>
      <c r="C30" s="577">
        <v>316065.63932341133</v>
      </c>
      <c r="D30" s="577">
        <v>375666.92368773429</v>
      </c>
      <c r="E30" s="577">
        <v>348019.9274604189</v>
      </c>
      <c r="F30" s="577">
        <v>-51680.902003894735</v>
      </c>
      <c r="G30" s="690">
        <v>-14.053402600977039</v>
      </c>
      <c r="H30" s="577">
        <v>-27646.996227315394</v>
      </c>
      <c r="I30" s="571">
        <v>-7.359443827505137</v>
      </c>
      <c r="K30" s="535"/>
      <c r="N30" s="535"/>
      <c r="O30" s="535"/>
      <c r="P30" s="535"/>
      <c r="Q30" s="535"/>
      <c r="R30" s="622"/>
      <c r="S30" s="622"/>
      <c r="T30" s="622"/>
      <c r="U30" s="622"/>
      <c r="V30" s="622"/>
      <c r="W30" s="622"/>
      <c r="X30" s="622"/>
      <c r="Y30" s="622"/>
    </row>
    <row r="31" spans="1:25" s="533" customFormat="1" ht="24.75" customHeight="1">
      <c r="A31" s="567" t="s">
        <v>591</v>
      </c>
      <c r="B31" s="566">
        <v>63741.362749070016</v>
      </c>
      <c r="C31" s="566">
        <v>59655.699286569987</v>
      </c>
      <c r="D31" s="566">
        <v>72159.935084076991</v>
      </c>
      <c r="E31" s="566">
        <v>70045.378311259003</v>
      </c>
      <c r="F31" s="566">
        <v>-4085.6634625000297</v>
      </c>
      <c r="G31" s="686">
        <v>-6.409752296297806</v>
      </c>
      <c r="H31" s="566">
        <v>-2114.5567728179885</v>
      </c>
      <c r="I31" s="685">
        <v>-2.9303751040715564</v>
      </c>
      <c r="K31" s="535"/>
      <c r="N31" s="535"/>
      <c r="O31" s="535"/>
      <c r="P31" s="535"/>
      <c r="Q31" s="535"/>
      <c r="R31" s="622"/>
      <c r="S31" s="622"/>
      <c r="T31" s="622"/>
      <c r="U31" s="622"/>
      <c r="V31" s="622"/>
      <c r="W31" s="622"/>
      <c r="X31" s="622"/>
      <c r="Y31" s="622"/>
    </row>
    <row r="32" spans="1:25" s="533" customFormat="1" ht="24.75" customHeight="1">
      <c r="A32" s="567" t="s">
        <v>614</v>
      </c>
      <c r="B32" s="566">
        <v>191080.57552753005</v>
      </c>
      <c r="C32" s="566">
        <v>116274.13564081004</v>
      </c>
      <c r="D32" s="566">
        <v>165897.07678064995</v>
      </c>
      <c r="E32" s="566">
        <v>128530.86165916007</v>
      </c>
      <c r="F32" s="566">
        <v>-74806.439886720007</v>
      </c>
      <c r="G32" s="686">
        <v>-39.149159813966662</v>
      </c>
      <c r="H32" s="566">
        <v>-37366.215121489877</v>
      </c>
      <c r="I32" s="685">
        <v>-22.523733296937895</v>
      </c>
      <c r="K32" s="535"/>
      <c r="N32" s="535"/>
      <c r="O32" s="535"/>
      <c r="P32" s="535"/>
      <c r="Q32" s="535"/>
      <c r="R32" s="622"/>
      <c r="S32" s="622"/>
      <c r="T32" s="622"/>
      <c r="U32" s="622"/>
      <c r="V32" s="622"/>
      <c r="W32" s="622"/>
      <c r="X32" s="622"/>
      <c r="Y32" s="622"/>
    </row>
    <row r="33" spans="1:25" s="533" customFormat="1" ht="24.75" customHeight="1">
      <c r="A33" s="567" t="s">
        <v>589</v>
      </c>
      <c r="B33" s="566">
        <v>2500.5275552140006</v>
      </c>
      <c r="C33" s="566">
        <v>3649.6143403805004</v>
      </c>
      <c r="D33" s="566">
        <v>2552.0113124837503</v>
      </c>
      <c r="E33" s="566">
        <v>3602.6821479651007</v>
      </c>
      <c r="F33" s="566">
        <v>1149.0867851664998</v>
      </c>
      <c r="G33" s="686">
        <v>45.953774145398626</v>
      </c>
      <c r="H33" s="566">
        <v>1050.6708354813504</v>
      </c>
      <c r="I33" s="685">
        <v>41.170304784377421</v>
      </c>
      <c r="K33" s="535"/>
      <c r="N33" s="535"/>
      <c r="O33" s="535"/>
      <c r="P33" s="535"/>
      <c r="Q33" s="535"/>
      <c r="R33" s="622"/>
      <c r="S33" s="622"/>
      <c r="T33" s="622"/>
      <c r="U33" s="622"/>
      <c r="V33" s="622"/>
      <c r="W33" s="622"/>
      <c r="X33" s="622"/>
      <c r="Y33" s="622"/>
    </row>
    <row r="34" spans="1:25" s="533" customFormat="1" ht="24.75" customHeight="1">
      <c r="A34" s="567" t="s">
        <v>588</v>
      </c>
      <c r="B34" s="566">
        <v>110388.910695492</v>
      </c>
      <c r="C34" s="566">
        <v>136385.63525565079</v>
      </c>
      <c r="D34" s="566">
        <v>134982.85571052361</v>
      </c>
      <c r="E34" s="566">
        <v>145459.27054203476</v>
      </c>
      <c r="F34" s="566">
        <v>25996.724560158793</v>
      </c>
      <c r="G34" s="686">
        <v>23.550123283552278</v>
      </c>
      <c r="H34" s="566">
        <v>10476.414831511152</v>
      </c>
      <c r="I34" s="685">
        <v>7.761292925953696</v>
      </c>
      <c r="K34" s="535"/>
      <c r="N34" s="535"/>
      <c r="O34" s="535"/>
      <c r="P34" s="535"/>
      <c r="Q34" s="535"/>
      <c r="R34" s="622"/>
      <c r="S34" s="622"/>
      <c r="T34" s="622"/>
      <c r="U34" s="622"/>
      <c r="V34" s="622"/>
      <c r="W34" s="622"/>
      <c r="X34" s="622"/>
      <c r="Y34" s="622"/>
    </row>
    <row r="35" spans="1:25" s="533" customFormat="1" ht="24.75" customHeight="1">
      <c r="A35" s="567" t="s">
        <v>587</v>
      </c>
      <c r="B35" s="566">
        <v>35.1648</v>
      </c>
      <c r="C35" s="566">
        <v>100.5548</v>
      </c>
      <c r="D35" s="566">
        <v>75.044799999999995</v>
      </c>
      <c r="E35" s="566">
        <v>381.73480000000001</v>
      </c>
      <c r="F35" s="566">
        <v>65.39</v>
      </c>
      <c r="G35" s="686">
        <v>185.95299845299846</v>
      </c>
      <c r="H35" s="566">
        <v>306.69</v>
      </c>
      <c r="I35" s="685">
        <v>408.67588427179504</v>
      </c>
      <c r="K35" s="535"/>
      <c r="N35" s="535"/>
      <c r="O35" s="535"/>
      <c r="P35" s="535"/>
      <c r="Q35" s="535"/>
      <c r="R35" s="622"/>
      <c r="S35" s="622"/>
      <c r="T35" s="622"/>
      <c r="U35" s="622"/>
      <c r="V35" s="622"/>
      <c r="W35" s="622"/>
      <c r="X35" s="622"/>
      <c r="Y35" s="622"/>
    </row>
    <row r="36" spans="1:25" s="533" customFormat="1" ht="24.75" customHeight="1">
      <c r="A36" s="719" t="s">
        <v>586</v>
      </c>
      <c r="B36" s="577">
        <v>2428141.6815322544</v>
      </c>
      <c r="C36" s="577">
        <v>2709427.5414080643</v>
      </c>
      <c r="D36" s="577">
        <v>2884954.3773671617</v>
      </c>
      <c r="E36" s="577">
        <v>3124806.2377107856</v>
      </c>
      <c r="F36" s="577">
        <v>281285.85987580987</v>
      </c>
      <c r="G36" s="690">
        <v>11.584408851229275</v>
      </c>
      <c r="H36" s="577">
        <v>239851.86034362391</v>
      </c>
      <c r="I36" s="571">
        <v>8.3138874647478858</v>
      </c>
      <c r="K36" s="535"/>
      <c r="N36" s="535"/>
      <c r="O36" s="535"/>
      <c r="P36" s="535"/>
      <c r="Q36" s="535"/>
      <c r="R36" s="622"/>
      <c r="S36" s="622"/>
      <c r="T36" s="622"/>
      <c r="U36" s="622"/>
      <c r="V36" s="622"/>
      <c r="W36" s="622"/>
      <c r="X36" s="622"/>
      <c r="Y36" s="622"/>
    </row>
    <row r="37" spans="1:25" s="533" customFormat="1" ht="24.75" customHeight="1">
      <c r="A37" s="567" t="s">
        <v>585</v>
      </c>
      <c r="B37" s="566">
        <v>275863.5</v>
      </c>
      <c r="C37" s="566">
        <v>293839.40000000002</v>
      </c>
      <c r="D37" s="566">
        <v>354888.19999999995</v>
      </c>
      <c r="E37" s="566">
        <v>356853.2</v>
      </c>
      <c r="F37" s="566">
        <v>17975.900000000023</v>
      </c>
      <c r="G37" s="686">
        <v>6.5162299470571572</v>
      </c>
      <c r="H37" s="566">
        <v>1965.0000000000582</v>
      </c>
      <c r="I37" s="685">
        <v>0.5536955018510219</v>
      </c>
      <c r="K37" s="535"/>
      <c r="N37" s="535"/>
      <c r="O37" s="535"/>
      <c r="P37" s="535"/>
      <c r="Q37" s="535"/>
      <c r="R37" s="622"/>
      <c r="S37" s="622"/>
      <c r="T37" s="622"/>
      <c r="U37" s="622"/>
      <c r="V37" s="622"/>
      <c r="W37" s="622"/>
      <c r="X37" s="622"/>
      <c r="Y37" s="622"/>
    </row>
    <row r="38" spans="1:25" s="533" customFormat="1" ht="24.75" customHeight="1">
      <c r="A38" s="569" t="s">
        <v>584</v>
      </c>
      <c r="B38" s="566">
        <v>9631.5403532540004</v>
      </c>
      <c r="C38" s="566">
        <v>10675.42</v>
      </c>
      <c r="D38" s="566">
        <v>9244.066105844</v>
      </c>
      <c r="E38" s="566">
        <v>9701.112261565002</v>
      </c>
      <c r="F38" s="566">
        <v>1043.8796467459997</v>
      </c>
      <c r="G38" s="686">
        <v>10.838138121835586</v>
      </c>
      <c r="H38" s="566">
        <v>457.04615572100192</v>
      </c>
      <c r="I38" s="685">
        <v>4.9442112430596126</v>
      </c>
      <c r="K38" s="535"/>
      <c r="N38" s="535"/>
      <c r="O38" s="535"/>
      <c r="P38" s="535"/>
      <c r="Q38" s="535"/>
      <c r="R38" s="622"/>
      <c r="S38" s="622"/>
      <c r="T38" s="622"/>
      <c r="U38" s="622"/>
      <c r="V38" s="622"/>
      <c r="W38" s="622"/>
      <c r="X38" s="622"/>
      <c r="Y38" s="622"/>
    </row>
    <row r="39" spans="1:25" s="533" customFormat="1" ht="24.75" customHeight="1">
      <c r="A39" s="689" t="s">
        <v>583</v>
      </c>
      <c r="B39" s="566">
        <v>22577.21356132576</v>
      </c>
      <c r="C39" s="566">
        <v>31942.552875326834</v>
      </c>
      <c r="D39" s="566">
        <v>33159.908688721393</v>
      </c>
      <c r="E39" s="566">
        <v>33775.566300395389</v>
      </c>
      <c r="F39" s="566">
        <v>9365.3393140010739</v>
      </c>
      <c r="G39" s="686">
        <v>41.481378065376859</v>
      </c>
      <c r="H39" s="566">
        <v>615.65761167399614</v>
      </c>
      <c r="I39" s="685">
        <v>1.8566324094957425</v>
      </c>
      <c r="K39" s="535"/>
      <c r="N39" s="535"/>
      <c r="O39" s="535"/>
      <c r="P39" s="535"/>
      <c r="Q39" s="535"/>
      <c r="R39" s="622"/>
      <c r="S39" s="622"/>
      <c r="T39" s="622"/>
      <c r="U39" s="622"/>
      <c r="V39" s="622"/>
      <c r="W39" s="622"/>
      <c r="X39" s="622"/>
      <c r="Y39" s="622"/>
    </row>
    <row r="40" spans="1:25" s="533" customFormat="1" ht="24.75" customHeight="1">
      <c r="A40" s="688" t="s">
        <v>582</v>
      </c>
      <c r="B40" s="566">
        <v>1047.4796596799999</v>
      </c>
      <c r="C40" s="566">
        <v>1035.673</v>
      </c>
      <c r="D40" s="566">
        <v>1029.5113906699999</v>
      </c>
      <c r="E40" s="566">
        <v>933.19004392000011</v>
      </c>
      <c r="F40" s="566">
        <v>-11.806659679999939</v>
      </c>
      <c r="G40" s="686">
        <v>-1.1271493026992827</v>
      </c>
      <c r="H40" s="566">
        <v>-96.321346749999748</v>
      </c>
      <c r="I40" s="685">
        <v>-9.3560253556120827</v>
      </c>
      <c r="K40" s="535"/>
      <c r="N40" s="535"/>
      <c r="O40" s="535"/>
      <c r="P40" s="535"/>
      <c r="Q40" s="535"/>
      <c r="R40" s="622"/>
      <c r="S40" s="622"/>
      <c r="T40" s="622"/>
      <c r="U40" s="622"/>
      <c r="V40" s="622"/>
      <c r="W40" s="622"/>
      <c r="X40" s="622"/>
      <c r="Y40" s="622"/>
    </row>
    <row r="41" spans="1:25" s="533" customFormat="1" ht="24.75" customHeight="1">
      <c r="A41" s="567" t="s">
        <v>581</v>
      </c>
      <c r="B41" s="566">
        <v>21529.733901645759</v>
      </c>
      <c r="C41" s="566">
        <v>30906.879875326835</v>
      </c>
      <c r="D41" s="566">
        <v>32130.397298051394</v>
      </c>
      <c r="E41" s="566">
        <v>32842.376256475385</v>
      </c>
      <c r="F41" s="566">
        <v>9377.1459736810757</v>
      </c>
      <c r="G41" s="686">
        <v>43.554397915546346</v>
      </c>
      <c r="H41" s="566">
        <v>711.97895842399157</v>
      </c>
      <c r="I41" s="685">
        <v>2.21590462084691</v>
      </c>
      <c r="K41" s="535"/>
      <c r="N41" s="535"/>
      <c r="O41" s="535"/>
      <c r="P41" s="535"/>
      <c r="Q41" s="535"/>
      <c r="R41" s="622"/>
      <c r="S41" s="622"/>
      <c r="T41" s="622"/>
      <c r="U41" s="622"/>
      <c r="V41" s="622"/>
      <c r="W41" s="622"/>
      <c r="X41" s="622"/>
      <c r="Y41" s="622"/>
    </row>
    <row r="42" spans="1:25" s="533" customFormat="1" ht="24.75" customHeight="1">
      <c r="A42" s="569" t="s">
        <v>580</v>
      </c>
      <c r="B42" s="566">
        <v>2119961.7499762247</v>
      </c>
      <c r="C42" s="566">
        <v>2372823.5755858775</v>
      </c>
      <c r="D42" s="566">
        <v>2487561.2092345762</v>
      </c>
      <c r="E42" s="566">
        <v>2724345.1589781651</v>
      </c>
      <c r="F42" s="566">
        <v>252861.82560965279</v>
      </c>
      <c r="G42" s="686">
        <v>11.927659808602142</v>
      </c>
      <c r="H42" s="566">
        <v>236783.94974358892</v>
      </c>
      <c r="I42" s="685">
        <v>9.5187185289984271</v>
      </c>
      <c r="K42" s="535"/>
      <c r="N42" s="535"/>
      <c r="O42" s="535"/>
      <c r="P42" s="535"/>
      <c r="Q42" s="535"/>
      <c r="R42" s="622"/>
      <c r="S42" s="622"/>
      <c r="T42" s="622"/>
      <c r="U42" s="622"/>
      <c r="V42" s="622"/>
      <c r="W42" s="622"/>
      <c r="X42" s="622"/>
      <c r="Y42" s="622"/>
    </row>
    <row r="43" spans="1:25" s="533" customFormat="1" ht="24.75" customHeight="1">
      <c r="A43" s="569" t="s">
        <v>579</v>
      </c>
      <c r="B43" s="566">
        <v>2090479.080886045</v>
      </c>
      <c r="C43" s="566">
        <v>2339021.1211106591</v>
      </c>
      <c r="D43" s="566">
        <v>2456591.8244974143</v>
      </c>
      <c r="E43" s="566">
        <v>2688989.8906815932</v>
      </c>
      <c r="F43" s="566">
        <v>248542.04022461409</v>
      </c>
      <c r="G43" s="686">
        <v>11.889238332835653</v>
      </c>
      <c r="H43" s="566">
        <v>232398.06618417893</v>
      </c>
      <c r="I43" s="685">
        <v>9.4601823496552768</v>
      </c>
      <c r="K43" s="535"/>
      <c r="N43" s="535"/>
      <c r="O43" s="535"/>
      <c r="P43" s="535"/>
      <c r="Q43" s="535"/>
      <c r="R43" s="622"/>
      <c r="S43" s="622"/>
      <c r="T43" s="622"/>
      <c r="U43" s="622"/>
      <c r="V43" s="622"/>
      <c r="W43" s="622"/>
      <c r="X43" s="622"/>
      <c r="Y43" s="622"/>
    </row>
    <row r="44" spans="1:25" s="533" customFormat="1" ht="24.75" customHeight="1">
      <c r="A44" s="567" t="s">
        <v>578</v>
      </c>
      <c r="B44" s="566">
        <v>29482.669090179654</v>
      </c>
      <c r="C44" s="566">
        <v>33802.454475218372</v>
      </c>
      <c r="D44" s="566">
        <v>30969.384737161705</v>
      </c>
      <c r="E44" s="566">
        <v>35355.26829657171</v>
      </c>
      <c r="F44" s="566">
        <v>4319.7853850387182</v>
      </c>
      <c r="G44" s="686">
        <v>14.651948138839268</v>
      </c>
      <c r="H44" s="566">
        <v>4385.8835594100055</v>
      </c>
      <c r="I44" s="685">
        <v>14.161997716884461</v>
      </c>
      <c r="K44" s="535"/>
      <c r="N44" s="535"/>
      <c r="O44" s="535"/>
      <c r="P44" s="535"/>
      <c r="Q44" s="535"/>
      <c r="R44" s="622"/>
      <c r="S44" s="622"/>
      <c r="T44" s="622"/>
      <c r="U44" s="622"/>
      <c r="V44" s="622"/>
      <c r="W44" s="622"/>
      <c r="X44" s="622"/>
      <c r="Y44" s="622"/>
    </row>
    <row r="45" spans="1:25" s="533" customFormat="1" ht="24.75" customHeight="1">
      <c r="A45" s="687" t="s">
        <v>577</v>
      </c>
      <c r="B45" s="566">
        <v>107.67764145000001</v>
      </c>
      <c r="C45" s="566">
        <v>146.59294685999998</v>
      </c>
      <c r="D45" s="566">
        <v>100.99333802</v>
      </c>
      <c r="E45" s="566">
        <v>131.20017066</v>
      </c>
      <c r="F45" s="566">
        <v>38.915305409999974</v>
      </c>
      <c r="G45" s="686">
        <v>36.140562595875814</v>
      </c>
      <c r="H45" s="566">
        <v>30.206832640000002</v>
      </c>
      <c r="I45" s="685">
        <v>29.909727940686597</v>
      </c>
      <c r="K45" s="535"/>
      <c r="N45" s="535"/>
      <c r="O45" s="535"/>
      <c r="P45" s="535"/>
      <c r="Q45" s="535"/>
      <c r="R45" s="622"/>
      <c r="S45" s="622"/>
      <c r="T45" s="622"/>
      <c r="U45" s="622"/>
      <c r="V45" s="622"/>
      <c r="W45" s="622"/>
      <c r="X45" s="622"/>
      <c r="Y45" s="622"/>
    </row>
    <row r="46" spans="1:25" s="533" customFormat="1" ht="24.75" customHeight="1">
      <c r="A46" s="718" t="s">
        <v>576</v>
      </c>
      <c r="B46" s="577">
        <v>0</v>
      </c>
      <c r="C46" s="577">
        <v>0</v>
      </c>
      <c r="D46" s="577">
        <v>0</v>
      </c>
      <c r="E46" s="577">
        <v>0</v>
      </c>
      <c r="F46" s="577">
        <v>0</v>
      </c>
      <c r="G46" s="690"/>
      <c r="H46" s="577">
        <v>0</v>
      </c>
      <c r="I46" s="571"/>
      <c r="K46" s="535"/>
      <c r="N46" s="535"/>
      <c r="O46" s="535"/>
      <c r="P46" s="535"/>
      <c r="Q46" s="535"/>
      <c r="R46" s="622"/>
      <c r="S46" s="622"/>
      <c r="T46" s="622"/>
      <c r="U46" s="622"/>
      <c r="V46" s="622"/>
      <c r="W46" s="622"/>
      <c r="X46" s="622"/>
      <c r="Y46" s="622"/>
    </row>
    <row r="47" spans="1:25" s="533" customFormat="1" ht="20.25" customHeight="1" thickBot="1">
      <c r="A47" s="717" t="s">
        <v>575</v>
      </c>
      <c r="B47" s="716">
        <v>273342.97761719179</v>
      </c>
      <c r="C47" s="715">
        <v>316197.59562444652</v>
      </c>
      <c r="D47" s="713">
        <v>351304.53000108077</v>
      </c>
      <c r="E47" s="713">
        <v>391032.91863480816</v>
      </c>
      <c r="F47" s="713">
        <v>42854.618007254729</v>
      </c>
      <c r="G47" s="714">
        <v>15.677965602347124</v>
      </c>
      <c r="H47" s="713">
        <v>39728.388633727387</v>
      </c>
      <c r="I47" s="712">
        <v>11.308817632839851</v>
      </c>
      <c r="K47" s="535"/>
      <c r="N47" s="535"/>
      <c r="O47" s="535"/>
      <c r="P47" s="535"/>
      <c r="Q47" s="535"/>
      <c r="R47" s="622"/>
      <c r="S47" s="622"/>
      <c r="T47" s="622"/>
      <c r="U47" s="622"/>
      <c r="V47" s="622"/>
      <c r="W47" s="622"/>
      <c r="X47" s="622"/>
      <c r="Y47" s="62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33" bestFit="1" customWidth="1"/>
    <col min="2" max="6" width="12.7109375" style="533" customWidth="1"/>
    <col min="7" max="7" width="8.5703125" style="533" customWidth="1"/>
    <col min="8" max="8" width="12.5703125" style="533" customWidth="1"/>
    <col min="9" max="9" width="9.42578125" style="533" customWidth="1"/>
    <col min="10" max="252" width="11" style="532"/>
    <col min="253" max="253" width="46.7109375" style="532" bestFit="1" customWidth="1"/>
    <col min="254" max="254" width="11.85546875" style="532" customWidth="1"/>
    <col min="255" max="255" width="12.42578125" style="532" customWidth="1"/>
    <col min="256" max="256" width="12.5703125" style="532" customWidth="1"/>
    <col min="257" max="257" width="11.7109375" style="532" customWidth="1"/>
    <col min="258" max="258" width="10.7109375" style="532" customWidth="1"/>
    <col min="259" max="259" width="2.42578125" style="532" bestFit="1" customWidth="1"/>
    <col min="260" max="260" width="8.5703125" style="532" customWidth="1"/>
    <col min="261" max="261" width="12.42578125" style="532" customWidth="1"/>
    <col min="262" max="262" width="2.140625" style="532" customWidth="1"/>
    <col min="263" max="263" width="9.42578125" style="532" customWidth="1"/>
    <col min="264" max="508" width="11" style="532"/>
    <col min="509" max="509" width="46.7109375" style="532" bestFit="1" customWidth="1"/>
    <col min="510" max="510" width="11.85546875" style="532" customWidth="1"/>
    <col min="511" max="511" width="12.42578125" style="532" customWidth="1"/>
    <col min="512" max="512" width="12.5703125" style="532" customWidth="1"/>
    <col min="513" max="513" width="11.7109375" style="532" customWidth="1"/>
    <col min="514" max="514" width="10.7109375" style="532" customWidth="1"/>
    <col min="515" max="515" width="2.42578125" style="532" bestFit="1" customWidth="1"/>
    <col min="516" max="516" width="8.5703125" style="532" customWidth="1"/>
    <col min="517" max="517" width="12.42578125" style="532" customWidth="1"/>
    <col min="518" max="518" width="2.140625" style="532" customWidth="1"/>
    <col min="519" max="519" width="9.42578125" style="532" customWidth="1"/>
    <col min="520" max="764" width="11" style="532"/>
    <col min="765" max="765" width="46.7109375" style="532" bestFit="1" customWidth="1"/>
    <col min="766" max="766" width="11.85546875" style="532" customWidth="1"/>
    <col min="767" max="767" width="12.42578125" style="532" customWidth="1"/>
    <col min="768" max="768" width="12.5703125" style="532" customWidth="1"/>
    <col min="769" max="769" width="11.7109375" style="532" customWidth="1"/>
    <col min="770" max="770" width="10.7109375" style="532" customWidth="1"/>
    <col min="771" max="771" width="2.42578125" style="532" bestFit="1" customWidth="1"/>
    <col min="772" max="772" width="8.5703125" style="532" customWidth="1"/>
    <col min="773" max="773" width="12.42578125" style="532" customWidth="1"/>
    <col min="774" max="774" width="2.140625" style="532" customWidth="1"/>
    <col min="775" max="775" width="9.42578125" style="532" customWidth="1"/>
    <col min="776" max="1020" width="11" style="532"/>
    <col min="1021" max="1021" width="46.7109375" style="532" bestFit="1" customWidth="1"/>
    <col min="1022" max="1022" width="11.85546875" style="532" customWidth="1"/>
    <col min="1023" max="1023" width="12.42578125" style="532" customWidth="1"/>
    <col min="1024" max="1024" width="12.5703125" style="532" customWidth="1"/>
    <col min="1025" max="1025" width="11.7109375" style="532" customWidth="1"/>
    <col min="1026" max="1026" width="10.7109375" style="532" customWidth="1"/>
    <col min="1027" max="1027" width="2.42578125" style="532" bestFit="1" customWidth="1"/>
    <col min="1028" max="1028" width="8.5703125" style="532" customWidth="1"/>
    <col min="1029" max="1029" width="12.42578125" style="532" customWidth="1"/>
    <col min="1030" max="1030" width="2.140625" style="532" customWidth="1"/>
    <col min="1031" max="1031" width="9.42578125" style="532" customWidth="1"/>
    <col min="1032" max="1276" width="11" style="532"/>
    <col min="1277" max="1277" width="46.7109375" style="532" bestFit="1" customWidth="1"/>
    <col min="1278" max="1278" width="11.85546875" style="532" customWidth="1"/>
    <col min="1279" max="1279" width="12.42578125" style="532" customWidth="1"/>
    <col min="1280" max="1280" width="12.5703125" style="532" customWidth="1"/>
    <col min="1281" max="1281" width="11.7109375" style="532" customWidth="1"/>
    <col min="1282" max="1282" width="10.7109375" style="532" customWidth="1"/>
    <col min="1283" max="1283" width="2.42578125" style="532" bestFit="1" customWidth="1"/>
    <col min="1284" max="1284" width="8.5703125" style="532" customWidth="1"/>
    <col min="1285" max="1285" width="12.42578125" style="532" customWidth="1"/>
    <col min="1286" max="1286" width="2.140625" style="532" customWidth="1"/>
    <col min="1287" max="1287" width="9.42578125" style="532" customWidth="1"/>
    <col min="1288" max="1532" width="11" style="532"/>
    <col min="1533" max="1533" width="46.7109375" style="532" bestFit="1" customWidth="1"/>
    <col min="1534" max="1534" width="11.85546875" style="532" customWidth="1"/>
    <col min="1535" max="1535" width="12.42578125" style="532" customWidth="1"/>
    <col min="1536" max="1536" width="12.5703125" style="532" customWidth="1"/>
    <col min="1537" max="1537" width="11.7109375" style="532" customWidth="1"/>
    <col min="1538" max="1538" width="10.7109375" style="532" customWidth="1"/>
    <col min="1539" max="1539" width="2.42578125" style="532" bestFit="1" customWidth="1"/>
    <col min="1540" max="1540" width="8.5703125" style="532" customWidth="1"/>
    <col min="1541" max="1541" width="12.42578125" style="532" customWidth="1"/>
    <col min="1542" max="1542" width="2.140625" style="532" customWidth="1"/>
    <col min="1543" max="1543" width="9.42578125" style="532" customWidth="1"/>
    <col min="1544" max="1788" width="11" style="532"/>
    <col min="1789" max="1789" width="46.7109375" style="532" bestFit="1" customWidth="1"/>
    <col min="1790" max="1790" width="11.85546875" style="532" customWidth="1"/>
    <col min="1791" max="1791" width="12.42578125" style="532" customWidth="1"/>
    <col min="1792" max="1792" width="12.5703125" style="532" customWidth="1"/>
    <col min="1793" max="1793" width="11.7109375" style="532" customWidth="1"/>
    <col min="1794" max="1794" width="10.7109375" style="532" customWidth="1"/>
    <col min="1795" max="1795" width="2.42578125" style="532" bestFit="1" customWidth="1"/>
    <col min="1796" max="1796" width="8.5703125" style="532" customWidth="1"/>
    <col min="1797" max="1797" width="12.42578125" style="532" customWidth="1"/>
    <col min="1798" max="1798" width="2.140625" style="532" customWidth="1"/>
    <col min="1799" max="1799" width="9.42578125" style="532" customWidth="1"/>
    <col min="1800" max="2044" width="11" style="532"/>
    <col min="2045" max="2045" width="46.7109375" style="532" bestFit="1" customWidth="1"/>
    <col min="2046" max="2046" width="11.85546875" style="532" customWidth="1"/>
    <col min="2047" max="2047" width="12.42578125" style="532" customWidth="1"/>
    <col min="2048" max="2048" width="12.5703125" style="532" customWidth="1"/>
    <col min="2049" max="2049" width="11.7109375" style="532" customWidth="1"/>
    <col min="2050" max="2050" width="10.7109375" style="532" customWidth="1"/>
    <col min="2051" max="2051" width="2.42578125" style="532" bestFit="1" customWidth="1"/>
    <col min="2052" max="2052" width="8.5703125" style="532" customWidth="1"/>
    <col min="2053" max="2053" width="12.42578125" style="532" customWidth="1"/>
    <col min="2054" max="2054" width="2.140625" style="532" customWidth="1"/>
    <col min="2055" max="2055" width="9.42578125" style="532" customWidth="1"/>
    <col min="2056" max="2300" width="11" style="532"/>
    <col min="2301" max="2301" width="46.7109375" style="532" bestFit="1" customWidth="1"/>
    <col min="2302" max="2302" width="11.85546875" style="532" customWidth="1"/>
    <col min="2303" max="2303" width="12.42578125" style="532" customWidth="1"/>
    <col min="2304" max="2304" width="12.5703125" style="532" customWidth="1"/>
    <col min="2305" max="2305" width="11.7109375" style="532" customWidth="1"/>
    <col min="2306" max="2306" width="10.7109375" style="532" customWidth="1"/>
    <col min="2307" max="2307" width="2.42578125" style="532" bestFit="1" customWidth="1"/>
    <col min="2308" max="2308" width="8.5703125" style="532" customWidth="1"/>
    <col min="2309" max="2309" width="12.42578125" style="532" customWidth="1"/>
    <col min="2310" max="2310" width="2.140625" style="532" customWidth="1"/>
    <col min="2311" max="2311" width="9.42578125" style="532" customWidth="1"/>
    <col min="2312" max="2556" width="11" style="532"/>
    <col min="2557" max="2557" width="46.7109375" style="532" bestFit="1" customWidth="1"/>
    <col min="2558" max="2558" width="11.85546875" style="532" customWidth="1"/>
    <col min="2559" max="2559" width="12.42578125" style="532" customWidth="1"/>
    <col min="2560" max="2560" width="12.5703125" style="532" customWidth="1"/>
    <col min="2561" max="2561" width="11.7109375" style="532" customWidth="1"/>
    <col min="2562" max="2562" width="10.7109375" style="532" customWidth="1"/>
    <col min="2563" max="2563" width="2.42578125" style="532" bestFit="1" customWidth="1"/>
    <col min="2564" max="2564" width="8.5703125" style="532" customWidth="1"/>
    <col min="2565" max="2565" width="12.42578125" style="532" customWidth="1"/>
    <col min="2566" max="2566" width="2.140625" style="532" customWidth="1"/>
    <col min="2567" max="2567" width="9.42578125" style="532" customWidth="1"/>
    <col min="2568" max="2812" width="11" style="532"/>
    <col min="2813" max="2813" width="46.7109375" style="532" bestFit="1" customWidth="1"/>
    <col min="2814" max="2814" width="11.85546875" style="532" customWidth="1"/>
    <col min="2815" max="2815" width="12.42578125" style="532" customWidth="1"/>
    <col min="2816" max="2816" width="12.5703125" style="532" customWidth="1"/>
    <col min="2817" max="2817" width="11.7109375" style="532" customWidth="1"/>
    <col min="2818" max="2818" width="10.7109375" style="532" customWidth="1"/>
    <col min="2819" max="2819" width="2.42578125" style="532" bestFit="1" customWidth="1"/>
    <col min="2820" max="2820" width="8.5703125" style="532" customWidth="1"/>
    <col min="2821" max="2821" width="12.42578125" style="532" customWidth="1"/>
    <col min="2822" max="2822" width="2.140625" style="532" customWidth="1"/>
    <col min="2823" max="2823" width="9.42578125" style="532" customWidth="1"/>
    <col min="2824" max="3068" width="11" style="532"/>
    <col min="3069" max="3069" width="46.7109375" style="532" bestFit="1" customWidth="1"/>
    <col min="3070" max="3070" width="11.85546875" style="532" customWidth="1"/>
    <col min="3071" max="3071" width="12.42578125" style="532" customWidth="1"/>
    <col min="3072" max="3072" width="12.5703125" style="532" customWidth="1"/>
    <col min="3073" max="3073" width="11.7109375" style="532" customWidth="1"/>
    <col min="3074" max="3074" width="10.7109375" style="532" customWidth="1"/>
    <col min="3075" max="3075" width="2.42578125" style="532" bestFit="1" customWidth="1"/>
    <col min="3076" max="3076" width="8.5703125" style="532" customWidth="1"/>
    <col min="3077" max="3077" width="12.42578125" style="532" customWidth="1"/>
    <col min="3078" max="3078" width="2.140625" style="532" customWidth="1"/>
    <col min="3079" max="3079" width="9.42578125" style="532" customWidth="1"/>
    <col min="3080" max="3324" width="11" style="532"/>
    <col min="3325" max="3325" width="46.7109375" style="532" bestFit="1" customWidth="1"/>
    <col min="3326" max="3326" width="11.85546875" style="532" customWidth="1"/>
    <col min="3327" max="3327" width="12.42578125" style="532" customWidth="1"/>
    <col min="3328" max="3328" width="12.5703125" style="532" customWidth="1"/>
    <col min="3329" max="3329" width="11.7109375" style="532" customWidth="1"/>
    <col min="3330" max="3330" width="10.7109375" style="532" customWidth="1"/>
    <col min="3331" max="3331" width="2.42578125" style="532" bestFit="1" customWidth="1"/>
    <col min="3332" max="3332" width="8.5703125" style="532" customWidth="1"/>
    <col min="3333" max="3333" width="12.42578125" style="532" customWidth="1"/>
    <col min="3334" max="3334" width="2.140625" style="532" customWidth="1"/>
    <col min="3335" max="3335" width="9.42578125" style="532" customWidth="1"/>
    <col min="3336" max="3580" width="11" style="532"/>
    <col min="3581" max="3581" width="46.7109375" style="532" bestFit="1" customWidth="1"/>
    <col min="3582" max="3582" width="11.85546875" style="532" customWidth="1"/>
    <col min="3583" max="3583" width="12.42578125" style="532" customWidth="1"/>
    <col min="3584" max="3584" width="12.5703125" style="532" customWidth="1"/>
    <col min="3585" max="3585" width="11.7109375" style="532" customWidth="1"/>
    <col min="3586" max="3586" width="10.7109375" style="532" customWidth="1"/>
    <col min="3587" max="3587" width="2.42578125" style="532" bestFit="1" customWidth="1"/>
    <col min="3588" max="3588" width="8.5703125" style="532" customWidth="1"/>
    <col min="3589" max="3589" width="12.42578125" style="532" customWidth="1"/>
    <col min="3590" max="3590" width="2.140625" style="532" customWidth="1"/>
    <col min="3591" max="3591" width="9.42578125" style="532" customWidth="1"/>
    <col min="3592" max="3836" width="11" style="532"/>
    <col min="3837" max="3837" width="46.7109375" style="532" bestFit="1" customWidth="1"/>
    <col min="3838" max="3838" width="11.85546875" style="532" customWidth="1"/>
    <col min="3839" max="3839" width="12.42578125" style="532" customWidth="1"/>
    <col min="3840" max="3840" width="12.5703125" style="532" customWidth="1"/>
    <col min="3841" max="3841" width="11.7109375" style="532" customWidth="1"/>
    <col min="3842" max="3842" width="10.7109375" style="532" customWidth="1"/>
    <col min="3843" max="3843" width="2.42578125" style="532" bestFit="1" customWidth="1"/>
    <col min="3844" max="3844" width="8.5703125" style="532" customWidth="1"/>
    <col min="3845" max="3845" width="12.42578125" style="532" customWidth="1"/>
    <col min="3846" max="3846" width="2.140625" style="532" customWidth="1"/>
    <col min="3847" max="3847" width="9.42578125" style="532" customWidth="1"/>
    <col min="3848" max="4092" width="11" style="532"/>
    <col min="4093" max="4093" width="46.7109375" style="532" bestFit="1" customWidth="1"/>
    <col min="4094" max="4094" width="11.85546875" style="532" customWidth="1"/>
    <col min="4095" max="4095" width="12.42578125" style="532" customWidth="1"/>
    <col min="4096" max="4096" width="12.5703125" style="532" customWidth="1"/>
    <col min="4097" max="4097" width="11.7109375" style="532" customWidth="1"/>
    <col min="4098" max="4098" width="10.7109375" style="532" customWidth="1"/>
    <col min="4099" max="4099" width="2.42578125" style="532" bestFit="1" customWidth="1"/>
    <col min="4100" max="4100" width="8.5703125" style="532" customWidth="1"/>
    <col min="4101" max="4101" width="12.42578125" style="532" customWidth="1"/>
    <col min="4102" max="4102" width="2.140625" style="532" customWidth="1"/>
    <col min="4103" max="4103" width="9.42578125" style="532" customWidth="1"/>
    <col min="4104" max="4348" width="11" style="532"/>
    <col min="4349" max="4349" width="46.7109375" style="532" bestFit="1" customWidth="1"/>
    <col min="4350" max="4350" width="11.85546875" style="532" customWidth="1"/>
    <col min="4351" max="4351" width="12.42578125" style="532" customWidth="1"/>
    <col min="4352" max="4352" width="12.5703125" style="532" customWidth="1"/>
    <col min="4353" max="4353" width="11.7109375" style="532" customWidth="1"/>
    <col min="4354" max="4354" width="10.7109375" style="532" customWidth="1"/>
    <col min="4355" max="4355" width="2.42578125" style="532" bestFit="1" customWidth="1"/>
    <col min="4356" max="4356" width="8.5703125" style="532" customWidth="1"/>
    <col min="4357" max="4357" width="12.42578125" style="532" customWidth="1"/>
    <col min="4358" max="4358" width="2.140625" style="532" customWidth="1"/>
    <col min="4359" max="4359" width="9.42578125" style="532" customWidth="1"/>
    <col min="4360" max="4604" width="11" style="532"/>
    <col min="4605" max="4605" width="46.7109375" style="532" bestFit="1" customWidth="1"/>
    <col min="4606" max="4606" width="11.85546875" style="532" customWidth="1"/>
    <col min="4607" max="4607" width="12.42578125" style="532" customWidth="1"/>
    <col min="4608" max="4608" width="12.5703125" style="532" customWidth="1"/>
    <col min="4609" max="4609" width="11.7109375" style="532" customWidth="1"/>
    <col min="4610" max="4610" width="10.7109375" style="532" customWidth="1"/>
    <col min="4611" max="4611" width="2.42578125" style="532" bestFit="1" customWidth="1"/>
    <col min="4612" max="4612" width="8.5703125" style="532" customWidth="1"/>
    <col min="4613" max="4613" width="12.42578125" style="532" customWidth="1"/>
    <col min="4614" max="4614" width="2.140625" style="532" customWidth="1"/>
    <col min="4615" max="4615" width="9.42578125" style="532" customWidth="1"/>
    <col min="4616" max="4860" width="11" style="532"/>
    <col min="4861" max="4861" width="46.7109375" style="532" bestFit="1" customWidth="1"/>
    <col min="4862" max="4862" width="11.85546875" style="532" customWidth="1"/>
    <col min="4863" max="4863" width="12.42578125" style="532" customWidth="1"/>
    <col min="4864" max="4864" width="12.5703125" style="532" customWidth="1"/>
    <col min="4865" max="4865" width="11.7109375" style="532" customWidth="1"/>
    <col min="4866" max="4866" width="10.7109375" style="532" customWidth="1"/>
    <col min="4867" max="4867" width="2.42578125" style="532" bestFit="1" customWidth="1"/>
    <col min="4868" max="4868" width="8.5703125" style="532" customWidth="1"/>
    <col min="4869" max="4869" width="12.42578125" style="532" customWidth="1"/>
    <col min="4870" max="4870" width="2.140625" style="532" customWidth="1"/>
    <col min="4871" max="4871" width="9.42578125" style="532" customWidth="1"/>
    <col min="4872" max="5116" width="11" style="532"/>
    <col min="5117" max="5117" width="46.7109375" style="532" bestFit="1" customWidth="1"/>
    <col min="5118" max="5118" width="11.85546875" style="532" customWidth="1"/>
    <col min="5119" max="5119" width="12.42578125" style="532" customWidth="1"/>
    <col min="5120" max="5120" width="12.5703125" style="532" customWidth="1"/>
    <col min="5121" max="5121" width="11.7109375" style="532" customWidth="1"/>
    <col min="5122" max="5122" width="10.7109375" style="532" customWidth="1"/>
    <col min="5123" max="5123" width="2.42578125" style="532" bestFit="1" customWidth="1"/>
    <col min="5124" max="5124" width="8.5703125" style="532" customWidth="1"/>
    <col min="5125" max="5125" width="12.42578125" style="532" customWidth="1"/>
    <col min="5126" max="5126" width="2.140625" style="532" customWidth="1"/>
    <col min="5127" max="5127" width="9.42578125" style="532" customWidth="1"/>
    <col min="5128" max="5372" width="11" style="532"/>
    <col min="5373" max="5373" width="46.7109375" style="532" bestFit="1" customWidth="1"/>
    <col min="5374" max="5374" width="11.85546875" style="532" customWidth="1"/>
    <col min="5375" max="5375" width="12.42578125" style="532" customWidth="1"/>
    <col min="5376" max="5376" width="12.5703125" style="532" customWidth="1"/>
    <col min="5377" max="5377" width="11.7109375" style="532" customWidth="1"/>
    <col min="5378" max="5378" width="10.7109375" style="532" customWidth="1"/>
    <col min="5379" max="5379" width="2.42578125" style="532" bestFit="1" customWidth="1"/>
    <col min="5380" max="5380" width="8.5703125" style="532" customWidth="1"/>
    <col min="5381" max="5381" width="12.42578125" style="532" customWidth="1"/>
    <col min="5382" max="5382" width="2.140625" style="532" customWidth="1"/>
    <col min="5383" max="5383" width="9.42578125" style="532" customWidth="1"/>
    <col min="5384" max="5628" width="11" style="532"/>
    <col min="5629" max="5629" width="46.7109375" style="532" bestFit="1" customWidth="1"/>
    <col min="5630" max="5630" width="11.85546875" style="532" customWidth="1"/>
    <col min="5631" max="5631" width="12.42578125" style="532" customWidth="1"/>
    <col min="5632" max="5632" width="12.5703125" style="532" customWidth="1"/>
    <col min="5633" max="5633" width="11.7109375" style="532" customWidth="1"/>
    <col min="5634" max="5634" width="10.7109375" style="532" customWidth="1"/>
    <col min="5635" max="5635" width="2.42578125" style="532" bestFit="1" customWidth="1"/>
    <col min="5636" max="5636" width="8.5703125" style="532" customWidth="1"/>
    <col min="5637" max="5637" width="12.42578125" style="532" customWidth="1"/>
    <col min="5638" max="5638" width="2.140625" style="532" customWidth="1"/>
    <col min="5639" max="5639" width="9.42578125" style="532" customWidth="1"/>
    <col min="5640" max="5884" width="11" style="532"/>
    <col min="5885" max="5885" width="46.7109375" style="532" bestFit="1" customWidth="1"/>
    <col min="5886" max="5886" width="11.85546875" style="532" customWidth="1"/>
    <col min="5887" max="5887" width="12.42578125" style="532" customWidth="1"/>
    <col min="5888" max="5888" width="12.5703125" style="532" customWidth="1"/>
    <col min="5889" max="5889" width="11.7109375" style="532" customWidth="1"/>
    <col min="5890" max="5890" width="10.7109375" style="532" customWidth="1"/>
    <col min="5891" max="5891" width="2.42578125" style="532" bestFit="1" customWidth="1"/>
    <col min="5892" max="5892" width="8.5703125" style="532" customWidth="1"/>
    <col min="5893" max="5893" width="12.42578125" style="532" customWidth="1"/>
    <col min="5894" max="5894" width="2.140625" style="532" customWidth="1"/>
    <col min="5895" max="5895" width="9.42578125" style="532" customWidth="1"/>
    <col min="5896" max="6140" width="11" style="532"/>
    <col min="6141" max="6141" width="46.7109375" style="532" bestFit="1" customWidth="1"/>
    <col min="6142" max="6142" width="11.85546875" style="532" customWidth="1"/>
    <col min="6143" max="6143" width="12.42578125" style="532" customWidth="1"/>
    <col min="6144" max="6144" width="12.5703125" style="532" customWidth="1"/>
    <col min="6145" max="6145" width="11.7109375" style="532" customWidth="1"/>
    <col min="6146" max="6146" width="10.7109375" style="532" customWidth="1"/>
    <col min="6147" max="6147" width="2.42578125" style="532" bestFit="1" customWidth="1"/>
    <col min="6148" max="6148" width="8.5703125" style="532" customWidth="1"/>
    <col min="6149" max="6149" width="12.42578125" style="532" customWidth="1"/>
    <col min="6150" max="6150" width="2.140625" style="532" customWidth="1"/>
    <col min="6151" max="6151" width="9.42578125" style="532" customWidth="1"/>
    <col min="6152" max="6396" width="11" style="532"/>
    <col min="6397" max="6397" width="46.7109375" style="532" bestFit="1" customWidth="1"/>
    <col min="6398" max="6398" width="11.85546875" style="532" customWidth="1"/>
    <col min="6399" max="6399" width="12.42578125" style="532" customWidth="1"/>
    <col min="6400" max="6400" width="12.5703125" style="532" customWidth="1"/>
    <col min="6401" max="6401" width="11.7109375" style="532" customWidth="1"/>
    <col min="6402" max="6402" width="10.7109375" style="532" customWidth="1"/>
    <col min="6403" max="6403" width="2.42578125" style="532" bestFit="1" customWidth="1"/>
    <col min="6404" max="6404" width="8.5703125" style="532" customWidth="1"/>
    <col min="6405" max="6405" width="12.42578125" style="532" customWidth="1"/>
    <col min="6406" max="6406" width="2.140625" style="532" customWidth="1"/>
    <col min="6407" max="6407" width="9.42578125" style="532" customWidth="1"/>
    <col min="6408" max="6652" width="11" style="532"/>
    <col min="6653" max="6653" width="46.7109375" style="532" bestFit="1" customWidth="1"/>
    <col min="6654" max="6654" width="11.85546875" style="532" customWidth="1"/>
    <col min="6655" max="6655" width="12.42578125" style="532" customWidth="1"/>
    <col min="6656" max="6656" width="12.5703125" style="532" customWidth="1"/>
    <col min="6657" max="6657" width="11.7109375" style="532" customWidth="1"/>
    <col min="6658" max="6658" width="10.7109375" style="532" customWidth="1"/>
    <col min="6659" max="6659" width="2.42578125" style="532" bestFit="1" customWidth="1"/>
    <col min="6660" max="6660" width="8.5703125" style="532" customWidth="1"/>
    <col min="6661" max="6661" width="12.42578125" style="532" customWidth="1"/>
    <col min="6662" max="6662" width="2.140625" style="532" customWidth="1"/>
    <col min="6663" max="6663" width="9.42578125" style="532" customWidth="1"/>
    <col min="6664" max="6908" width="11" style="532"/>
    <col min="6909" max="6909" width="46.7109375" style="532" bestFit="1" customWidth="1"/>
    <col min="6910" max="6910" width="11.85546875" style="532" customWidth="1"/>
    <col min="6911" max="6911" width="12.42578125" style="532" customWidth="1"/>
    <col min="6912" max="6912" width="12.5703125" style="532" customWidth="1"/>
    <col min="6913" max="6913" width="11.7109375" style="532" customWidth="1"/>
    <col min="6914" max="6914" width="10.7109375" style="532" customWidth="1"/>
    <col min="6915" max="6915" width="2.42578125" style="532" bestFit="1" customWidth="1"/>
    <col min="6916" max="6916" width="8.5703125" style="532" customWidth="1"/>
    <col min="6917" max="6917" width="12.42578125" style="532" customWidth="1"/>
    <col min="6918" max="6918" width="2.140625" style="532" customWidth="1"/>
    <col min="6919" max="6919" width="9.42578125" style="532" customWidth="1"/>
    <col min="6920" max="7164" width="11" style="532"/>
    <col min="7165" max="7165" width="46.7109375" style="532" bestFit="1" customWidth="1"/>
    <col min="7166" max="7166" width="11.85546875" style="532" customWidth="1"/>
    <col min="7167" max="7167" width="12.42578125" style="532" customWidth="1"/>
    <col min="7168" max="7168" width="12.5703125" style="532" customWidth="1"/>
    <col min="7169" max="7169" width="11.7109375" style="532" customWidth="1"/>
    <col min="7170" max="7170" width="10.7109375" style="532" customWidth="1"/>
    <col min="7171" max="7171" width="2.42578125" style="532" bestFit="1" customWidth="1"/>
    <col min="7172" max="7172" width="8.5703125" style="532" customWidth="1"/>
    <col min="7173" max="7173" width="12.42578125" style="532" customWidth="1"/>
    <col min="7174" max="7174" width="2.140625" style="532" customWidth="1"/>
    <col min="7175" max="7175" width="9.42578125" style="532" customWidth="1"/>
    <col min="7176" max="7420" width="11" style="532"/>
    <col min="7421" max="7421" width="46.7109375" style="532" bestFit="1" customWidth="1"/>
    <col min="7422" max="7422" width="11.85546875" style="532" customWidth="1"/>
    <col min="7423" max="7423" width="12.42578125" style="532" customWidth="1"/>
    <col min="7424" max="7424" width="12.5703125" style="532" customWidth="1"/>
    <col min="7425" max="7425" width="11.7109375" style="532" customWidth="1"/>
    <col min="7426" max="7426" width="10.7109375" style="532" customWidth="1"/>
    <col min="7427" max="7427" width="2.42578125" style="532" bestFit="1" customWidth="1"/>
    <col min="7428" max="7428" width="8.5703125" style="532" customWidth="1"/>
    <col min="7429" max="7429" width="12.42578125" style="532" customWidth="1"/>
    <col min="7430" max="7430" width="2.140625" style="532" customWidth="1"/>
    <col min="7431" max="7431" width="9.42578125" style="532" customWidth="1"/>
    <col min="7432" max="7676" width="11" style="532"/>
    <col min="7677" max="7677" width="46.7109375" style="532" bestFit="1" customWidth="1"/>
    <col min="7678" max="7678" width="11.85546875" style="532" customWidth="1"/>
    <col min="7679" max="7679" width="12.42578125" style="532" customWidth="1"/>
    <col min="7680" max="7680" width="12.5703125" style="532" customWidth="1"/>
    <col min="7681" max="7681" width="11.7109375" style="532" customWidth="1"/>
    <col min="7682" max="7682" width="10.7109375" style="532" customWidth="1"/>
    <col min="7683" max="7683" width="2.42578125" style="532" bestFit="1" customWidth="1"/>
    <col min="7684" max="7684" width="8.5703125" style="532" customWidth="1"/>
    <col min="7685" max="7685" width="12.42578125" style="532" customWidth="1"/>
    <col min="7686" max="7686" width="2.140625" style="532" customWidth="1"/>
    <col min="7687" max="7687" width="9.42578125" style="532" customWidth="1"/>
    <col min="7688" max="7932" width="11" style="532"/>
    <col min="7933" max="7933" width="46.7109375" style="532" bestFit="1" customWidth="1"/>
    <col min="7934" max="7934" width="11.85546875" style="532" customWidth="1"/>
    <col min="7935" max="7935" width="12.42578125" style="532" customWidth="1"/>
    <col min="7936" max="7936" width="12.5703125" style="532" customWidth="1"/>
    <col min="7937" max="7937" width="11.7109375" style="532" customWidth="1"/>
    <col min="7938" max="7938" width="10.7109375" style="532" customWidth="1"/>
    <col min="7939" max="7939" width="2.42578125" style="532" bestFit="1" customWidth="1"/>
    <col min="7940" max="7940" width="8.5703125" style="532" customWidth="1"/>
    <col min="7941" max="7941" width="12.42578125" style="532" customWidth="1"/>
    <col min="7942" max="7942" width="2.140625" style="532" customWidth="1"/>
    <col min="7943" max="7943" width="9.42578125" style="532" customWidth="1"/>
    <col min="7944" max="8188" width="11" style="532"/>
    <col min="8189" max="8189" width="46.7109375" style="532" bestFit="1" customWidth="1"/>
    <col min="8190" max="8190" width="11.85546875" style="532" customWidth="1"/>
    <col min="8191" max="8191" width="12.42578125" style="532" customWidth="1"/>
    <col min="8192" max="8192" width="12.5703125" style="532" customWidth="1"/>
    <col min="8193" max="8193" width="11.7109375" style="532" customWidth="1"/>
    <col min="8194" max="8194" width="10.7109375" style="532" customWidth="1"/>
    <col min="8195" max="8195" width="2.42578125" style="532" bestFit="1" customWidth="1"/>
    <col min="8196" max="8196" width="8.5703125" style="532" customWidth="1"/>
    <col min="8197" max="8197" width="12.42578125" style="532" customWidth="1"/>
    <col min="8198" max="8198" width="2.140625" style="532" customWidth="1"/>
    <col min="8199" max="8199" width="9.42578125" style="532" customWidth="1"/>
    <col min="8200" max="8444" width="11" style="532"/>
    <col min="8445" max="8445" width="46.7109375" style="532" bestFit="1" customWidth="1"/>
    <col min="8446" max="8446" width="11.85546875" style="532" customWidth="1"/>
    <col min="8447" max="8447" width="12.42578125" style="532" customWidth="1"/>
    <col min="8448" max="8448" width="12.5703125" style="532" customWidth="1"/>
    <col min="8449" max="8449" width="11.7109375" style="532" customWidth="1"/>
    <col min="8450" max="8450" width="10.7109375" style="532" customWidth="1"/>
    <col min="8451" max="8451" width="2.42578125" style="532" bestFit="1" customWidth="1"/>
    <col min="8452" max="8452" width="8.5703125" style="532" customWidth="1"/>
    <col min="8453" max="8453" width="12.42578125" style="532" customWidth="1"/>
    <col min="8454" max="8454" width="2.140625" style="532" customWidth="1"/>
    <col min="8455" max="8455" width="9.42578125" style="532" customWidth="1"/>
    <col min="8456" max="8700" width="11" style="532"/>
    <col min="8701" max="8701" width="46.7109375" style="532" bestFit="1" customWidth="1"/>
    <col min="8702" max="8702" width="11.85546875" style="532" customWidth="1"/>
    <col min="8703" max="8703" width="12.42578125" style="532" customWidth="1"/>
    <col min="8704" max="8704" width="12.5703125" style="532" customWidth="1"/>
    <col min="8705" max="8705" width="11.7109375" style="532" customWidth="1"/>
    <col min="8706" max="8706" width="10.7109375" style="532" customWidth="1"/>
    <col min="8707" max="8707" width="2.42578125" style="532" bestFit="1" customWidth="1"/>
    <col min="8708" max="8708" width="8.5703125" style="532" customWidth="1"/>
    <col min="8709" max="8709" width="12.42578125" style="532" customWidth="1"/>
    <col min="8710" max="8710" width="2.140625" style="532" customWidth="1"/>
    <col min="8711" max="8711" width="9.42578125" style="532" customWidth="1"/>
    <col min="8712" max="8956" width="11" style="532"/>
    <col min="8957" max="8957" width="46.7109375" style="532" bestFit="1" customWidth="1"/>
    <col min="8958" max="8958" width="11.85546875" style="532" customWidth="1"/>
    <col min="8959" max="8959" width="12.42578125" style="532" customWidth="1"/>
    <col min="8960" max="8960" width="12.5703125" style="532" customWidth="1"/>
    <col min="8961" max="8961" width="11.7109375" style="532" customWidth="1"/>
    <col min="8962" max="8962" width="10.7109375" style="532" customWidth="1"/>
    <col min="8963" max="8963" width="2.42578125" style="532" bestFit="1" customWidth="1"/>
    <col min="8964" max="8964" width="8.5703125" style="532" customWidth="1"/>
    <col min="8965" max="8965" width="12.42578125" style="532" customWidth="1"/>
    <col min="8966" max="8966" width="2.140625" style="532" customWidth="1"/>
    <col min="8967" max="8967" width="9.42578125" style="532" customWidth="1"/>
    <col min="8968" max="9212" width="11" style="532"/>
    <col min="9213" max="9213" width="46.7109375" style="532" bestFit="1" customWidth="1"/>
    <col min="9214" max="9214" width="11.85546875" style="532" customWidth="1"/>
    <col min="9215" max="9215" width="12.42578125" style="532" customWidth="1"/>
    <col min="9216" max="9216" width="12.5703125" style="532" customWidth="1"/>
    <col min="9217" max="9217" width="11.7109375" style="532" customWidth="1"/>
    <col min="9218" max="9218" width="10.7109375" style="532" customWidth="1"/>
    <col min="9219" max="9219" width="2.42578125" style="532" bestFit="1" customWidth="1"/>
    <col min="9220" max="9220" width="8.5703125" style="532" customWidth="1"/>
    <col min="9221" max="9221" width="12.42578125" style="532" customWidth="1"/>
    <col min="9222" max="9222" width="2.140625" style="532" customWidth="1"/>
    <col min="9223" max="9223" width="9.42578125" style="532" customWidth="1"/>
    <col min="9224" max="9468" width="11" style="532"/>
    <col min="9469" max="9469" width="46.7109375" style="532" bestFit="1" customWidth="1"/>
    <col min="9470" max="9470" width="11.85546875" style="532" customWidth="1"/>
    <col min="9471" max="9471" width="12.42578125" style="532" customWidth="1"/>
    <col min="9472" max="9472" width="12.5703125" style="532" customWidth="1"/>
    <col min="9473" max="9473" width="11.7109375" style="532" customWidth="1"/>
    <col min="9474" max="9474" width="10.7109375" style="532" customWidth="1"/>
    <col min="9475" max="9475" width="2.42578125" style="532" bestFit="1" customWidth="1"/>
    <col min="9476" max="9476" width="8.5703125" style="532" customWidth="1"/>
    <col min="9477" max="9477" width="12.42578125" style="532" customWidth="1"/>
    <col min="9478" max="9478" width="2.140625" style="532" customWidth="1"/>
    <col min="9479" max="9479" width="9.42578125" style="532" customWidth="1"/>
    <col min="9480" max="9724" width="11" style="532"/>
    <col min="9725" max="9725" width="46.7109375" style="532" bestFit="1" customWidth="1"/>
    <col min="9726" max="9726" width="11.85546875" style="532" customWidth="1"/>
    <col min="9727" max="9727" width="12.42578125" style="532" customWidth="1"/>
    <col min="9728" max="9728" width="12.5703125" style="532" customWidth="1"/>
    <col min="9729" max="9729" width="11.7109375" style="532" customWidth="1"/>
    <col min="9730" max="9730" width="10.7109375" style="532" customWidth="1"/>
    <col min="9731" max="9731" width="2.42578125" style="532" bestFit="1" customWidth="1"/>
    <col min="9732" max="9732" width="8.5703125" style="532" customWidth="1"/>
    <col min="9733" max="9733" width="12.42578125" style="532" customWidth="1"/>
    <col min="9734" max="9734" width="2.140625" style="532" customWidth="1"/>
    <col min="9735" max="9735" width="9.42578125" style="532" customWidth="1"/>
    <col min="9736" max="9980" width="11" style="532"/>
    <col min="9981" max="9981" width="46.7109375" style="532" bestFit="1" customWidth="1"/>
    <col min="9982" max="9982" width="11.85546875" style="532" customWidth="1"/>
    <col min="9983" max="9983" width="12.42578125" style="532" customWidth="1"/>
    <col min="9984" max="9984" width="12.5703125" style="532" customWidth="1"/>
    <col min="9985" max="9985" width="11.7109375" style="532" customWidth="1"/>
    <col min="9986" max="9986" width="10.7109375" style="532" customWidth="1"/>
    <col min="9987" max="9987" width="2.42578125" style="532" bestFit="1" customWidth="1"/>
    <col min="9988" max="9988" width="8.5703125" style="532" customWidth="1"/>
    <col min="9989" max="9989" width="12.42578125" style="532" customWidth="1"/>
    <col min="9990" max="9990" width="2.140625" style="532" customWidth="1"/>
    <col min="9991" max="9991" width="9.42578125" style="532" customWidth="1"/>
    <col min="9992" max="10236" width="11" style="532"/>
    <col min="10237" max="10237" width="46.7109375" style="532" bestFit="1" customWidth="1"/>
    <col min="10238" max="10238" width="11.85546875" style="532" customWidth="1"/>
    <col min="10239" max="10239" width="12.42578125" style="532" customWidth="1"/>
    <col min="10240" max="10240" width="12.5703125" style="532" customWidth="1"/>
    <col min="10241" max="10241" width="11.7109375" style="532" customWidth="1"/>
    <col min="10242" max="10242" width="10.7109375" style="532" customWidth="1"/>
    <col min="10243" max="10243" width="2.42578125" style="532" bestFit="1" customWidth="1"/>
    <col min="10244" max="10244" width="8.5703125" style="532" customWidth="1"/>
    <col min="10245" max="10245" width="12.42578125" style="532" customWidth="1"/>
    <col min="10246" max="10246" width="2.140625" style="532" customWidth="1"/>
    <col min="10247" max="10247" width="9.42578125" style="532" customWidth="1"/>
    <col min="10248" max="10492" width="11" style="532"/>
    <col min="10493" max="10493" width="46.7109375" style="532" bestFit="1" customWidth="1"/>
    <col min="10494" max="10494" width="11.85546875" style="532" customWidth="1"/>
    <col min="10495" max="10495" width="12.42578125" style="532" customWidth="1"/>
    <col min="10496" max="10496" width="12.5703125" style="532" customWidth="1"/>
    <col min="10497" max="10497" width="11.7109375" style="532" customWidth="1"/>
    <col min="10498" max="10498" width="10.7109375" style="532" customWidth="1"/>
    <col min="10499" max="10499" width="2.42578125" style="532" bestFit="1" customWidth="1"/>
    <col min="10500" max="10500" width="8.5703125" style="532" customWidth="1"/>
    <col min="10501" max="10501" width="12.42578125" style="532" customWidth="1"/>
    <col min="10502" max="10502" width="2.140625" style="532" customWidth="1"/>
    <col min="10503" max="10503" width="9.42578125" style="532" customWidth="1"/>
    <col min="10504" max="10748" width="11" style="532"/>
    <col min="10749" max="10749" width="46.7109375" style="532" bestFit="1" customWidth="1"/>
    <col min="10750" max="10750" width="11.85546875" style="532" customWidth="1"/>
    <col min="10751" max="10751" width="12.42578125" style="532" customWidth="1"/>
    <col min="10752" max="10752" width="12.5703125" style="532" customWidth="1"/>
    <col min="10753" max="10753" width="11.7109375" style="532" customWidth="1"/>
    <col min="10754" max="10754" width="10.7109375" style="532" customWidth="1"/>
    <col min="10755" max="10755" width="2.42578125" style="532" bestFit="1" customWidth="1"/>
    <col min="10756" max="10756" width="8.5703125" style="532" customWidth="1"/>
    <col min="10757" max="10757" width="12.42578125" style="532" customWidth="1"/>
    <col min="10758" max="10758" width="2.140625" style="532" customWidth="1"/>
    <col min="10759" max="10759" width="9.42578125" style="532" customWidth="1"/>
    <col min="10760" max="11004" width="11" style="532"/>
    <col min="11005" max="11005" width="46.7109375" style="532" bestFit="1" customWidth="1"/>
    <col min="11006" max="11006" width="11.85546875" style="532" customWidth="1"/>
    <col min="11007" max="11007" width="12.42578125" style="532" customWidth="1"/>
    <col min="11008" max="11008" width="12.5703125" style="532" customWidth="1"/>
    <col min="11009" max="11009" width="11.7109375" style="532" customWidth="1"/>
    <col min="11010" max="11010" width="10.7109375" style="532" customWidth="1"/>
    <col min="11011" max="11011" width="2.42578125" style="532" bestFit="1" customWidth="1"/>
    <col min="11012" max="11012" width="8.5703125" style="532" customWidth="1"/>
    <col min="11013" max="11013" width="12.42578125" style="532" customWidth="1"/>
    <col min="11014" max="11014" width="2.140625" style="532" customWidth="1"/>
    <col min="11015" max="11015" width="9.42578125" style="532" customWidth="1"/>
    <col min="11016" max="11260" width="11" style="532"/>
    <col min="11261" max="11261" width="46.7109375" style="532" bestFit="1" customWidth="1"/>
    <col min="11262" max="11262" width="11.85546875" style="532" customWidth="1"/>
    <col min="11263" max="11263" width="12.42578125" style="532" customWidth="1"/>
    <col min="11264" max="11264" width="12.5703125" style="532" customWidth="1"/>
    <col min="11265" max="11265" width="11.7109375" style="532" customWidth="1"/>
    <col min="11266" max="11266" width="10.7109375" style="532" customWidth="1"/>
    <col min="11267" max="11267" width="2.42578125" style="532" bestFit="1" customWidth="1"/>
    <col min="11268" max="11268" width="8.5703125" style="532" customWidth="1"/>
    <col min="11269" max="11269" width="12.42578125" style="532" customWidth="1"/>
    <col min="11270" max="11270" width="2.140625" style="532" customWidth="1"/>
    <col min="11271" max="11271" width="9.42578125" style="532" customWidth="1"/>
    <col min="11272" max="11516" width="11" style="532"/>
    <col min="11517" max="11517" width="46.7109375" style="532" bestFit="1" customWidth="1"/>
    <col min="11518" max="11518" width="11.85546875" style="532" customWidth="1"/>
    <col min="11519" max="11519" width="12.42578125" style="532" customWidth="1"/>
    <col min="11520" max="11520" width="12.5703125" style="532" customWidth="1"/>
    <col min="11521" max="11521" width="11.7109375" style="532" customWidth="1"/>
    <col min="11522" max="11522" width="10.7109375" style="532" customWidth="1"/>
    <col min="11523" max="11523" width="2.42578125" style="532" bestFit="1" customWidth="1"/>
    <col min="11524" max="11524" width="8.5703125" style="532" customWidth="1"/>
    <col min="11525" max="11525" width="12.42578125" style="532" customWidth="1"/>
    <col min="11526" max="11526" width="2.140625" style="532" customWidth="1"/>
    <col min="11527" max="11527" width="9.42578125" style="532" customWidth="1"/>
    <col min="11528" max="11772" width="11" style="532"/>
    <col min="11773" max="11773" width="46.7109375" style="532" bestFit="1" customWidth="1"/>
    <col min="11774" max="11774" width="11.85546875" style="532" customWidth="1"/>
    <col min="11775" max="11775" width="12.42578125" style="532" customWidth="1"/>
    <col min="11776" max="11776" width="12.5703125" style="532" customWidth="1"/>
    <col min="11777" max="11777" width="11.7109375" style="532" customWidth="1"/>
    <col min="11778" max="11778" width="10.7109375" style="532" customWidth="1"/>
    <col min="11779" max="11779" width="2.42578125" style="532" bestFit="1" customWidth="1"/>
    <col min="11780" max="11780" width="8.5703125" style="532" customWidth="1"/>
    <col min="11781" max="11781" width="12.42578125" style="532" customWidth="1"/>
    <col min="11782" max="11782" width="2.140625" style="532" customWidth="1"/>
    <col min="11783" max="11783" width="9.42578125" style="532" customWidth="1"/>
    <col min="11784" max="12028" width="11" style="532"/>
    <col min="12029" max="12029" width="46.7109375" style="532" bestFit="1" customWidth="1"/>
    <col min="12030" max="12030" width="11.85546875" style="532" customWidth="1"/>
    <col min="12031" max="12031" width="12.42578125" style="532" customWidth="1"/>
    <col min="12032" max="12032" width="12.5703125" style="532" customWidth="1"/>
    <col min="12033" max="12033" width="11.7109375" style="532" customWidth="1"/>
    <col min="12034" max="12034" width="10.7109375" style="532" customWidth="1"/>
    <col min="12035" max="12035" width="2.42578125" style="532" bestFit="1" customWidth="1"/>
    <col min="12036" max="12036" width="8.5703125" style="532" customWidth="1"/>
    <col min="12037" max="12037" width="12.42578125" style="532" customWidth="1"/>
    <col min="12038" max="12038" width="2.140625" style="532" customWidth="1"/>
    <col min="12039" max="12039" width="9.42578125" style="532" customWidth="1"/>
    <col min="12040" max="12284" width="11" style="532"/>
    <col min="12285" max="12285" width="46.7109375" style="532" bestFit="1" customWidth="1"/>
    <col min="12286" max="12286" width="11.85546875" style="532" customWidth="1"/>
    <col min="12287" max="12287" width="12.42578125" style="532" customWidth="1"/>
    <col min="12288" max="12288" width="12.5703125" style="532" customWidth="1"/>
    <col min="12289" max="12289" width="11.7109375" style="532" customWidth="1"/>
    <col min="12290" max="12290" width="10.7109375" style="532" customWidth="1"/>
    <col min="12291" max="12291" width="2.42578125" style="532" bestFit="1" customWidth="1"/>
    <col min="12292" max="12292" width="8.5703125" style="532" customWidth="1"/>
    <col min="12293" max="12293" width="12.42578125" style="532" customWidth="1"/>
    <col min="12294" max="12294" width="2.140625" style="532" customWidth="1"/>
    <col min="12295" max="12295" width="9.42578125" style="532" customWidth="1"/>
    <col min="12296" max="12540" width="11" style="532"/>
    <col min="12541" max="12541" width="46.7109375" style="532" bestFit="1" customWidth="1"/>
    <col min="12542" max="12542" width="11.85546875" style="532" customWidth="1"/>
    <col min="12543" max="12543" width="12.42578125" style="532" customWidth="1"/>
    <col min="12544" max="12544" width="12.5703125" style="532" customWidth="1"/>
    <col min="12545" max="12545" width="11.7109375" style="532" customWidth="1"/>
    <col min="12546" max="12546" width="10.7109375" style="532" customWidth="1"/>
    <col min="12547" max="12547" width="2.42578125" style="532" bestFit="1" customWidth="1"/>
    <col min="12548" max="12548" width="8.5703125" style="532" customWidth="1"/>
    <col min="12549" max="12549" width="12.42578125" style="532" customWidth="1"/>
    <col min="12550" max="12550" width="2.140625" style="532" customWidth="1"/>
    <col min="12551" max="12551" width="9.42578125" style="532" customWidth="1"/>
    <col min="12552" max="12796" width="11" style="532"/>
    <col min="12797" max="12797" width="46.7109375" style="532" bestFit="1" customWidth="1"/>
    <col min="12798" max="12798" width="11.85546875" style="532" customWidth="1"/>
    <col min="12799" max="12799" width="12.42578125" style="532" customWidth="1"/>
    <col min="12800" max="12800" width="12.5703125" style="532" customWidth="1"/>
    <col min="12801" max="12801" width="11.7109375" style="532" customWidth="1"/>
    <col min="12802" max="12802" width="10.7109375" style="532" customWidth="1"/>
    <col min="12803" max="12803" width="2.42578125" style="532" bestFit="1" customWidth="1"/>
    <col min="12804" max="12804" width="8.5703125" style="532" customWidth="1"/>
    <col min="12805" max="12805" width="12.42578125" style="532" customWidth="1"/>
    <col min="12806" max="12806" width="2.140625" style="532" customWidth="1"/>
    <col min="12807" max="12807" width="9.42578125" style="532" customWidth="1"/>
    <col min="12808" max="13052" width="11" style="532"/>
    <col min="13053" max="13053" width="46.7109375" style="532" bestFit="1" customWidth="1"/>
    <col min="13054" max="13054" width="11.85546875" style="532" customWidth="1"/>
    <col min="13055" max="13055" width="12.42578125" style="532" customWidth="1"/>
    <col min="13056" max="13056" width="12.5703125" style="532" customWidth="1"/>
    <col min="13057" max="13057" width="11.7109375" style="532" customWidth="1"/>
    <col min="13058" max="13058" width="10.7109375" style="532" customWidth="1"/>
    <col min="13059" max="13059" width="2.42578125" style="532" bestFit="1" customWidth="1"/>
    <col min="13060" max="13060" width="8.5703125" style="532" customWidth="1"/>
    <col min="13061" max="13061" width="12.42578125" style="532" customWidth="1"/>
    <col min="13062" max="13062" width="2.140625" style="532" customWidth="1"/>
    <col min="13063" max="13063" width="9.42578125" style="532" customWidth="1"/>
    <col min="13064" max="13308" width="11" style="532"/>
    <col min="13309" max="13309" width="46.7109375" style="532" bestFit="1" customWidth="1"/>
    <col min="13310" max="13310" width="11.85546875" style="532" customWidth="1"/>
    <col min="13311" max="13311" width="12.42578125" style="532" customWidth="1"/>
    <col min="13312" max="13312" width="12.5703125" style="532" customWidth="1"/>
    <col min="13313" max="13313" width="11.7109375" style="532" customWidth="1"/>
    <col min="13314" max="13314" width="10.7109375" style="532" customWidth="1"/>
    <col min="13315" max="13315" width="2.42578125" style="532" bestFit="1" customWidth="1"/>
    <col min="13316" max="13316" width="8.5703125" style="532" customWidth="1"/>
    <col min="13317" max="13317" width="12.42578125" style="532" customWidth="1"/>
    <col min="13318" max="13318" width="2.140625" style="532" customWidth="1"/>
    <col min="13319" max="13319" width="9.42578125" style="532" customWidth="1"/>
    <col min="13320" max="13564" width="11" style="532"/>
    <col min="13565" max="13565" width="46.7109375" style="532" bestFit="1" customWidth="1"/>
    <col min="13566" max="13566" width="11.85546875" style="532" customWidth="1"/>
    <col min="13567" max="13567" width="12.42578125" style="532" customWidth="1"/>
    <col min="13568" max="13568" width="12.5703125" style="532" customWidth="1"/>
    <col min="13569" max="13569" width="11.7109375" style="532" customWidth="1"/>
    <col min="13570" max="13570" width="10.7109375" style="532" customWidth="1"/>
    <col min="13571" max="13571" width="2.42578125" style="532" bestFit="1" customWidth="1"/>
    <col min="13572" max="13572" width="8.5703125" style="532" customWidth="1"/>
    <col min="13573" max="13573" width="12.42578125" style="532" customWidth="1"/>
    <col min="13574" max="13574" width="2.140625" style="532" customWidth="1"/>
    <col min="13575" max="13575" width="9.42578125" style="532" customWidth="1"/>
    <col min="13576" max="13820" width="11" style="532"/>
    <col min="13821" max="13821" width="46.7109375" style="532" bestFit="1" customWidth="1"/>
    <col min="13822" max="13822" width="11.85546875" style="532" customWidth="1"/>
    <col min="13823" max="13823" width="12.42578125" style="532" customWidth="1"/>
    <col min="13824" max="13824" width="12.5703125" style="532" customWidth="1"/>
    <col min="13825" max="13825" width="11.7109375" style="532" customWidth="1"/>
    <col min="13826" max="13826" width="10.7109375" style="532" customWidth="1"/>
    <col min="13827" max="13827" width="2.42578125" style="532" bestFit="1" customWidth="1"/>
    <col min="13828" max="13828" width="8.5703125" style="532" customWidth="1"/>
    <col min="13829" max="13829" width="12.42578125" style="532" customWidth="1"/>
    <col min="13830" max="13830" width="2.140625" style="532" customWidth="1"/>
    <col min="13831" max="13831" width="9.42578125" style="532" customWidth="1"/>
    <col min="13832" max="14076" width="11" style="532"/>
    <col min="14077" max="14077" width="46.7109375" style="532" bestFit="1" customWidth="1"/>
    <col min="14078" max="14078" width="11.85546875" style="532" customWidth="1"/>
    <col min="14079" max="14079" width="12.42578125" style="532" customWidth="1"/>
    <col min="14080" max="14080" width="12.5703125" style="532" customWidth="1"/>
    <col min="14081" max="14081" width="11.7109375" style="532" customWidth="1"/>
    <col min="14082" max="14082" width="10.7109375" style="532" customWidth="1"/>
    <col min="14083" max="14083" width="2.42578125" style="532" bestFit="1" customWidth="1"/>
    <col min="14084" max="14084" width="8.5703125" style="532" customWidth="1"/>
    <col min="14085" max="14085" width="12.42578125" style="532" customWidth="1"/>
    <col min="14086" max="14086" width="2.140625" style="532" customWidth="1"/>
    <col min="14087" max="14087" width="9.42578125" style="532" customWidth="1"/>
    <col min="14088" max="14332" width="11" style="532"/>
    <col min="14333" max="14333" width="46.7109375" style="532" bestFit="1" customWidth="1"/>
    <col min="14334" max="14334" width="11.85546875" style="532" customWidth="1"/>
    <col min="14335" max="14335" width="12.42578125" style="532" customWidth="1"/>
    <col min="14336" max="14336" width="12.5703125" style="532" customWidth="1"/>
    <col min="14337" max="14337" width="11.7109375" style="532" customWidth="1"/>
    <col min="14338" max="14338" width="10.7109375" style="532" customWidth="1"/>
    <col min="14339" max="14339" width="2.42578125" style="532" bestFit="1" customWidth="1"/>
    <col min="14340" max="14340" width="8.5703125" style="532" customWidth="1"/>
    <col min="14341" max="14341" width="12.42578125" style="532" customWidth="1"/>
    <col min="14342" max="14342" width="2.140625" style="532" customWidth="1"/>
    <col min="14343" max="14343" width="9.42578125" style="532" customWidth="1"/>
    <col min="14344" max="14588" width="11" style="532"/>
    <col min="14589" max="14589" width="46.7109375" style="532" bestFit="1" customWidth="1"/>
    <col min="14590" max="14590" width="11.85546875" style="532" customWidth="1"/>
    <col min="14591" max="14591" width="12.42578125" style="532" customWidth="1"/>
    <col min="14592" max="14592" width="12.5703125" style="532" customWidth="1"/>
    <col min="14593" max="14593" width="11.7109375" style="532" customWidth="1"/>
    <col min="14594" max="14594" width="10.7109375" style="532" customWidth="1"/>
    <col min="14595" max="14595" width="2.42578125" style="532" bestFit="1" customWidth="1"/>
    <col min="14596" max="14596" width="8.5703125" style="532" customWidth="1"/>
    <col min="14597" max="14597" width="12.42578125" style="532" customWidth="1"/>
    <col min="14598" max="14598" width="2.140625" style="532" customWidth="1"/>
    <col min="14599" max="14599" width="9.42578125" style="532" customWidth="1"/>
    <col min="14600" max="14844" width="11" style="532"/>
    <col min="14845" max="14845" width="46.7109375" style="532" bestFit="1" customWidth="1"/>
    <col min="14846" max="14846" width="11.85546875" style="532" customWidth="1"/>
    <col min="14847" max="14847" width="12.42578125" style="532" customWidth="1"/>
    <col min="14848" max="14848" width="12.5703125" style="532" customWidth="1"/>
    <col min="14849" max="14849" width="11.7109375" style="532" customWidth="1"/>
    <col min="14850" max="14850" width="10.7109375" style="532" customWidth="1"/>
    <col min="14851" max="14851" width="2.42578125" style="532" bestFit="1" customWidth="1"/>
    <col min="14852" max="14852" width="8.5703125" style="532" customWidth="1"/>
    <col min="14853" max="14853" width="12.42578125" style="532" customWidth="1"/>
    <col min="14854" max="14854" width="2.140625" style="532" customWidth="1"/>
    <col min="14855" max="14855" width="9.42578125" style="532" customWidth="1"/>
    <col min="14856" max="15100" width="11" style="532"/>
    <col min="15101" max="15101" width="46.7109375" style="532" bestFit="1" customWidth="1"/>
    <col min="15102" max="15102" width="11.85546875" style="532" customWidth="1"/>
    <col min="15103" max="15103" width="12.42578125" style="532" customWidth="1"/>
    <col min="15104" max="15104" width="12.5703125" style="532" customWidth="1"/>
    <col min="15105" max="15105" width="11.7109375" style="532" customWidth="1"/>
    <col min="15106" max="15106" width="10.7109375" style="532" customWidth="1"/>
    <col min="15107" max="15107" width="2.42578125" style="532" bestFit="1" customWidth="1"/>
    <col min="15108" max="15108" width="8.5703125" style="532" customWidth="1"/>
    <col min="15109" max="15109" width="12.42578125" style="532" customWidth="1"/>
    <col min="15110" max="15110" width="2.140625" style="532" customWidth="1"/>
    <col min="15111" max="15111" width="9.42578125" style="532" customWidth="1"/>
    <col min="15112" max="15356" width="11" style="532"/>
    <col min="15357" max="15357" width="46.7109375" style="532" bestFit="1" customWidth="1"/>
    <col min="15358" max="15358" width="11.85546875" style="532" customWidth="1"/>
    <col min="15359" max="15359" width="12.42578125" style="532" customWidth="1"/>
    <col min="15360" max="15360" width="12.5703125" style="532" customWidth="1"/>
    <col min="15361" max="15361" width="11.7109375" style="532" customWidth="1"/>
    <col min="15362" max="15362" width="10.7109375" style="532" customWidth="1"/>
    <col min="15363" max="15363" width="2.42578125" style="532" bestFit="1" customWidth="1"/>
    <col min="15364" max="15364" width="8.5703125" style="532" customWidth="1"/>
    <col min="15365" max="15365" width="12.42578125" style="532" customWidth="1"/>
    <col min="15366" max="15366" width="2.140625" style="532" customWidth="1"/>
    <col min="15367" max="15367" width="9.42578125" style="532" customWidth="1"/>
    <col min="15368" max="15612" width="11" style="532"/>
    <col min="15613" max="15613" width="46.7109375" style="532" bestFit="1" customWidth="1"/>
    <col min="15614" max="15614" width="11.85546875" style="532" customWidth="1"/>
    <col min="15615" max="15615" width="12.42578125" style="532" customWidth="1"/>
    <col min="15616" max="15616" width="12.5703125" style="532" customWidth="1"/>
    <col min="15617" max="15617" width="11.7109375" style="532" customWidth="1"/>
    <col min="15618" max="15618" width="10.7109375" style="532" customWidth="1"/>
    <col min="15619" max="15619" width="2.42578125" style="532" bestFit="1" customWidth="1"/>
    <col min="15620" max="15620" width="8.5703125" style="532" customWidth="1"/>
    <col min="15621" max="15621" width="12.42578125" style="532" customWidth="1"/>
    <col min="15622" max="15622" width="2.140625" style="532" customWidth="1"/>
    <col min="15623" max="15623" width="9.42578125" style="532" customWidth="1"/>
    <col min="15624" max="15868" width="11" style="532"/>
    <col min="15869" max="15869" width="46.7109375" style="532" bestFit="1" customWidth="1"/>
    <col min="15870" max="15870" width="11.85546875" style="532" customWidth="1"/>
    <col min="15871" max="15871" width="12.42578125" style="532" customWidth="1"/>
    <col min="15872" max="15872" width="12.5703125" style="532" customWidth="1"/>
    <col min="15873" max="15873" width="11.7109375" style="532" customWidth="1"/>
    <col min="15874" max="15874" width="10.7109375" style="532" customWidth="1"/>
    <col min="15875" max="15875" width="2.42578125" style="532" bestFit="1" customWidth="1"/>
    <col min="15876" max="15876" width="8.5703125" style="532" customWidth="1"/>
    <col min="15877" max="15877" width="12.42578125" style="532" customWidth="1"/>
    <col min="15878" max="15878" width="2.140625" style="532" customWidth="1"/>
    <col min="15879" max="15879" width="9.42578125" style="532" customWidth="1"/>
    <col min="15880" max="16124" width="11" style="532"/>
    <col min="16125" max="16125" width="46.7109375" style="532" bestFit="1" customWidth="1"/>
    <col min="16126" max="16126" width="11.85546875" style="532" customWidth="1"/>
    <col min="16127" max="16127" width="12.42578125" style="532" customWidth="1"/>
    <col min="16128" max="16128" width="12.5703125" style="532" customWidth="1"/>
    <col min="16129" max="16129" width="11.7109375" style="532" customWidth="1"/>
    <col min="16130" max="16130" width="10.7109375" style="532" customWidth="1"/>
    <col min="16131" max="16131" width="2.42578125" style="532" bestFit="1" customWidth="1"/>
    <col min="16132" max="16132" width="8.5703125" style="532" customWidth="1"/>
    <col min="16133" max="16133" width="12.42578125" style="532" customWidth="1"/>
    <col min="16134" max="16134" width="2.140625" style="532" customWidth="1"/>
    <col min="16135" max="16135" width="9.42578125" style="532" customWidth="1"/>
    <col min="16136" max="16384" width="11" style="532"/>
  </cols>
  <sheetData>
    <row r="1" spans="1:25" s="533" customFormat="1" ht="17.100000000000001" customHeight="1">
      <c r="A1" s="2557" t="s">
        <v>617</v>
      </c>
      <c r="B1" s="2557"/>
      <c r="C1" s="2557"/>
      <c r="D1" s="2557"/>
      <c r="E1" s="2557"/>
      <c r="F1" s="2557"/>
      <c r="G1" s="2557"/>
      <c r="H1" s="2557"/>
      <c r="I1" s="2557"/>
    </row>
    <row r="2" spans="1:25" s="533" customFormat="1" ht="17.100000000000001" customHeight="1">
      <c r="A2" s="2573" t="s">
        <v>116</v>
      </c>
      <c r="B2" s="2573"/>
      <c r="C2" s="2573"/>
      <c r="D2" s="2573"/>
      <c r="E2" s="2573"/>
      <c r="F2" s="2573"/>
      <c r="G2" s="2573"/>
      <c r="H2" s="2573"/>
      <c r="I2" s="2573"/>
    </row>
    <row r="3" spans="1:25" s="533" customFormat="1" ht="17.100000000000001" customHeight="1">
      <c r="A3" s="2573" t="s">
        <v>511</v>
      </c>
      <c r="B3" s="2573"/>
      <c r="C3" s="2573"/>
      <c r="D3" s="2573"/>
      <c r="E3" s="2573"/>
      <c r="F3" s="2573"/>
      <c r="G3" s="2573"/>
      <c r="H3" s="2573"/>
      <c r="I3" s="2573"/>
    </row>
    <row r="4" spans="1:25" s="533" customFormat="1" ht="17.100000000000001" customHeight="1" thickBot="1">
      <c r="A4" s="553"/>
      <c r="B4" s="728"/>
      <c r="C4" s="536"/>
      <c r="D4" s="536"/>
      <c r="E4" s="536"/>
      <c r="F4" s="536"/>
      <c r="G4" s="536"/>
      <c r="H4" s="2559" t="s">
        <v>1</v>
      </c>
      <c r="I4" s="2559"/>
    </row>
    <row r="5" spans="1:25" s="533" customFormat="1" ht="21.75" customHeight="1" thickTop="1">
      <c r="A5" s="2578" t="s">
        <v>46</v>
      </c>
      <c r="B5" s="727">
        <v>2018</v>
      </c>
      <c r="C5" s="726">
        <v>2019</v>
      </c>
      <c r="D5" s="727">
        <v>2019</v>
      </c>
      <c r="E5" s="726">
        <v>2020</v>
      </c>
      <c r="F5" s="2586" t="s">
        <v>509</v>
      </c>
      <c r="G5" s="2586"/>
      <c r="H5" s="2586"/>
      <c r="I5" s="2587"/>
    </row>
    <row r="6" spans="1:25" s="533" customFormat="1" ht="15.75">
      <c r="A6" s="2579"/>
      <c r="B6" s="2555" t="s">
        <v>615</v>
      </c>
      <c r="C6" s="2555" t="s">
        <v>507</v>
      </c>
      <c r="D6" s="2555" t="s">
        <v>506</v>
      </c>
      <c r="E6" s="2555" t="s">
        <v>505</v>
      </c>
      <c r="F6" s="2583" t="s">
        <v>44</v>
      </c>
      <c r="G6" s="2583"/>
      <c r="H6" s="2583" t="s">
        <v>55</v>
      </c>
      <c r="I6" s="2584"/>
    </row>
    <row r="7" spans="1:25" s="533" customFormat="1" ht="15.75">
      <c r="A7" s="2580"/>
      <c r="B7" s="2585"/>
      <c r="C7" s="2585"/>
      <c r="D7" s="2585"/>
      <c r="E7" s="2585"/>
      <c r="F7" s="617" t="s">
        <v>2</v>
      </c>
      <c r="G7" s="694" t="s">
        <v>504</v>
      </c>
      <c r="H7" s="617" t="s">
        <v>2</v>
      </c>
      <c r="I7" s="693" t="s">
        <v>504</v>
      </c>
    </row>
    <row r="8" spans="1:25" s="533" customFormat="1" ht="24.75" customHeight="1">
      <c r="A8" s="651" t="s">
        <v>608</v>
      </c>
      <c r="B8" s="711">
        <v>288346.04289955128</v>
      </c>
      <c r="C8" s="711">
        <v>321841.90297551977</v>
      </c>
      <c r="D8" s="711">
        <v>378192.97458859475</v>
      </c>
      <c r="E8" s="711">
        <v>401427.18608986918</v>
      </c>
      <c r="F8" s="711">
        <v>33495.860075968492</v>
      </c>
      <c r="G8" s="690">
        <v>11.616549247265782</v>
      </c>
      <c r="H8" s="711">
        <v>23234.211501274433</v>
      </c>
      <c r="I8" s="571">
        <v>6.1434804616741054</v>
      </c>
      <c r="K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</row>
    <row r="9" spans="1:25" s="533" customFormat="1" ht="24.75" customHeight="1">
      <c r="A9" s="567" t="s">
        <v>607</v>
      </c>
      <c r="B9" s="708">
        <v>7303.9865465869016</v>
      </c>
      <c r="C9" s="708">
        <v>6535.5758716765013</v>
      </c>
      <c r="D9" s="708">
        <v>9123.36302169991</v>
      </c>
      <c r="E9" s="708">
        <v>8586.2548470090278</v>
      </c>
      <c r="F9" s="708">
        <v>-768.4106749104003</v>
      </c>
      <c r="G9" s="686">
        <v>-10.520428399056579</v>
      </c>
      <c r="H9" s="708">
        <v>-537.10817469088215</v>
      </c>
      <c r="I9" s="685">
        <v>-5.8871731116406405</v>
      </c>
      <c r="K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</row>
    <row r="10" spans="1:25" s="533" customFormat="1" ht="24.75" customHeight="1">
      <c r="A10" s="567" t="s">
        <v>603</v>
      </c>
      <c r="B10" s="708">
        <v>7301.7313363069015</v>
      </c>
      <c r="C10" s="708">
        <v>6532.7254753565012</v>
      </c>
      <c r="D10" s="708">
        <v>9120.8476053099093</v>
      </c>
      <c r="E10" s="708">
        <v>8583.2799782640286</v>
      </c>
      <c r="F10" s="708">
        <v>-769.00586095040035</v>
      </c>
      <c r="G10" s="686">
        <v>-10.531829035212779</v>
      </c>
      <c r="H10" s="708">
        <v>-537.56762704588073</v>
      </c>
      <c r="I10" s="685">
        <v>-5.8938341074016352</v>
      </c>
      <c r="K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</row>
    <row r="11" spans="1:25" s="533" customFormat="1" ht="24.75" customHeight="1">
      <c r="A11" s="567" t="s">
        <v>602</v>
      </c>
      <c r="B11" s="708">
        <v>2.25521028</v>
      </c>
      <c r="C11" s="708">
        <v>2.8503963200000002</v>
      </c>
      <c r="D11" s="708">
        <v>2.5154163900001523</v>
      </c>
      <c r="E11" s="708">
        <v>2.9748687450000002</v>
      </c>
      <c r="F11" s="708">
        <v>0.59518604000000019</v>
      </c>
      <c r="G11" s="686">
        <v>26.391598392323761</v>
      </c>
      <c r="H11" s="708">
        <v>0.45945235499984793</v>
      </c>
      <c r="I11" s="685">
        <v>18.265459222829509</v>
      </c>
      <c r="K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</row>
    <row r="12" spans="1:25" s="533" customFormat="1" ht="24.75" customHeight="1">
      <c r="A12" s="567" t="s">
        <v>606</v>
      </c>
      <c r="B12" s="708">
        <v>114735.93957331635</v>
      </c>
      <c r="C12" s="708">
        <v>120702.84370543697</v>
      </c>
      <c r="D12" s="708">
        <v>135365.78863010689</v>
      </c>
      <c r="E12" s="708">
        <v>131885.7161264302</v>
      </c>
      <c r="F12" s="708">
        <v>5966.9041321206169</v>
      </c>
      <c r="G12" s="686">
        <v>5.2005536837982325</v>
      </c>
      <c r="H12" s="708">
        <v>-3480.0725036766962</v>
      </c>
      <c r="I12" s="685">
        <v>-2.570865607104134</v>
      </c>
      <c r="K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</row>
    <row r="13" spans="1:25" s="533" customFormat="1" ht="24.75" customHeight="1">
      <c r="A13" s="567" t="s">
        <v>603</v>
      </c>
      <c r="B13" s="708">
        <v>114732.56571662636</v>
      </c>
      <c r="C13" s="708">
        <v>120699.96272450697</v>
      </c>
      <c r="D13" s="708">
        <v>135361.8263144769</v>
      </c>
      <c r="E13" s="708">
        <v>131881.9841730677</v>
      </c>
      <c r="F13" s="708">
        <v>5967.397007880616</v>
      </c>
      <c r="G13" s="686">
        <v>5.2011361993065375</v>
      </c>
      <c r="H13" s="708">
        <v>-3479.8421414092008</v>
      </c>
      <c r="I13" s="685">
        <v>-2.570770678968767</v>
      </c>
      <c r="K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</row>
    <row r="14" spans="1:25" s="533" customFormat="1" ht="24.75" customHeight="1">
      <c r="A14" s="567" t="s">
        <v>602</v>
      </c>
      <c r="B14" s="708">
        <v>3.3738566900000002</v>
      </c>
      <c r="C14" s="708">
        <v>2.8809809300000002</v>
      </c>
      <c r="D14" s="708">
        <v>3.9623156299999995</v>
      </c>
      <c r="E14" s="708">
        <v>3.7319533624999996</v>
      </c>
      <c r="F14" s="708">
        <v>-0.49287576</v>
      </c>
      <c r="G14" s="686">
        <v>-14.608675035334709</v>
      </c>
      <c r="H14" s="708">
        <v>-0.23036226749999988</v>
      </c>
      <c r="I14" s="685">
        <v>-5.8138293112202142</v>
      </c>
      <c r="K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</row>
    <row r="15" spans="1:25" s="533" customFormat="1" ht="24.75" customHeight="1">
      <c r="A15" s="567" t="s">
        <v>605</v>
      </c>
      <c r="B15" s="708">
        <v>124816.16640228001</v>
      </c>
      <c r="C15" s="708">
        <v>148687.8368975083</v>
      </c>
      <c r="D15" s="708">
        <v>178879.62349534</v>
      </c>
      <c r="E15" s="708">
        <v>208604.02182189998</v>
      </c>
      <c r="F15" s="708">
        <v>23871.670495228289</v>
      </c>
      <c r="G15" s="686">
        <v>19.125463618462991</v>
      </c>
      <c r="H15" s="708">
        <v>29724.398326559982</v>
      </c>
      <c r="I15" s="685">
        <v>16.616983950290088</v>
      </c>
      <c r="K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</row>
    <row r="16" spans="1:25" s="533" customFormat="1" ht="24.75" customHeight="1">
      <c r="A16" s="567" t="s">
        <v>603</v>
      </c>
      <c r="B16" s="708">
        <v>124816.16640228001</v>
      </c>
      <c r="C16" s="708">
        <v>147340.5829875083</v>
      </c>
      <c r="D16" s="708">
        <v>177557.81873534</v>
      </c>
      <c r="E16" s="708">
        <v>207809.88387189998</v>
      </c>
      <c r="F16" s="708">
        <v>22524.416585228289</v>
      </c>
      <c r="G16" s="686">
        <v>18.046073064471909</v>
      </c>
      <c r="H16" s="708">
        <v>30252.065136559977</v>
      </c>
      <c r="I16" s="685">
        <v>17.037867074528773</v>
      </c>
      <c r="K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</row>
    <row r="17" spans="1:25" s="533" customFormat="1" ht="24.75" customHeight="1">
      <c r="A17" s="567" t="s">
        <v>602</v>
      </c>
      <c r="B17" s="708">
        <v>0</v>
      </c>
      <c r="C17" s="708">
        <v>1347.2539099999999</v>
      </c>
      <c r="D17" s="708">
        <v>1321.80476</v>
      </c>
      <c r="E17" s="708">
        <v>794.13795000000005</v>
      </c>
      <c r="F17" s="708">
        <v>1347.2539099999999</v>
      </c>
      <c r="G17" s="686"/>
      <c r="H17" s="708">
        <v>-527.66680999999994</v>
      </c>
      <c r="I17" s="685">
        <v>-39.920177772699198</v>
      </c>
      <c r="K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</row>
    <row r="18" spans="1:25" s="533" customFormat="1" ht="24.75" customHeight="1">
      <c r="A18" s="567" t="s">
        <v>604</v>
      </c>
      <c r="B18" s="708">
        <v>41371.107332688</v>
      </c>
      <c r="C18" s="708">
        <v>45752.526764268012</v>
      </c>
      <c r="D18" s="708">
        <v>54635.053021277978</v>
      </c>
      <c r="E18" s="708">
        <v>52154.357145379996</v>
      </c>
      <c r="F18" s="708">
        <v>4381.4194315800123</v>
      </c>
      <c r="G18" s="686">
        <v>10.590529753884978</v>
      </c>
      <c r="H18" s="708">
        <v>-2480.6958758979818</v>
      </c>
      <c r="I18" s="685">
        <v>-4.5404840641993305</v>
      </c>
      <c r="K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</row>
    <row r="19" spans="1:25" s="533" customFormat="1" ht="24.75" customHeight="1">
      <c r="A19" s="567" t="s">
        <v>603</v>
      </c>
      <c r="B19" s="708">
        <v>41371.107332688</v>
      </c>
      <c r="C19" s="708">
        <v>45752.526764268012</v>
      </c>
      <c r="D19" s="708">
        <v>54635.027908327975</v>
      </c>
      <c r="E19" s="708">
        <v>52154.350120059993</v>
      </c>
      <c r="F19" s="708">
        <v>4381.4194315800123</v>
      </c>
      <c r="G19" s="686">
        <v>10.590529753884978</v>
      </c>
      <c r="H19" s="708">
        <v>-2480.6777882679817</v>
      </c>
      <c r="I19" s="685">
        <v>-4.5404530449408886</v>
      </c>
      <c r="K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</row>
    <row r="20" spans="1:25" s="533" customFormat="1" ht="24.75" customHeight="1">
      <c r="A20" s="567" t="s">
        <v>602</v>
      </c>
      <c r="B20" s="708">
        <v>0</v>
      </c>
      <c r="C20" s="708">
        <v>0</v>
      </c>
      <c r="D20" s="708">
        <v>2.5112950000000002E-2</v>
      </c>
      <c r="E20" s="708">
        <v>7.0253199999999998E-3</v>
      </c>
      <c r="F20" s="708">
        <v>0</v>
      </c>
      <c r="G20" s="686"/>
      <c r="H20" s="708">
        <v>-1.808763E-2</v>
      </c>
      <c r="I20" s="685">
        <v>-72.025110550532688</v>
      </c>
      <c r="K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</row>
    <row r="21" spans="1:25" s="533" customFormat="1" ht="24.75" customHeight="1">
      <c r="A21" s="567" t="s">
        <v>601</v>
      </c>
      <c r="B21" s="708">
        <v>118.84304467999999</v>
      </c>
      <c r="C21" s="708">
        <v>163.11973662999998</v>
      </c>
      <c r="D21" s="708">
        <v>189.14642017</v>
      </c>
      <c r="E21" s="708">
        <v>196.83614914999998</v>
      </c>
      <c r="F21" s="708">
        <v>44.276691949999986</v>
      </c>
      <c r="G21" s="686">
        <v>37.256443630521758</v>
      </c>
      <c r="H21" s="708">
        <v>7.6897289799999839</v>
      </c>
      <c r="I21" s="685">
        <v>4.0654900965551715</v>
      </c>
      <c r="K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</row>
    <row r="22" spans="1:25" s="533" customFormat="1" ht="24.75" customHeight="1">
      <c r="A22" s="651" t="s">
        <v>600</v>
      </c>
      <c r="B22" s="711">
        <v>221</v>
      </c>
      <c r="C22" s="711">
        <v>669.96590922000007</v>
      </c>
      <c r="D22" s="711">
        <v>1406.3781529399998</v>
      </c>
      <c r="E22" s="711">
        <v>8.4934015600000006</v>
      </c>
      <c r="F22" s="711">
        <v>448.96590922000007</v>
      </c>
      <c r="G22" s="690">
        <v>203.151995122172</v>
      </c>
      <c r="H22" s="711">
        <v>-1397.8847513799999</v>
      </c>
      <c r="I22" s="571">
        <v>-99.396079813793705</v>
      </c>
      <c r="K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</row>
    <row r="23" spans="1:25" s="533" customFormat="1" ht="24.75" customHeight="1">
      <c r="A23" s="651" t="s">
        <v>599</v>
      </c>
      <c r="B23" s="711">
        <v>0</v>
      </c>
      <c r="C23" s="711">
        <v>0</v>
      </c>
      <c r="D23" s="711">
        <v>0</v>
      </c>
      <c r="E23" s="711">
        <v>0</v>
      </c>
      <c r="F23" s="711">
        <v>0</v>
      </c>
      <c r="G23" s="690"/>
      <c r="H23" s="711">
        <v>0</v>
      </c>
      <c r="I23" s="571"/>
      <c r="K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</row>
    <row r="24" spans="1:25" s="533" customFormat="1" ht="24.75" customHeight="1">
      <c r="A24" s="720" t="s">
        <v>598</v>
      </c>
      <c r="B24" s="711">
        <v>68272.896035082667</v>
      </c>
      <c r="C24" s="711">
        <v>75611.727897940218</v>
      </c>
      <c r="D24" s="711">
        <v>78061.002218354071</v>
      </c>
      <c r="E24" s="711">
        <v>75155.879411964474</v>
      </c>
      <c r="F24" s="711">
        <v>7338.8318628575507</v>
      </c>
      <c r="G24" s="690">
        <v>10.749261111007248</v>
      </c>
      <c r="H24" s="711">
        <v>-2905.1228063895978</v>
      </c>
      <c r="I24" s="571">
        <v>-3.7216058259965967</v>
      </c>
      <c r="K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</row>
    <row r="25" spans="1:25" s="533" customFormat="1" ht="24.75" customHeight="1">
      <c r="A25" s="687" t="s">
        <v>597</v>
      </c>
      <c r="B25" s="708">
        <v>38003.785623559997</v>
      </c>
      <c r="C25" s="708">
        <v>39507.627806479999</v>
      </c>
      <c r="D25" s="708">
        <v>39899.815507959989</v>
      </c>
      <c r="E25" s="708">
        <v>39722.773844989992</v>
      </c>
      <c r="F25" s="708">
        <v>1503.8421829200015</v>
      </c>
      <c r="G25" s="686">
        <v>3.9570852172887543</v>
      </c>
      <c r="H25" s="708">
        <v>-177.04166296999756</v>
      </c>
      <c r="I25" s="685">
        <v>-0.44371549270617011</v>
      </c>
      <c r="K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</row>
    <row r="26" spans="1:25" s="533" customFormat="1" ht="24.75" customHeight="1">
      <c r="A26" s="687" t="s">
        <v>596</v>
      </c>
      <c r="B26" s="708">
        <v>12080.382785432652</v>
      </c>
      <c r="C26" s="708">
        <v>16075.255237751706</v>
      </c>
      <c r="D26" s="708">
        <v>15618.448275443856</v>
      </c>
      <c r="E26" s="708">
        <v>18373.796306659453</v>
      </c>
      <c r="F26" s="708">
        <v>3994.872452319054</v>
      </c>
      <c r="G26" s="686">
        <v>33.06908831677373</v>
      </c>
      <c r="H26" s="708">
        <v>2755.3480312155971</v>
      </c>
      <c r="I26" s="685">
        <v>17.641624715994993</v>
      </c>
      <c r="K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</row>
    <row r="27" spans="1:25" s="533" customFormat="1" ht="24.75" customHeight="1">
      <c r="A27" s="687" t="s">
        <v>595</v>
      </c>
      <c r="B27" s="708">
        <v>0</v>
      </c>
      <c r="C27" s="708">
        <v>0</v>
      </c>
      <c r="D27" s="708">
        <v>0</v>
      </c>
      <c r="E27" s="708">
        <v>0</v>
      </c>
      <c r="F27" s="708">
        <v>0</v>
      </c>
      <c r="G27" s="686"/>
      <c r="H27" s="708">
        <v>0</v>
      </c>
      <c r="I27" s="685"/>
      <c r="K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</row>
    <row r="28" spans="1:25" s="533" customFormat="1" ht="24.75" customHeight="1">
      <c r="A28" s="687" t="s">
        <v>594</v>
      </c>
      <c r="B28" s="708">
        <v>18188.727626090018</v>
      </c>
      <c r="C28" s="708">
        <v>20028.844853708513</v>
      </c>
      <c r="D28" s="708">
        <v>22542.738434950224</v>
      </c>
      <c r="E28" s="708">
        <v>17059.309260315029</v>
      </c>
      <c r="F28" s="708">
        <v>1840.1172276184952</v>
      </c>
      <c r="G28" s="686">
        <v>10.116800171217145</v>
      </c>
      <c r="H28" s="708">
        <v>-5483.4291746351955</v>
      </c>
      <c r="I28" s="685">
        <v>-24.324592109597901</v>
      </c>
      <c r="K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</row>
    <row r="29" spans="1:25" s="533" customFormat="1" ht="24.75" customHeight="1">
      <c r="A29" s="651" t="s">
        <v>593</v>
      </c>
      <c r="B29" s="711">
        <v>356839.93893463397</v>
      </c>
      <c r="C29" s="711">
        <v>398123.59678267996</v>
      </c>
      <c r="D29" s="711">
        <v>457660.35495988885</v>
      </c>
      <c r="E29" s="711">
        <v>476591.55890339368</v>
      </c>
      <c r="F29" s="711">
        <v>41283.657848045987</v>
      </c>
      <c r="G29" s="690">
        <v>11.569236888477425</v>
      </c>
      <c r="H29" s="711">
        <v>18931.203943504835</v>
      </c>
      <c r="I29" s="571">
        <v>4.136518214509544</v>
      </c>
      <c r="K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2"/>
    </row>
    <row r="30" spans="1:25" s="533" customFormat="1" ht="24.75" customHeight="1">
      <c r="A30" s="719" t="s">
        <v>592</v>
      </c>
      <c r="B30" s="711">
        <v>20198.296258684004</v>
      </c>
      <c r="C30" s="711">
        <v>18957.548743324001</v>
      </c>
      <c r="D30" s="711">
        <v>23358.395759636001</v>
      </c>
      <c r="E30" s="711">
        <v>22869.440121875999</v>
      </c>
      <c r="F30" s="711">
        <v>-1240.7475153600026</v>
      </c>
      <c r="G30" s="690">
        <v>-6.1428325412672304</v>
      </c>
      <c r="H30" s="711">
        <v>-488.95563776000199</v>
      </c>
      <c r="I30" s="571">
        <v>-2.093275765987884</v>
      </c>
      <c r="K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</row>
    <row r="31" spans="1:25" s="533" customFormat="1" ht="24.75" customHeight="1">
      <c r="A31" s="567" t="s">
        <v>591</v>
      </c>
      <c r="B31" s="708">
        <v>7161.6475369899999</v>
      </c>
      <c r="C31" s="708">
        <v>6695.4649473299996</v>
      </c>
      <c r="D31" s="708">
        <v>8521.3749232999999</v>
      </c>
      <c r="E31" s="708">
        <v>7584.3563950299995</v>
      </c>
      <c r="F31" s="708">
        <v>-466.1825896600003</v>
      </c>
      <c r="G31" s="686">
        <v>-6.5094321837560614</v>
      </c>
      <c r="H31" s="708">
        <v>-937.01852827000039</v>
      </c>
      <c r="I31" s="685">
        <v>-10.996095544486725</v>
      </c>
      <c r="K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</row>
    <row r="32" spans="1:25" s="533" customFormat="1" ht="24.75" customHeight="1">
      <c r="A32" s="567" t="s">
        <v>590</v>
      </c>
      <c r="B32" s="708">
        <v>12843.750556450001</v>
      </c>
      <c r="C32" s="708">
        <v>11975.367889060002</v>
      </c>
      <c r="D32" s="708">
        <v>14674.971972580001</v>
      </c>
      <c r="E32" s="708">
        <v>15082.054716340001</v>
      </c>
      <c r="F32" s="708">
        <v>-868.38266738999846</v>
      </c>
      <c r="G32" s="686">
        <v>-6.7611299641280054</v>
      </c>
      <c r="H32" s="708">
        <v>407.08274376000008</v>
      </c>
      <c r="I32" s="685">
        <v>2.7739933304174551</v>
      </c>
      <c r="K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</row>
    <row r="33" spans="1:25" s="533" customFormat="1" ht="24.75" customHeight="1">
      <c r="A33" s="567" t="s">
        <v>589</v>
      </c>
      <c r="B33" s="708">
        <v>184.34524686999998</v>
      </c>
      <c r="C33" s="708">
        <v>277.29900823999998</v>
      </c>
      <c r="D33" s="708">
        <v>151.17121974999998</v>
      </c>
      <c r="E33" s="708">
        <v>190.24309022999998</v>
      </c>
      <c r="F33" s="708">
        <v>92.953761369999995</v>
      </c>
      <c r="G33" s="686">
        <v>50.423736412119624</v>
      </c>
      <c r="H33" s="708">
        <v>39.071870480000001</v>
      </c>
      <c r="I33" s="685">
        <v>25.84610387123638</v>
      </c>
      <c r="K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</row>
    <row r="34" spans="1:25" s="533" customFormat="1" ht="24.75" customHeight="1">
      <c r="A34" s="567" t="s">
        <v>588</v>
      </c>
      <c r="B34" s="708">
        <v>7.3501018739999999</v>
      </c>
      <c r="C34" s="708">
        <v>8.2140821940000031</v>
      </c>
      <c r="D34" s="708">
        <v>9.6748275060000015</v>
      </c>
      <c r="E34" s="708">
        <v>12.488703775999999</v>
      </c>
      <c r="F34" s="708">
        <v>0.86398032000000313</v>
      </c>
      <c r="G34" s="686">
        <v>11.754671361171438</v>
      </c>
      <c r="H34" s="708">
        <v>2.813876269999998</v>
      </c>
      <c r="I34" s="685">
        <v>29.084510997792229</v>
      </c>
      <c r="K34" s="622"/>
      <c r="N34" s="622"/>
      <c r="O34" s="622"/>
      <c r="P34" s="622"/>
      <c r="Q34" s="622"/>
      <c r="R34" s="622"/>
      <c r="S34" s="622"/>
      <c r="T34" s="622"/>
      <c r="U34" s="622"/>
      <c r="V34" s="622"/>
      <c r="W34" s="622"/>
      <c r="X34" s="622"/>
      <c r="Y34" s="622"/>
    </row>
    <row r="35" spans="1:25" s="533" customFormat="1" ht="24.75" customHeight="1">
      <c r="A35" s="567" t="s">
        <v>587</v>
      </c>
      <c r="B35" s="708">
        <v>1.2028165</v>
      </c>
      <c r="C35" s="708">
        <v>1.2028165</v>
      </c>
      <c r="D35" s="708">
        <v>1.2028165</v>
      </c>
      <c r="E35" s="708">
        <v>0.29721649999999999</v>
      </c>
      <c r="F35" s="708">
        <v>0</v>
      </c>
      <c r="G35" s="686">
        <v>0</v>
      </c>
      <c r="H35" s="708">
        <v>-0.90559999999999996</v>
      </c>
      <c r="I35" s="685">
        <v>-75.289954868427557</v>
      </c>
      <c r="K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</row>
    <row r="36" spans="1:25" s="533" customFormat="1" ht="24.75" customHeight="1">
      <c r="A36" s="719" t="s">
        <v>586</v>
      </c>
      <c r="B36" s="711">
        <v>323376.78833129973</v>
      </c>
      <c r="C36" s="711">
        <v>364857.82283352839</v>
      </c>
      <c r="D36" s="711">
        <v>418744.53067961993</v>
      </c>
      <c r="E36" s="711">
        <v>439414.93401249574</v>
      </c>
      <c r="F36" s="711">
        <v>41481.034502228664</v>
      </c>
      <c r="G36" s="690">
        <v>12.827461957390495</v>
      </c>
      <c r="H36" s="711">
        <v>20670.403332875809</v>
      </c>
      <c r="I36" s="571">
        <v>4.9362801943533121</v>
      </c>
      <c r="K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</row>
    <row r="37" spans="1:25" s="533" customFormat="1" ht="24.75" customHeight="1">
      <c r="A37" s="567" t="s">
        <v>585</v>
      </c>
      <c r="B37" s="708">
        <v>7989.4</v>
      </c>
      <c r="C37" s="708">
        <v>8927.1</v>
      </c>
      <c r="D37" s="708">
        <v>15676</v>
      </c>
      <c r="E37" s="708">
        <v>14358.4</v>
      </c>
      <c r="F37" s="708">
        <v>937.70000000000073</v>
      </c>
      <c r="G37" s="686">
        <v>11.736801261671724</v>
      </c>
      <c r="H37" s="708">
        <v>-1317.6000000000004</v>
      </c>
      <c r="I37" s="685">
        <v>-8.4052054095432531</v>
      </c>
      <c r="K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</row>
    <row r="38" spans="1:25" s="533" customFormat="1" ht="24.75" customHeight="1">
      <c r="A38" s="569" t="s">
        <v>584</v>
      </c>
      <c r="B38" s="708">
        <v>75.195085480000003</v>
      </c>
      <c r="C38" s="708">
        <v>83.519822619999985</v>
      </c>
      <c r="D38" s="708">
        <v>234.17917144999998</v>
      </c>
      <c r="E38" s="708">
        <v>179.97920993</v>
      </c>
      <c r="F38" s="708">
        <v>8.3247371399999821</v>
      </c>
      <c r="G38" s="686">
        <v>11.070852685198625</v>
      </c>
      <c r="H38" s="708">
        <v>-54.199961519999988</v>
      </c>
      <c r="I38" s="685">
        <v>-23.144655087983484</v>
      </c>
      <c r="K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</row>
    <row r="39" spans="1:25" s="533" customFormat="1" ht="24.75" customHeight="1">
      <c r="A39" s="569" t="s">
        <v>583</v>
      </c>
      <c r="B39" s="708">
        <v>61535.049148239341</v>
      </c>
      <c r="C39" s="708">
        <v>51799.611562808437</v>
      </c>
      <c r="D39" s="708">
        <v>58588.24600330009</v>
      </c>
      <c r="E39" s="708">
        <v>69361.876208467191</v>
      </c>
      <c r="F39" s="708">
        <v>-9735.4375854309037</v>
      </c>
      <c r="G39" s="686">
        <v>-15.820963369961746</v>
      </c>
      <c r="H39" s="708">
        <v>10773.630205167101</v>
      </c>
      <c r="I39" s="685">
        <v>18.388722892575171</v>
      </c>
      <c r="K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</row>
    <row r="40" spans="1:25" s="533" customFormat="1" ht="24.75" customHeight="1">
      <c r="A40" s="688" t="s">
        <v>582</v>
      </c>
      <c r="B40" s="708">
        <v>0</v>
      </c>
      <c r="C40" s="708">
        <v>0</v>
      </c>
      <c r="D40" s="708">
        <v>0</v>
      </c>
      <c r="E40" s="708">
        <v>0</v>
      </c>
      <c r="F40" s="708">
        <v>0</v>
      </c>
      <c r="G40" s="686"/>
      <c r="H40" s="708">
        <v>0</v>
      </c>
      <c r="I40" s="685"/>
      <c r="K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</row>
    <row r="41" spans="1:25" s="533" customFormat="1" ht="24.75" customHeight="1">
      <c r="A41" s="567" t="s">
        <v>581</v>
      </c>
      <c r="B41" s="708">
        <v>61535.049148239341</v>
      </c>
      <c r="C41" s="708">
        <v>51799.611562808437</v>
      </c>
      <c r="D41" s="708">
        <v>58588.24600330009</v>
      </c>
      <c r="E41" s="708">
        <v>69361.876208467191</v>
      </c>
      <c r="F41" s="708">
        <v>-9735.4375854309037</v>
      </c>
      <c r="G41" s="686">
        <v>-15.820963369961746</v>
      </c>
      <c r="H41" s="708">
        <v>10773.630205167101</v>
      </c>
      <c r="I41" s="685">
        <v>18.388722892575171</v>
      </c>
      <c r="K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</row>
    <row r="42" spans="1:25" s="533" customFormat="1" ht="24.75" customHeight="1">
      <c r="A42" s="569" t="s">
        <v>580</v>
      </c>
      <c r="B42" s="708">
        <v>253777.1440975804</v>
      </c>
      <c r="C42" s="708">
        <v>304047.59144809993</v>
      </c>
      <c r="D42" s="708">
        <v>344246.10550486983</v>
      </c>
      <c r="E42" s="708">
        <v>355514.67859409854</v>
      </c>
      <c r="F42" s="708">
        <v>50270.447350519535</v>
      </c>
      <c r="G42" s="686">
        <v>19.808894740808469</v>
      </c>
      <c r="H42" s="708">
        <v>11268.57308922871</v>
      </c>
      <c r="I42" s="685">
        <v>3.2734061210953338</v>
      </c>
      <c r="K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2"/>
    </row>
    <row r="43" spans="1:25" s="533" customFormat="1" ht="24.75" customHeight="1">
      <c r="A43" s="569" t="s">
        <v>579</v>
      </c>
      <c r="B43" s="708">
        <v>252107.64372024106</v>
      </c>
      <c r="C43" s="708">
        <v>301971.95504256262</v>
      </c>
      <c r="D43" s="708">
        <v>342111.09942056722</v>
      </c>
      <c r="E43" s="708">
        <v>353076.39298079076</v>
      </c>
      <c r="F43" s="708">
        <v>49864.311322321562</v>
      </c>
      <c r="G43" s="686">
        <v>19.778976387425608</v>
      </c>
      <c r="H43" s="708">
        <v>10965.293560223537</v>
      </c>
      <c r="I43" s="685">
        <v>3.2051849761073026</v>
      </c>
      <c r="K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</row>
    <row r="44" spans="1:25" s="533" customFormat="1" ht="24.75" customHeight="1">
      <c r="A44" s="567" t="s">
        <v>578</v>
      </c>
      <c r="B44" s="708">
        <v>1669.5003773393328</v>
      </c>
      <c r="C44" s="708">
        <v>2075.6364055373124</v>
      </c>
      <c r="D44" s="708">
        <v>2135.0060843026008</v>
      </c>
      <c r="E44" s="708">
        <v>2438.285613307813</v>
      </c>
      <c r="F44" s="708">
        <v>406.13602819797961</v>
      </c>
      <c r="G44" s="686">
        <v>24.326800623144202</v>
      </c>
      <c r="H44" s="708">
        <v>303.27952900521223</v>
      </c>
      <c r="I44" s="685">
        <v>14.205089682649705</v>
      </c>
      <c r="K44" s="622"/>
      <c r="N44" s="622"/>
      <c r="O44" s="622"/>
      <c r="P44" s="622"/>
      <c r="Q44" s="622"/>
      <c r="R44" s="622"/>
      <c r="S44" s="622"/>
      <c r="T44" s="622"/>
      <c r="U44" s="622"/>
      <c r="V44" s="622"/>
      <c r="W44" s="622"/>
      <c r="X44" s="622"/>
      <c r="Y44" s="622"/>
    </row>
    <row r="45" spans="1:25" s="533" customFormat="1" ht="24.75" customHeight="1">
      <c r="A45" s="687" t="s">
        <v>577</v>
      </c>
      <c r="B45" s="708">
        <v>0</v>
      </c>
      <c r="C45" s="708">
        <v>0</v>
      </c>
      <c r="D45" s="708">
        <v>0</v>
      </c>
      <c r="E45" s="708">
        <v>0</v>
      </c>
      <c r="F45" s="708">
        <v>0</v>
      </c>
      <c r="G45" s="686"/>
      <c r="H45" s="708">
        <v>0</v>
      </c>
      <c r="I45" s="685"/>
      <c r="K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</row>
    <row r="46" spans="1:25" s="533" customFormat="1" ht="24.75" customHeight="1">
      <c r="A46" s="718" t="s">
        <v>576</v>
      </c>
      <c r="B46" s="711">
        <v>0</v>
      </c>
      <c r="C46" s="711">
        <v>0</v>
      </c>
      <c r="D46" s="711">
        <v>0</v>
      </c>
      <c r="E46" s="711">
        <v>0</v>
      </c>
      <c r="F46" s="711">
        <v>0</v>
      </c>
      <c r="G46" s="690"/>
      <c r="H46" s="711">
        <v>0</v>
      </c>
      <c r="I46" s="571"/>
      <c r="K46" s="622"/>
      <c r="N46" s="622"/>
      <c r="O46" s="622"/>
      <c r="P46" s="622"/>
      <c r="Q46" s="622"/>
      <c r="R46" s="622"/>
      <c r="S46" s="622"/>
      <c r="T46" s="622"/>
      <c r="U46" s="622"/>
      <c r="V46" s="622"/>
      <c r="W46" s="622"/>
      <c r="X46" s="622"/>
      <c r="Y46" s="622"/>
    </row>
    <row r="47" spans="1:25" s="533" customFormat="1" ht="21.75" customHeight="1" thickBot="1">
      <c r="A47" s="717" t="s">
        <v>575</v>
      </c>
      <c r="B47" s="725">
        <v>13264.854373828737</v>
      </c>
      <c r="C47" s="724">
        <v>14308.225196615744</v>
      </c>
      <c r="D47" s="723">
        <v>15557.428555689512</v>
      </c>
      <c r="E47" s="723">
        <v>14307.184790202698</v>
      </c>
      <c r="F47" s="723">
        <v>1043.3708227870065</v>
      </c>
      <c r="G47" s="714">
        <v>7.8656786828022325</v>
      </c>
      <c r="H47" s="723">
        <v>-1250.2437654868136</v>
      </c>
      <c r="I47" s="712">
        <v>-8.0363137199147641</v>
      </c>
      <c r="K47" s="622"/>
      <c r="R47" s="622"/>
      <c r="S47" s="622"/>
      <c r="T47" s="622"/>
      <c r="U47" s="622"/>
      <c r="V47" s="622"/>
      <c r="W47" s="622"/>
      <c r="X47" s="622"/>
      <c r="Y47" s="62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B6" sqref="B6:B9"/>
    </sheetView>
  </sheetViews>
  <sheetFormatPr defaultColWidth="11" defaultRowHeight="17.100000000000001" customHeight="1"/>
  <cols>
    <col min="1" max="1" width="51.42578125" style="533" bestFit="1" customWidth="1"/>
    <col min="2" max="2" width="11.85546875" style="533" customWidth="1"/>
    <col min="3" max="3" width="12.42578125" style="533" customWidth="1"/>
    <col min="4" max="4" width="12.5703125" style="533" customWidth="1"/>
    <col min="5" max="5" width="11.7109375" style="533" customWidth="1"/>
    <col min="6" max="6" width="10.7109375" style="533" customWidth="1"/>
    <col min="7" max="7" width="8.5703125" style="533" customWidth="1"/>
    <col min="8" max="8" width="12.42578125" style="533" customWidth="1"/>
    <col min="9" max="9" width="9.42578125" style="533" customWidth="1"/>
    <col min="10" max="252" width="11" style="532"/>
    <col min="253" max="253" width="46.7109375" style="532" bestFit="1" customWidth="1"/>
    <col min="254" max="254" width="11.85546875" style="532" customWidth="1"/>
    <col min="255" max="255" width="12.42578125" style="532" customWidth="1"/>
    <col min="256" max="256" width="12.5703125" style="532" customWidth="1"/>
    <col min="257" max="257" width="11.7109375" style="532" customWidth="1"/>
    <col min="258" max="258" width="10.7109375" style="532" customWidth="1"/>
    <col min="259" max="259" width="2.42578125" style="532" bestFit="1" customWidth="1"/>
    <col min="260" max="260" width="8.5703125" style="532" customWidth="1"/>
    <col min="261" max="261" width="12.42578125" style="532" customWidth="1"/>
    <col min="262" max="262" width="2.140625" style="532" customWidth="1"/>
    <col min="263" max="263" width="9.42578125" style="532" customWidth="1"/>
    <col min="264" max="508" width="11" style="532"/>
    <col min="509" max="509" width="46.7109375" style="532" bestFit="1" customWidth="1"/>
    <col min="510" max="510" width="11.85546875" style="532" customWidth="1"/>
    <col min="511" max="511" width="12.42578125" style="532" customWidth="1"/>
    <col min="512" max="512" width="12.5703125" style="532" customWidth="1"/>
    <col min="513" max="513" width="11.7109375" style="532" customWidth="1"/>
    <col min="514" max="514" width="10.7109375" style="532" customWidth="1"/>
    <col min="515" max="515" width="2.42578125" style="532" bestFit="1" customWidth="1"/>
    <col min="516" max="516" width="8.5703125" style="532" customWidth="1"/>
    <col min="517" max="517" width="12.42578125" style="532" customWidth="1"/>
    <col min="518" max="518" width="2.140625" style="532" customWidth="1"/>
    <col min="519" max="519" width="9.42578125" style="532" customWidth="1"/>
    <col min="520" max="764" width="11" style="532"/>
    <col min="765" max="765" width="46.7109375" style="532" bestFit="1" customWidth="1"/>
    <col min="766" max="766" width="11.85546875" style="532" customWidth="1"/>
    <col min="767" max="767" width="12.42578125" style="532" customWidth="1"/>
    <col min="768" max="768" width="12.5703125" style="532" customWidth="1"/>
    <col min="769" max="769" width="11.7109375" style="532" customWidth="1"/>
    <col min="770" max="770" width="10.7109375" style="532" customWidth="1"/>
    <col min="771" max="771" width="2.42578125" style="532" bestFit="1" customWidth="1"/>
    <col min="772" max="772" width="8.5703125" style="532" customWidth="1"/>
    <col min="773" max="773" width="12.42578125" style="532" customWidth="1"/>
    <col min="774" max="774" width="2.140625" style="532" customWidth="1"/>
    <col min="775" max="775" width="9.42578125" style="532" customWidth="1"/>
    <col min="776" max="1020" width="11" style="532"/>
    <col min="1021" max="1021" width="46.7109375" style="532" bestFit="1" customWidth="1"/>
    <col min="1022" max="1022" width="11.85546875" style="532" customWidth="1"/>
    <col min="1023" max="1023" width="12.42578125" style="532" customWidth="1"/>
    <col min="1024" max="1024" width="12.5703125" style="532" customWidth="1"/>
    <col min="1025" max="1025" width="11.7109375" style="532" customWidth="1"/>
    <col min="1026" max="1026" width="10.7109375" style="532" customWidth="1"/>
    <col min="1027" max="1027" width="2.42578125" style="532" bestFit="1" customWidth="1"/>
    <col min="1028" max="1028" width="8.5703125" style="532" customWidth="1"/>
    <col min="1029" max="1029" width="12.42578125" style="532" customWidth="1"/>
    <col min="1030" max="1030" width="2.140625" style="532" customWidth="1"/>
    <col min="1031" max="1031" width="9.42578125" style="532" customWidth="1"/>
    <col min="1032" max="1276" width="11" style="532"/>
    <col min="1277" max="1277" width="46.7109375" style="532" bestFit="1" customWidth="1"/>
    <col min="1278" max="1278" width="11.85546875" style="532" customWidth="1"/>
    <col min="1279" max="1279" width="12.42578125" style="532" customWidth="1"/>
    <col min="1280" max="1280" width="12.5703125" style="532" customWidth="1"/>
    <col min="1281" max="1281" width="11.7109375" style="532" customWidth="1"/>
    <col min="1282" max="1282" width="10.7109375" style="532" customWidth="1"/>
    <col min="1283" max="1283" width="2.42578125" style="532" bestFit="1" customWidth="1"/>
    <col min="1284" max="1284" width="8.5703125" style="532" customWidth="1"/>
    <col min="1285" max="1285" width="12.42578125" style="532" customWidth="1"/>
    <col min="1286" max="1286" width="2.140625" style="532" customWidth="1"/>
    <col min="1287" max="1287" width="9.42578125" style="532" customWidth="1"/>
    <col min="1288" max="1532" width="11" style="532"/>
    <col min="1533" max="1533" width="46.7109375" style="532" bestFit="1" customWidth="1"/>
    <col min="1534" max="1534" width="11.85546875" style="532" customWidth="1"/>
    <col min="1535" max="1535" width="12.42578125" style="532" customWidth="1"/>
    <col min="1536" max="1536" width="12.5703125" style="532" customWidth="1"/>
    <col min="1537" max="1537" width="11.7109375" style="532" customWidth="1"/>
    <col min="1538" max="1538" width="10.7109375" style="532" customWidth="1"/>
    <col min="1539" max="1539" width="2.42578125" style="532" bestFit="1" customWidth="1"/>
    <col min="1540" max="1540" width="8.5703125" style="532" customWidth="1"/>
    <col min="1541" max="1541" width="12.42578125" style="532" customWidth="1"/>
    <col min="1542" max="1542" width="2.140625" style="532" customWidth="1"/>
    <col min="1543" max="1543" width="9.42578125" style="532" customWidth="1"/>
    <col min="1544" max="1788" width="11" style="532"/>
    <col min="1789" max="1789" width="46.7109375" style="532" bestFit="1" customWidth="1"/>
    <col min="1790" max="1790" width="11.85546875" style="532" customWidth="1"/>
    <col min="1791" max="1791" width="12.42578125" style="532" customWidth="1"/>
    <col min="1792" max="1792" width="12.5703125" style="532" customWidth="1"/>
    <col min="1793" max="1793" width="11.7109375" style="532" customWidth="1"/>
    <col min="1794" max="1794" width="10.7109375" style="532" customWidth="1"/>
    <col min="1795" max="1795" width="2.42578125" style="532" bestFit="1" customWidth="1"/>
    <col min="1796" max="1796" width="8.5703125" style="532" customWidth="1"/>
    <col min="1797" max="1797" width="12.42578125" style="532" customWidth="1"/>
    <col min="1798" max="1798" width="2.140625" style="532" customWidth="1"/>
    <col min="1799" max="1799" width="9.42578125" style="532" customWidth="1"/>
    <col min="1800" max="2044" width="11" style="532"/>
    <col min="2045" max="2045" width="46.7109375" style="532" bestFit="1" customWidth="1"/>
    <col min="2046" max="2046" width="11.85546875" style="532" customWidth="1"/>
    <col min="2047" max="2047" width="12.42578125" style="532" customWidth="1"/>
    <col min="2048" max="2048" width="12.5703125" style="532" customWidth="1"/>
    <col min="2049" max="2049" width="11.7109375" style="532" customWidth="1"/>
    <col min="2050" max="2050" width="10.7109375" style="532" customWidth="1"/>
    <col min="2051" max="2051" width="2.42578125" style="532" bestFit="1" customWidth="1"/>
    <col min="2052" max="2052" width="8.5703125" style="532" customWidth="1"/>
    <col min="2053" max="2053" width="12.42578125" style="532" customWidth="1"/>
    <col min="2054" max="2054" width="2.140625" style="532" customWidth="1"/>
    <col min="2055" max="2055" width="9.42578125" style="532" customWidth="1"/>
    <col min="2056" max="2300" width="11" style="532"/>
    <col min="2301" max="2301" width="46.7109375" style="532" bestFit="1" customWidth="1"/>
    <col min="2302" max="2302" width="11.85546875" style="532" customWidth="1"/>
    <col min="2303" max="2303" width="12.42578125" style="532" customWidth="1"/>
    <col min="2304" max="2304" width="12.5703125" style="532" customWidth="1"/>
    <col min="2305" max="2305" width="11.7109375" style="532" customWidth="1"/>
    <col min="2306" max="2306" width="10.7109375" style="532" customWidth="1"/>
    <col min="2307" max="2307" width="2.42578125" style="532" bestFit="1" customWidth="1"/>
    <col min="2308" max="2308" width="8.5703125" style="532" customWidth="1"/>
    <col min="2309" max="2309" width="12.42578125" style="532" customWidth="1"/>
    <col min="2310" max="2310" width="2.140625" style="532" customWidth="1"/>
    <col min="2311" max="2311" width="9.42578125" style="532" customWidth="1"/>
    <col min="2312" max="2556" width="11" style="532"/>
    <col min="2557" max="2557" width="46.7109375" style="532" bestFit="1" customWidth="1"/>
    <col min="2558" max="2558" width="11.85546875" style="532" customWidth="1"/>
    <col min="2559" max="2559" width="12.42578125" style="532" customWidth="1"/>
    <col min="2560" max="2560" width="12.5703125" style="532" customWidth="1"/>
    <col min="2561" max="2561" width="11.7109375" style="532" customWidth="1"/>
    <col min="2562" max="2562" width="10.7109375" style="532" customWidth="1"/>
    <col min="2563" max="2563" width="2.42578125" style="532" bestFit="1" customWidth="1"/>
    <col min="2564" max="2564" width="8.5703125" style="532" customWidth="1"/>
    <col min="2565" max="2565" width="12.42578125" style="532" customWidth="1"/>
    <col min="2566" max="2566" width="2.140625" style="532" customWidth="1"/>
    <col min="2567" max="2567" width="9.42578125" style="532" customWidth="1"/>
    <col min="2568" max="2812" width="11" style="532"/>
    <col min="2813" max="2813" width="46.7109375" style="532" bestFit="1" customWidth="1"/>
    <col min="2814" max="2814" width="11.85546875" style="532" customWidth="1"/>
    <col min="2815" max="2815" width="12.42578125" style="532" customWidth="1"/>
    <col min="2816" max="2816" width="12.5703125" style="532" customWidth="1"/>
    <col min="2817" max="2817" width="11.7109375" style="532" customWidth="1"/>
    <col min="2818" max="2818" width="10.7109375" style="532" customWidth="1"/>
    <col min="2819" max="2819" width="2.42578125" style="532" bestFit="1" customWidth="1"/>
    <col min="2820" max="2820" width="8.5703125" style="532" customWidth="1"/>
    <col min="2821" max="2821" width="12.42578125" style="532" customWidth="1"/>
    <col min="2822" max="2822" width="2.140625" style="532" customWidth="1"/>
    <col min="2823" max="2823" width="9.42578125" style="532" customWidth="1"/>
    <col min="2824" max="3068" width="11" style="532"/>
    <col min="3069" max="3069" width="46.7109375" style="532" bestFit="1" customWidth="1"/>
    <col min="3070" max="3070" width="11.85546875" style="532" customWidth="1"/>
    <col min="3071" max="3071" width="12.42578125" style="532" customWidth="1"/>
    <col min="3072" max="3072" width="12.5703125" style="532" customWidth="1"/>
    <col min="3073" max="3073" width="11.7109375" style="532" customWidth="1"/>
    <col min="3074" max="3074" width="10.7109375" style="532" customWidth="1"/>
    <col min="3075" max="3075" width="2.42578125" style="532" bestFit="1" customWidth="1"/>
    <col min="3076" max="3076" width="8.5703125" style="532" customWidth="1"/>
    <col min="3077" max="3077" width="12.42578125" style="532" customWidth="1"/>
    <col min="3078" max="3078" width="2.140625" style="532" customWidth="1"/>
    <col min="3079" max="3079" width="9.42578125" style="532" customWidth="1"/>
    <col min="3080" max="3324" width="11" style="532"/>
    <col min="3325" max="3325" width="46.7109375" style="532" bestFit="1" customWidth="1"/>
    <col min="3326" max="3326" width="11.85546875" style="532" customWidth="1"/>
    <col min="3327" max="3327" width="12.42578125" style="532" customWidth="1"/>
    <col min="3328" max="3328" width="12.5703125" style="532" customWidth="1"/>
    <col min="3329" max="3329" width="11.7109375" style="532" customWidth="1"/>
    <col min="3330" max="3330" width="10.7109375" style="532" customWidth="1"/>
    <col min="3331" max="3331" width="2.42578125" style="532" bestFit="1" customWidth="1"/>
    <col min="3332" max="3332" width="8.5703125" style="532" customWidth="1"/>
    <col min="3333" max="3333" width="12.42578125" style="532" customWidth="1"/>
    <col min="3334" max="3334" width="2.140625" style="532" customWidth="1"/>
    <col min="3335" max="3335" width="9.42578125" style="532" customWidth="1"/>
    <col min="3336" max="3580" width="11" style="532"/>
    <col min="3581" max="3581" width="46.7109375" style="532" bestFit="1" customWidth="1"/>
    <col min="3582" max="3582" width="11.85546875" style="532" customWidth="1"/>
    <col min="3583" max="3583" width="12.42578125" style="532" customWidth="1"/>
    <col min="3584" max="3584" width="12.5703125" style="532" customWidth="1"/>
    <col min="3585" max="3585" width="11.7109375" style="532" customWidth="1"/>
    <col min="3586" max="3586" width="10.7109375" style="532" customWidth="1"/>
    <col min="3587" max="3587" width="2.42578125" style="532" bestFit="1" customWidth="1"/>
    <col min="3588" max="3588" width="8.5703125" style="532" customWidth="1"/>
    <col min="3589" max="3589" width="12.42578125" style="532" customWidth="1"/>
    <col min="3590" max="3590" width="2.140625" style="532" customWidth="1"/>
    <col min="3591" max="3591" width="9.42578125" style="532" customWidth="1"/>
    <col min="3592" max="3836" width="11" style="532"/>
    <col min="3837" max="3837" width="46.7109375" style="532" bestFit="1" customWidth="1"/>
    <col min="3838" max="3838" width="11.85546875" style="532" customWidth="1"/>
    <col min="3839" max="3839" width="12.42578125" style="532" customWidth="1"/>
    <col min="3840" max="3840" width="12.5703125" style="532" customWidth="1"/>
    <col min="3841" max="3841" width="11.7109375" style="532" customWidth="1"/>
    <col min="3842" max="3842" width="10.7109375" style="532" customWidth="1"/>
    <col min="3843" max="3843" width="2.42578125" style="532" bestFit="1" customWidth="1"/>
    <col min="3844" max="3844" width="8.5703125" style="532" customWidth="1"/>
    <col min="3845" max="3845" width="12.42578125" style="532" customWidth="1"/>
    <col min="3846" max="3846" width="2.140625" style="532" customWidth="1"/>
    <col min="3847" max="3847" width="9.42578125" style="532" customWidth="1"/>
    <col min="3848" max="4092" width="11" style="532"/>
    <col min="4093" max="4093" width="46.7109375" style="532" bestFit="1" customWidth="1"/>
    <col min="4094" max="4094" width="11.85546875" style="532" customWidth="1"/>
    <col min="4095" max="4095" width="12.42578125" style="532" customWidth="1"/>
    <col min="4096" max="4096" width="12.5703125" style="532" customWidth="1"/>
    <col min="4097" max="4097" width="11.7109375" style="532" customWidth="1"/>
    <col min="4098" max="4098" width="10.7109375" style="532" customWidth="1"/>
    <col min="4099" max="4099" width="2.42578125" style="532" bestFit="1" customWidth="1"/>
    <col min="4100" max="4100" width="8.5703125" style="532" customWidth="1"/>
    <col min="4101" max="4101" width="12.42578125" style="532" customWidth="1"/>
    <col min="4102" max="4102" width="2.140625" style="532" customWidth="1"/>
    <col min="4103" max="4103" width="9.42578125" style="532" customWidth="1"/>
    <col min="4104" max="4348" width="11" style="532"/>
    <col min="4349" max="4349" width="46.7109375" style="532" bestFit="1" customWidth="1"/>
    <col min="4350" max="4350" width="11.85546875" style="532" customWidth="1"/>
    <col min="4351" max="4351" width="12.42578125" style="532" customWidth="1"/>
    <col min="4352" max="4352" width="12.5703125" style="532" customWidth="1"/>
    <col min="4353" max="4353" width="11.7109375" style="532" customWidth="1"/>
    <col min="4354" max="4354" width="10.7109375" style="532" customWidth="1"/>
    <col min="4355" max="4355" width="2.42578125" style="532" bestFit="1" customWidth="1"/>
    <col min="4356" max="4356" width="8.5703125" style="532" customWidth="1"/>
    <col min="4357" max="4357" width="12.42578125" style="532" customWidth="1"/>
    <col min="4358" max="4358" width="2.140625" style="532" customWidth="1"/>
    <col min="4359" max="4359" width="9.42578125" style="532" customWidth="1"/>
    <col min="4360" max="4604" width="11" style="532"/>
    <col min="4605" max="4605" width="46.7109375" style="532" bestFit="1" customWidth="1"/>
    <col min="4606" max="4606" width="11.85546875" style="532" customWidth="1"/>
    <col min="4607" max="4607" width="12.42578125" style="532" customWidth="1"/>
    <col min="4608" max="4608" width="12.5703125" style="532" customWidth="1"/>
    <col min="4609" max="4609" width="11.7109375" style="532" customWidth="1"/>
    <col min="4610" max="4610" width="10.7109375" style="532" customWidth="1"/>
    <col min="4611" max="4611" width="2.42578125" style="532" bestFit="1" customWidth="1"/>
    <col min="4612" max="4612" width="8.5703125" style="532" customWidth="1"/>
    <col min="4613" max="4613" width="12.42578125" style="532" customWidth="1"/>
    <col min="4614" max="4614" width="2.140625" style="532" customWidth="1"/>
    <col min="4615" max="4615" width="9.42578125" style="532" customWidth="1"/>
    <col min="4616" max="4860" width="11" style="532"/>
    <col min="4861" max="4861" width="46.7109375" style="532" bestFit="1" customWidth="1"/>
    <col min="4862" max="4862" width="11.85546875" style="532" customWidth="1"/>
    <col min="4863" max="4863" width="12.42578125" style="532" customWidth="1"/>
    <col min="4864" max="4864" width="12.5703125" style="532" customWidth="1"/>
    <col min="4865" max="4865" width="11.7109375" style="532" customWidth="1"/>
    <col min="4866" max="4866" width="10.7109375" style="532" customWidth="1"/>
    <col min="4867" max="4867" width="2.42578125" style="532" bestFit="1" customWidth="1"/>
    <col min="4868" max="4868" width="8.5703125" style="532" customWidth="1"/>
    <col min="4869" max="4869" width="12.42578125" style="532" customWidth="1"/>
    <col min="4870" max="4870" width="2.140625" style="532" customWidth="1"/>
    <col min="4871" max="4871" width="9.42578125" style="532" customWidth="1"/>
    <col min="4872" max="5116" width="11" style="532"/>
    <col min="5117" max="5117" width="46.7109375" style="532" bestFit="1" customWidth="1"/>
    <col min="5118" max="5118" width="11.85546875" style="532" customWidth="1"/>
    <col min="5119" max="5119" width="12.42578125" style="532" customWidth="1"/>
    <col min="5120" max="5120" width="12.5703125" style="532" customWidth="1"/>
    <col min="5121" max="5121" width="11.7109375" style="532" customWidth="1"/>
    <col min="5122" max="5122" width="10.7109375" style="532" customWidth="1"/>
    <col min="5123" max="5123" width="2.42578125" style="532" bestFit="1" customWidth="1"/>
    <col min="5124" max="5124" width="8.5703125" style="532" customWidth="1"/>
    <col min="5125" max="5125" width="12.42578125" style="532" customWidth="1"/>
    <col min="5126" max="5126" width="2.140625" style="532" customWidth="1"/>
    <col min="5127" max="5127" width="9.42578125" style="532" customWidth="1"/>
    <col min="5128" max="5372" width="11" style="532"/>
    <col min="5373" max="5373" width="46.7109375" style="532" bestFit="1" customWidth="1"/>
    <col min="5374" max="5374" width="11.85546875" style="532" customWidth="1"/>
    <col min="5375" max="5375" width="12.42578125" style="532" customWidth="1"/>
    <col min="5376" max="5376" width="12.5703125" style="532" customWidth="1"/>
    <col min="5377" max="5377" width="11.7109375" style="532" customWidth="1"/>
    <col min="5378" max="5378" width="10.7109375" style="532" customWidth="1"/>
    <col min="5379" max="5379" width="2.42578125" style="532" bestFit="1" customWidth="1"/>
    <col min="5380" max="5380" width="8.5703125" style="532" customWidth="1"/>
    <col min="5381" max="5381" width="12.42578125" style="532" customWidth="1"/>
    <col min="5382" max="5382" width="2.140625" style="532" customWidth="1"/>
    <col min="5383" max="5383" width="9.42578125" style="532" customWidth="1"/>
    <col min="5384" max="5628" width="11" style="532"/>
    <col min="5629" max="5629" width="46.7109375" style="532" bestFit="1" customWidth="1"/>
    <col min="5630" max="5630" width="11.85546875" style="532" customWidth="1"/>
    <col min="5631" max="5631" width="12.42578125" style="532" customWidth="1"/>
    <col min="5632" max="5632" width="12.5703125" style="532" customWidth="1"/>
    <col min="5633" max="5633" width="11.7109375" style="532" customWidth="1"/>
    <col min="5634" max="5634" width="10.7109375" style="532" customWidth="1"/>
    <col min="5635" max="5635" width="2.42578125" style="532" bestFit="1" customWidth="1"/>
    <col min="5636" max="5636" width="8.5703125" style="532" customWidth="1"/>
    <col min="5637" max="5637" width="12.42578125" style="532" customWidth="1"/>
    <col min="5638" max="5638" width="2.140625" style="532" customWidth="1"/>
    <col min="5639" max="5639" width="9.42578125" style="532" customWidth="1"/>
    <col min="5640" max="5884" width="11" style="532"/>
    <col min="5885" max="5885" width="46.7109375" style="532" bestFit="1" customWidth="1"/>
    <col min="5886" max="5886" width="11.85546875" style="532" customWidth="1"/>
    <col min="5887" max="5887" width="12.42578125" style="532" customWidth="1"/>
    <col min="5888" max="5888" width="12.5703125" style="532" customWidth="1"/>
    <col min="5889" max="5889" width="11.7109375" style="532" customWidth="1"/>
    <col min="5890" max="5890" width="10.7109375" style="532" customWidth="1"/>
    <col min="5891" max="5891" width="2.42578125" style="532" bestFit="1" customWidth="1"/>
    <col min="5892" max="5892" width="8.5703125" style="532" customWidth="1"/>
    <col min="5893" max="5893" width="12.42578125" style="532" customWidth="1"/>
    <col min="5894" max="5894" width="2.140625" style="532" customWidth="1"/>
    <col min="5895" max="5895" width="9.42578125" style="532" customWidth="1"/>
    <col min="5896" max="6140" width="11" style="532"/>
    <col min="6141" max="6141" width="46.7109375" style="532" bestFit="1" customWidth="1"/>
    <col min="6142" max="6142" width="11.85546875" style="532" customWidth="1"/>
    <col min="6143" max="6143" width="12.42578125" style="532" customWidth="1"/>
    <col min="6144" max="6144" width="12.5703125" style="532" customWidth="1"/>
    <col min="6145" max="6145" width="11.7109375" style="532" customWidth="1"/>
    <col min="6146" max="6146" width="10.7109375" style="532" customWidth="1"/>
    <col min="6147" max="6147" width="2.42578125" style="532" bestFit="1" customWidth="1"/>
    <col min="6148" max="6148" width="8.5703125" style="532" customWidth="1"/>
    <col min="6149" max="6149" width="12.42578125" style="532" customWidth="1"/>
    <col min="6150" max="6150" width="2.140625" style="532" customWidth="1"/>
    <col min="6151" max="6151" width="9.42578125" style="532" customWidth="1"/>
    <col min="6152" max="6396" width="11" style="532"/>
    <col min="6397" max="6397" width="46.7109375" style="532" bestFit="1" customWidth="1"/>
    <col min="6398" max="6398" width="11.85546875" style="532" customWidth="1"/>
    <col min="6399" max="6399" width="12.42578125" style="532" customWidth="1"/>
    <col min="6400" max="6400" width="12.5703125" style="532" customWidth="1"/>
    <col min="6401" max="6401" width="11.7109375" style="532" customWidth="1"/>
    <col min="6402" max="6402" width="10.7109375" style="532" customWidth="1"/>
    <col min="6403" max="6403" width="2.42578125" style="532" bestFit="1" customWidth="1"/>
    <col min="6404" max="6404" width="8.5703125" style="532" customWidth="1"/>
    <col min="6405" max="6405" width="12.42578125" style="532" customWidth="1"/>
    <col min="6406" max="6406" width="2.140625" style="532" customWidth="1"/>
    <col min="6407" max="6407" width="9.42578125" style="532" customWidth="1"/>
    <col min="6408" max="6652" width="11" style="532"/>
    <col min="6653" max="6653" width="46.7109375" style="532" bestFit="1" customWidth="1"/>
    <col min="6654" max="6654" width="11.85546875" style="532" customWidth="1"/>
    <col min="6655" max="6655" width="12.42578125" style="532" customWidth="1"/>
    <col min="6656" max="6656" width="12.5703125" style="532" customWidth="1"/>
    <col min="6657" max="6657" width="11.7109375" style="532" customWidth="1"/>
    <col min="6658" max="6658" width="10.7109375" style="532" customWidth="1"/>
    <col min="6659" max="6659" width="2.42578125" style="532" bestFit="1" customWidth="1"/>
    <col min="6660" max="6660" width="8.5703125" style="532" customWidth="1"/>
    <col min="6661" max="6661" width="12.42578125" style="532" customWidth="1"/>
    <col min="6662" max="6662" width="2.140625" style="532" customWidth="1"/>
    <col min="6663" max="6663" width="9.42578125" style="532" customWidth="1"/>
    <col min="6664" max="6908" width="11" style="532"/>
    <col min="6909" max="6909" width="46.7109375" style="532" bestFit="1" customWidth="1"/>
    <col min="6910" max="6910" width="11.85546875" style="532" customWidth="1"/>
    <col min="6911" max="6911" width="12.42578125" style="532" customWidth="1"/>
    <col min="6912" max="6912" width="12.5703125" style="532" customWidth="1"/>
    <col min="6913" max="6913" width="11.7109375" style="532" customWidth="1"/>
    <col min="6914" max="6914" width="10.7109375" style="532" customWidth="1"/>
    <col min="6915" max="6915" width="2.42578125" style="532" bestFit="1" customWidth="1"/>
    <col min="6916" max="6916" width="8.5703125" style="532" customWidth="1"/>
    <col min="6917" max="6917" width="12.42578125" style="532" customWidth="1"/>
    <col min="6918" max="6918" width="2.140625" style="532" customWidth="1"/>
    <col min="6919" max="6919" width="9.42578125" style="532" customWidth="1"/>
    <col min="6920" max="7164" width="11" style="532"/>
    <col min="7165" max="7165" width="46.7109375" style="532" bestFit="1" customWidth="1"/>
    <col min="7166" max="7166" width="11.85546875" style="532" customWidth="1"/>
    <col min="7167" max="7167" width="12.42578125" style="532" customWidth="1"/>
    <col min="7168" max="7168" width="12.5703125" style="532" customWidth="1"/>
    <col min="7169" max="7169" width="11.7109375" style="532" customWidth="1"/>
    <col min="7170" max="7170" width="10.7109375" style="532" customWidth="1"/>
    <col min="7171" max="7171" width="2.42578125" style="532" bestFit="1" customWidth="1"/>
    <col min="7172" max="7172" width="8.5703125" style="532" customWidth="1"/>
    <col min="7173" max="7173" width="12.42578125" style="532" customWidth="1"/>
    <col min="7174" max="7174" width="2.140625" style="532" customWidth="1"/>
    <col min="7175" max="7175" width="9.42578125" style="532" customWidth="1"/>
    <col min="7176" max="7420" width="11" style="532"/>
    <col min="7421" max="7421" width="46.7109375" style="532" bestFit="1" customWidth="1"/>
    <col min="7422" max="7422" width="11.85546875" style="532" customWidth="1"/>
    <col min="7423" max="7423" width="12.42578125" style="532" customWidth="1"/>
    <col min="7424" max="7424" width="12.5703125" style="532" customWidth="1"/>
    <col min="7425" max="7425" width="11.7109375" style="532" customWidth="1"/>
    <col min="7426" max="7426" width="10.7109375" style="532" customWidth="1"/>
    <col min="7427" max="7427" width="2.42578125" style="532" bestFit="1" customWidth="1"/>
    <col min="7428" max="7428" width="8.5703125" style="532" customWidth="1"/>
    <col min="7429" max="7429" width="12.42578125" style="532" customWidth="1"/>
    <col min="7430" max="7430" width="2.140625" style="532" customWidth="1"/>
    <col min="7431" max="7431" width="9.42578125" style="532" customWidth="1"/>
    <col min="7432" max="7676" width="11" style="532"/>
    <col min="7677" max="7677" width="46.7109375" style="532" bestFit="1" customWidth="1"/>
    <col min="7678" max="7678" width="11.85546875" style="532" customWidth="1"/>
    <col min="7679" max="7679" width="12.42578125" style="532" customWidth="1"/>
    <col min="7680" max="7680" width="12.5703125" style="532" customWidth="1"/>
    <col min="7681" max="7681" width="11.7109375" style="532" customWidth="1"/>
    <col min="7682" max="7682" width="10.7109375" style="532" customWidth="1"/>
    <col min="7683" max="7683" width="2.42578125" style="532" bestFit="1" customWidth="1"/>
    <col min="7684" max="7684" width="8.5703125" style="532" customWidth="1"/>
    <col min="7685" max="7685" width="12.42578125" style="532" customWidth="1"/>
    <col min="7686" max="7686" width="2.140625" style="532" customWidth="1"/>
    <col min="7687" max="7687" width="9.42578125" style="532" customWidth="1"/>
    <col min="7688" max="7932" width="11" style="532"/>
    <col min="7933" max="7933" width="46.7109375" style="532" bestFit="1" customWidth="1"/>
    <col min="7934" max="7934" width="11.85546875" style="532" customWidth="1"/>
    <col min="7935" max="7935" width="12.42578125" style="532" customWidth="1"/>
    <col min="7936" max="7936" width="12.5703125" style="532" customWidth="1"/>
    <col min="7937" max="7937" width="11.7109375" style="532" customWidth="1"/>
    <col min="7938" max="7938" width="10.7109375" style="532" customWidth="1"/>
    <col min="7939" max="7939" width="2.42578125" style="532" bestFit="1" customWidth="1"/>
    <col min="7940" max="7940" width="8.5703125" style="532" customWidth="1"/>
    <col min="7941" max="7941" width="12.42578125" style="532" customWidth="1"/>
    <col min="7942" max="7942" width="2.140625" style="532" customWidth="1"/>
    <col min="7943" max="7943" width="9.42578125" style="532" customWidth="1"/>
    <col min="7944" max="8188" width="11" style="532"/>
    <col min="8189" max="8189" width="46.7109375" style="532" bestFit="1" customWidth="1"/>
    <col min="8190" max="8190" width="11.85546875" style="532" customWidth="1"/>
    <col min="8191" max="8191" width="12.42578125" style="532" customWidth="1"/>
    <col min="8192" max="8192" width="12.5703125" style="532" customWidth="1"/>
    <col min="8193" max="8193" width="11.7109375" style="532" customWidth="1"/>
    <col min="8194" max="8194" width="10.7109375" style="532" customWidth="1"/>
    <col min="8195" max="8195" width="2.42578125" style="532" bestFit="1" customWidth="1"/>
    <col min="8196" max="8196" width="8.5703125" style="532" customWidth="1"/>
    <col min="8197" max="8197" width="12.42578125" style="532" customWidth="1"/>
    <col min="8198" max="8198" width="2.140625" style="532" customWidth="1"/>
    <col min="8199" max="8199" width="9.42578125" style="532" customWidth="1"/>
    <col min="8200" max="8444" width="11" style="532"/>
    <col min="8445" max="8445" width="46.7109375" style="532" bestFit="1" customWidth="1"/>
    <col min="8446" max="8446" width="11.85546875" style="532" customWidth="1"/>
    <col min="8447" max="8447" width="12.42578125" style="532" customWidth="1"/>
    <col min="8448" max="8448" width="12.5703125" style="532" customWidth="1"/>
    <col min="8449" max="8449" width="11.7109375" style="532" customWidth="1"/>
    <col min="8450" max="8450" width="10.7109375" style="532" customWidth="1"/>
    <col min="8451" max="8451" width="2.42578125" style="532" bestFit="1" customWidth="1"/>
    <col min="8452" max="8452" width="8.5703125" style="532" customWidth="1"/>
    <col min="8453" max="8453" width="12.42578125" style="532" customWidth="1"/>
    <col min="8454" max="8454" width="2.140625" style="532" customWidth="1"/>
    <col min="8455" max="8455" width="9.42578125" style="532" customWidth="1"/>
    <col min="8456" max="8700" width="11" style="532"/>
    <col min="8701" max="8701" width="46.7109375" style="532" bestFit="1" customWidth="1"/>
    <col min="8702" max="8702" width="11.85546875" style="532" customWidth="1"/>
    <col min="8703" max="8703" width="12.42578125" style="532" customWidth="1"/>
    <col min="8704" max="8704" width="12.5703125" style="532" customWidth="1"/>
    <col min="8705" max="8705" width="11.7109375" style="532" customWidth="1"/>
    <col min="8706" max="8706" width="10.7109375" style="532" customWidth="1"/>
    <col min="8707" max="8707" width="2.42578125" style="532" bestFit="1" customWidth="1"/>
    <col min="8708" max="8708" width="8.5703125" style="532" customWidth="1"/>
    <col min="8709" max="8709" width="12.42578125" style="532" customWidth="1"/>
    <col min="8710" max="8710" width="2.140625" style="532" customWidth="1"/>
    <col min="8711" max="8711" width="9.42578125" style="532" customWidth="1"/>
    <col min="8712" max="8956" width="11" style="532"/>
    <col min="8957" max="8957" width="46.7109375" style="532" bestFit="1" customWidth="1"/>
    <col min="8958" max="8958" width="11.85546875" style="532" customWidth="1"/>
    <col min="8959" max="8959" width="12.42578125" style="532" customWidth="1"/>
    <col min="8960" max="8960" width="12.5703125" style="532" customWidth="1"/>
    <col min="8961" max="8961" width="11.7109375" style="532" customWidth="1"/>
    <col min="8962" max="8962" width="10.7109375" style="532" customWidth="1"/>
    <col min="8963" max="8963" width="2.42578125" style="532" bestFit="1" customWidth="1"/>
    <col min="8964" max="8964" width="8.5703125" style="532" customWidth="1"/>
    <col min="8965" max="8965" width="12.42578125" style="532" customWidth="1"/>
    <col min="8966" max="8966" width="2.140625" style="532" customWidth="1"/>
    <col min="8967" max="8967" width="9.42578125" style="532" customWidth="1"/>
    <col min="8968" max="9212" width="11" style="532"/>
    <col min="9213" max="9213" width="46.7109375" style="532" bestFit="1" customWidth="1"/>
    <col min="9214" max="9214" width="11.85546875" style="532" customWidth="1"/>
    <col min="9215" max="9215" width="12.42578125" style="532" customWidth="1"/>
    <col min="9216" max="9216" width="12.5703125" style="532" customWidth="1"/>
    <col min="9217" max="9217" width="11.7109375" style="532" customWidth="1"/>
    <col min="9218" max="9218" width="10.7109375" style="532" customWidth="1"/>
    <col min="9219" max="9219" width="2.42578125" style="532" bestFit="1" customWidth="1"/>
    <col min="9220" max="9220" width="8.5703125" style="532" customWidth="1"/>
    <col min="9221" max="9221" width="12.42578125" style="532" customWidth="1"/>
    <col min="9222" max="9222" width="2.140625" style="532" customWidth="1"/>
    <col min="9223" max="9223" width="9.42578125" style="532" customWidth="1"/>
    <col min="9224" max="9468" width="11" style="532"/>
    <col min="9469" max="9469" width="46.7109375" style="532" bestFit="1" customWidth="1"/>
    <col min="9470" max="9470" width="11.85546875" style="532" customWidth="1"/>
    <col min="9471" max="9471" width="12.42578125" style="532" customWidth="1"/>
    <col min="9472" max="9472" width="12.5703125" style="532" customWidth="1"/>
    <col min="9473" max="9473" width="11.7109375" style="532" customWidth="1"/>
    <col min="9474" max="9474" width="10.7109375" style="532" customWidth="1"/>
    <col min="9475" max="9475" width="2.42578125" style="532" bestFit="1" customWidth="1"/>
    <col min="9476" max="9476" width="8.5703125" style="532" customWidth="1"/>
    <col min="9477" max="9477" width="12.42578125" style="532" customWidth="1"/>
    <col min="9478" max="9478" width="2.140625" style="532" customWidth="1"/>
    <col min="9479" max="9479" width="9.42578125" style="532" customWidth="1"/>
    <col min="9480" max="9724" width="11" style="532"/>
    <col min="9725" max="9725" width="46.7109375" style="532" bestFit="1" customWidth="1"/>
    <col min="9726" max="9726" width="11.85546875" style="532" customWidth="1"/>
    <col min="9727" max="9727" width="12.42578125" style="532" customWidth="1"/>
    <col min="9728" max="9728" width="12.5703125" style="532" customWidth="1"/>
    <col min="9729" max="9729" width="11.7109375" style="532" customWidth="1"/>
    <col min="9730" max="9730" width="10.7109375" style="532" customWidth="1"/>
    <col min="9731" max="9731" width="2.42578125" style="532" bestFit="1" customWidth="1"/>
    <col min="9732" max="9732" width="8.5703125" style="532" customWidth="1"/>
    <col min="9733" max="9733" width="12.42578125" style="532" customWidth="1"/>
    <col min="9734" max="9734" width="2.140625" style="532" customWidth="1"/>
    <col min="9735" max="9735" width="9.42578125" style="532" customWidth="1"/>
    <col min="9736" max="9980" width="11" style="532"/>
    <col min="9981" max="9981" width="46.7109375" style="532" bestFit="1" customWidth="1"/>
    <col min="9982" max="9982" width="11.85546875" style="532" customWidth="1"/>
    <col min="9983" max="9983" width="12.42578125" style="532" customWidth="1"/>
    <col min="9984" max="9984" width="12.5703125" style="532" customWidth="1"/>
    <col min="9985" max="9985" width="11.7109375" style="532" customWidth="1"/>
    <col min="9986" max="9986" width="10.7109375" style="532" customWidth="1"/>
    <col min="9987" max="9987" width="2.42578125" style="532" bestFit="1" customWidth="1"/>
    <col min="9988" max="9988" width="8.5703125" style="532" customWidth="1"/>
    <col min="9989" max="9989" width="12.42578125" style="532" customWidth="1"/>
    <col min="9990" max="9990" width="2.140625" style="532" customWidth="1"/>
    <col min="9991" max="9991" width="9.42578125" style="532" customWidth="1"/>
    <col min="9992" max="10236" width="11" style="532"/>
    <col min="10237" max="10237" width="46.7109375" style="532" bestFit="1" customWidth="1"/>
    <col min="10238" max="10238" width="11.85546875" style="532" customWidth="1"/>
    <col min="10239" max="10239" width="12.42578125" style="532" customWidth="1"/>
    <col min="10240" max="10240" width="12.5703125" style="532" customWidth="1"/>
    <col min="10241" max="10241" width="11.7109375" style="532" customWidth="1"/>
    <col min="10242" max="10242" width="10.7109375" style="532" customWidth="1"/>
    <col min="10243" max="10243" width="2.42578125" style="532" bestFit="1" customWidth="1"/>
    <col min="10244" max="10244" width="8.5703125" style="532" customWidth="1"/>
    <col min="10245" max="10245" width="12.42578125" style="532" customWidth="1"/>
    <col min="10246" max="10246" width="2.140625" style="532" customWidth="1"/>
    <col min="10247" max="10247" width="9.42578125" style="532" customWidth="1"/>
    <col min="10248" max="10492" width="11" style="532"/>
    <col min="10493" max="10493" width="46.7109375" style="532" bestFit="1" customWidth="1"/>
    <col min="10494" max="10494" width="11.85546875" style="532" customWidth="1"/>
    <col min="10495" max="10495" width="12.42578125" style="532" customWidth="1"/>
    <col min="10496" max="10496" width="12.5703125" style="532" customWidth="1"/>
    <col min="10497" max="10497" width="11.7109375" style="532" customWidth="1"/>
    <col min="10498" max="10498" width="10.7109375" style="532" customWidth="1"/>
    <col min="10499" max="10499" width="2.42578125" style="532" bestFit="1" customWidth="1"/>
    <col min="10500" max="10500" width="8.5703125" style="532" customWidth="1"/>
    <col min="10501" max="10501" width="12.42578125" style="532" customWidth="1"/>
    <col min="10502" max="10502" width="2.140625" style="532" customWidth="1"/>
    <col min="10503" max="10503" width="9.42578125" style="532" customWidth="1"/>
    <col min="10504" max="10748" width="11" style="532"/>
    <col min="10749" max="10749" width="46.7109375" style="532" bestFit="1" customWidth="1"/>
    <col min="10750" max="10750" width="11.85546875" style="532" customWidth="1"/>
    <col min="10751" max="10751" width="12.42578125" style="532" customWidth="1"/>
    <col min="10752" max="10752" width="12.5703125" style="532" customWidth="1"/>
    <col min="10753" max="10753" width="11.7109375" style="532" customWidth="1"/>
    <col min="10754" max="10754" width="10.7109375" style="532" customWidth="1"/>
    <col min="10755" max="10755" width="2.42578125" style="532" bestFit="1" customWidth="1"/>
    <col min="10756" max="10756" width="8.5703125" style="532" customWidth="1"/>
    <col min="10757" max="10757" width="12.42578125" style="532" customWidth="1"/>
    <col min="10758" max="10758" width="2.140625" style="532" customWidth="1"/>
    <col min="10759" max="10759" width="9.42578125" style="532" customWidth="1"/>
    <col min="10760" max="11004" width="11" style="532"/>
    <col min="11005" max="11005" width="46.7109375" style="532" bestFit="1" customWidth="1"/>
    <col min="11006" max="11006" width="11.85546875" style="532" customWidth="1"/>
    <col min="11007" max="11007" width="12.42578125" style="532" customWidth="1"/>
    <col min="11008" max="11008" width="12.5703125" style="532" customWidth="1"/>
    <col min="11009" max="11009" width="11.7109375" style="532" customWidth="1"/>
    <col min="11010" max="11010" width="10.7109375" style="532" customWidth="1"/>
    <col min="11011" max="11011" width="2.42578125" style="532" bestFit="1" customWidth="1"/>
    <col min="11012" max="11012" width="8.5703125" style="532" customWidth="1"/>
    <col min="11013" max="11013" width="12.42578125" style="532" customWidth="1"/>
    <col min="11014" max="11014" width="2.140625" style="532" customWidth="1"/>
    <col min="11015" max="11015" width="9.42578125" style="532" customWidth="1"/>
    <col min="11016" max="11260" width="11" style="532"/>
    <col min="11261" max="11261" width="46.7109375" style="532" bestFit="1" customWidth="1"/>
    <col min="11262" max="11262" width="11.85546875" style="532" customWidth="1"/>
    <col min="11263" max="11263" width="12.42578125" style="532" customWidth="1"/>
    <col min="11264" max="11264" width="12.5703125" style="532" customWidth="1"/>
    <col min="11265" max="11265" width="11.7109375" style="532" customWidth="1"/>
    <col min="11266" max="11266" width="10.7109375" style="532" customWidth="1"/>
    <col min="11267" max="11267" width="2.42578125" style="532" bestFit="1" customWidth="1"/>
    <col min="11268" max="11268" width="8.5703125" style="532" customWidth="1"/>
    <col min="11269" max="11269" width="12.42578125" style="532" customWidth="1"/>
    <col min="11270" max="11270" width="2.140625" style="532" customWidth="1"/>
    <col min="11271" max="11271" width="9.42578125" style="532" customWidth="1"/>
    <col min="11272" max="11516" width="11" style="532"/>
    <col min="11517" max="11517" width="46.7109375" style="532" bestFit="1" customWidth="1"/>
    <col min="11518" max="11518" width="11.85546875" style="532" customWidth="1"/>
    <col min="11519" max="11519" width="12.42578125" style="532" customWidth="1"/>
    <col min="11520" max="11520" width="12.5703125" style="532" customWidth="1"/>
    <col min="11521" max="11521" width="11.7109375" style="532" customWidth="1"/>
    <col min="11522" max="11522" width="10.7109375" style="532" customWidth="1"/>
    <col min="11523" max="11523" width="2.42578125" style="532" bestFit="1" customWidth="1"/>
    <col min="11524" max="11524" width="8.5703125" style="532" customWidth="1"/>
    <col min="11525" max="11525" width="12.42578125" style="532" customWidth="1"/>
    <col min="11526" max="11526" width="2.140625" style="532" customWidth="1"/>
    <col min="11527" max="11527" width="9.42578125" style="532" customWidth="1"/>
    <col min="11528" max="11772" width="11" style="532"/>
    <col min="11773" max="11773" width="46.7109375" style="532" bestFit="1" customWidth="1"/>
    <col min="11774" max="11774" width="11.85546875" style="532" customWidth="1"/>
    <col min="11775" max="11775" width="12.42578125" style="532" customWidth="1"/>
    <col min="11776" max="11776" width="12.5703125" style="532" customWidth="1"/>
    <col min="11777" max="11777" width="11.7109375" style="532" customWidth="1"/>
    <col min="11778" max="11778" width="10.7109375" style="532" customWidth="1"/>
    <col min="11779" max="11779" width="2.42578125" style="532" bestFit="1" customWidth="1"/>
    <col min="11780" max="11780" width="8.5703125" style="532" customWidth="1"/>
    <col min="11781" max="11781" width="12.42578125" style="532" customWidth="1"/>
    <col min="11782" max="11782" width="2.140625" style="532" customWidth="1"/>
    <col min="11783" max="11783" width="9.42578125" style="532" customWidth="1"/>
    <col min="11784" max="12028" width="11" style="532"/>
    <col min="12029" max="12029" width="46.7109375" style="532" bestFit="1" customWidth="1"/>
    <col min="12030" max="12030" width="11.85546875" style="532" customWidth="1"/>
    <col min="12031" max="12031" width="12.42578125" style="532" customWidth="1"/>
    <col min="12032" max="12032" width="12.5703125" style="532" customWidth="1"/>
    <col min="12033" max="12033" width="11.7109375" style="532" customWidth="1"/>
    <col min="12034" max="12034" width="10.7109375" style="532" customWidth="1"/>
    <col min="12035" max="12035" width="2.42578125" style="532" bestFit="1" customWidth="1"/>
    <col min="12036" max="12036" width="8.5703125" style="532" customWidth="1"/>
    <col min="12037" max="12037" width="12.42578125" style="532" customWidth="1"/>
    <col min="12038" max="12038" width="2.140625" style="532" customWidth="1"/>
    <col min="12039" max="12039" width="9.42578125" style="532" customWidth="1"/>
    <col min="12040" max="12284" width="11" style="532"/>
    <col min="12285" max="12285" width="46.7109375" style="532" bestFit="1" customWidth="1"/>
    <col min="12286" max="12286" width="11.85546875" style="532" customWidth="1"/>
    <col min="12287" max="12287" width="12.42578125" style="532" customWidth="1"/>
    <col min="12288" max="12288" width="12.5703125" style="532" customWidth="1"/>
    <col min="12289" max="12289" width="11.7109375" style="532" customWidth="1"/>
    <col min="12290" max="12290" width="10.7109375" style="532" customWidth="1"/>
    <col min="12291" max="12291" width="2.42578125" style="532" bestFit="1" customWidth="1"/>
    <col min="12292" max="12292" width="8.5703125" style="532" customWidth="1"/>
    <col min="12293" max="12293" width="12.42578125" style="532" customWidth="1"/>
    <col min="12294" max="12294" width="2.140625" style="532" customWidth="1"/>
    <col min="12295" max="12295" width="9.42578125" style="532" customWidth="1"/>
    <col min="12296" max="12540" width="11" style="532"/>
    <col min="12541" max="12541" width="46.7109375" style="532" bestFit="1" customWidth="1"/>
    <col min="12542" max="12542" width="11.85546875" style="532" customWidth="1"/>
    <col min="12543" max="12543" width="12.42578125" style="532" customWidth="1"/>
    <col min="12544" max="12544" width="12.5703125" style="532" customWidth="1"/>
    <col min="12545" max="12545" width="11.7109375" style="532" customWidth="1"/>
    <col min="12546" max="12546" width="10.7109375" style="532" customWidth="1"/>
    <col min="12547" max="12547" width="2.42578125" style="532" bestFit="1" customWidth="1"/>
    <col min="12548" max="12548" width="8.5703125" style="532" customWidth="1"/>
    <col min="12549" max="12549" width="12.42578125" style="532" customWidth="1"/>
    <col min="12550" max="12550" width="2.140625" style="532" customWidth="1"/>
    <col min="12551" max="12551" width="9.42578125" style="532" customWidth="1"/>
    <col min="12552" max="12796" width="11" style="532"/>
    <col min="12797" max="12797" width="46.7109375" style="532" bestFit="1" customWidth="1"/>
    <col min="12798" max="12798" width="11.85546875" style="532" customWidth="1"/>
    <col min="12799" max="12799" width="12.42578125" style="532" customWidth="1"/>
    <col min="12800" max="12800" width="12.5703125" style="532" customWidth="1"/>
    <col min="12801" max="12801" width="11.7109375" style="532" customWidth="1"/>
    <col min="12802" max="12802" width="10.7109375" style="532" customWidth="1"/>
    <col min="12803" max="12803" width="2.42578125" style="532" bestFit="1" customWidth="1"/>
    <col min="12804" max="12804" width="8.5703125" style="532" customWidth="1"/>
    <col min="12805" max="12805" width="12.42578125" style="532" customWidth="1"/>
    <col min="12806" max="12806" width="2.140625" style="532" customWidth="1"/>
    <col min="12807" max="12807" width="9.42578125" style="532" customWidth="1"/>
    <col min="12808" max="13052" width="11" style="532"/>
    <col min="13053" max="13053" width="46.7109375" style="532" bestFit="1" customWidth="1"/>
    <col min="13054" max="13054" width="11.85546875" style="532" customWidth="1"/>
    <col min="13055" max="13055" width="12.42578125" style="532" customWidth="1"/>
    <col min="13056" max="13056" width="12.5703125" style="532" customWidth="1"/>
    <col min="13057" max="13057" width="11.7109375" style="532" customWidth="1"/>
    <col min="13058" max="13058" width="10.7109375" style="532" customWidth="1"/>
    <col min="13059" max="13059" width="2.42578125" style="532" bestFit="1" customWidth="1"/>
    <col min="13060" max="13060" width="8.5703125" style="532" customWidth="1"/>
    <col min="13061" max="13061" width="12.42578125" style="532" customWidth="1"/>
    <col min="13062" max="13062" width="2.140625" style="532" customWidth="1"/>
    <col min="13063" max="13063" width="9.42578125" style="532" customWidth="1"/>
    <col min="13064" max="13308" width="11" style="532"/>
    <col min="13309" max="13309" width="46.7109375" style="532" bestFit="1" customWidth="1"/>
    <col min="13310" max="13310" width="11.85546875" style="532" customWidth="1"/>
    <col min="13311" max="13311" width="12.42578125" style="532" customWidth="1"/>
    <col min="13312" max="13312" width="12.5703125" style="532" customWidth="1"/>
    <col min="13313" max="13313" width="11.7109375" style="532" customWidth="1"/>
    <col min="13314" max="13314" width="10.7109375" style="532" customWidth="1"/>
    <col min="13315" max="13315" width="2.42578125" style="532" bestFit="1" customWidth="1"/>
    <col min="13316" max="13316" width="8.5703125" style="532" customWidth="1"/>
    <col min="13317" max="13317" width="12.42578125" style="532" customWidth="1"/>
    <col min="13318" max="13318" width="2.140625" style="532" customWidth="1"/>
    <col min="13319" max="13319" width="9.42578125" style="532" customWidth="1"/>
    <col min="13320" max="13564" width="11" style="532"/>
    <col min="13565" max="13565" width="46.7109375" style="532" bestFit="1" customWidth="1"/>
    <col min="13566" max="13566" width="11.85546875" style="532" customWidth="1"/>
    <col min="13567" max="13567" width="12.42578125" style="532" customWidth="1"/>
    <col min="13568" max="13568" width="12.5703125" style="532" customWidth="1"/>
    <col min="13569" max="13569" width="11.7109375" style="532" customWidth="1"/>
    <col min="13570" max="13570" width="10.7109375" style="532" customWidth="1"/>
    <col min="13571" max="13571" width="2.42578125" style="532" bestFit="1" customWidth="1"/>
    <col min="13572" max="13572" width="8.5703125" style="532" customWidth="1"/>
    <col min="13573" max="13573" width="12.42578125" style="532" customWidth="1"/>
    <col min="13574" max="13574" width="2.140625" style="532" customWidth="1"/>
    <col min="13575" max="13575" width="9.42578125" style="532" customWidth="1"/>
    <col min="13576" max="13820" width="11" style="532"/>
    <col min="13821" max="13821" width="46.7109375" style="532" bestFit="1" customWidth="1"/>
    <col min="13822" max="13822" width="11.85546875" style="532" customWidth="1"/>
    <col min="13823" max="13823" width="12.42578125" style="532" customWidth="1"/>
    <col min="13824" max="13824" width="12.5703125" style="532" customWidth="1"/>
    <col min="13825" max="13825" width="11.7109375" style="532" customWidth="1"/>
    <col min="13826" max="13826" width="10.7109375" style="532" customWidth="1"/>
    <col min="13827" max="13827" width="2.42578125" style="532" bestFit="1" customWidth="1"/>
    <col min="13828" max="13828" width="8.5703125" style="532" customWidth="1"/>
    <col min="13829" max="13829" width="12.42578125" style="532" customWidth="1"/>
    <col min="13830" max="13830" width="2.140625" style="532" customWidth="1"/>
    <col min="13831" max="13831" width="9.42578125" style="532" customWidth="1"/>
    <col min="13832" max="14076" width="11" style="532"/>
    <col min="14077" max="14077" width="46.7109375" style="532" bestFit="1" customWidth="1"/>
    <col min="14078" max="14078" width="11.85546875" style="532" customWidth="1"/>
    <col min="14079" max="14079" width="12.42578125" style="532" customWidth="1"/>
    <col min="14080" max="14080" width="12.5703125" style="532" customWidth="1"/>
    <col min="14081" max="14081" width="11.7109375" style="532" customWidth="1"/>
    <col min="14082" max="14082" width="10.7109375" style="532" customWidth="1"/>
    <col min="14083" max="14083" width="2.42578125" style="532" bestFit="1" customWidth="1"/>
    <col min="14084" max="14084" width="8.5703125" style="532" customWidth="1"/>
    <col min="14085" max="14085" width="12.42578125" style="532" customWidth="1"/>
    <col min="14086" max="14086" width="2.140625" style="532" customWidth="1"/>
    <col min="14087" max="14087" width="9.42578125" style="532" customWidth="1"/>
    <col min="14088" max="14332" width="11" style="532"/>
    <col min="14333" max="14333" width="46.7109375" style="532" bestFit="1" customWidth="1"/>
    <col min="14334" max="14334" width="11.85546875" style="532" customWidth="1"/>
    <col min="14335" max="14335" width="12.42578125" style="532" customWidth="1"/>
    <col min="14336" max="14336" width="12.5703125" style="532" customWidth="1"/>
    <col min="14337" max="14337" width="11.7109375" style="532" customWidth="1"/>
    <col min="14338" max="14338" width="10.7109375" style="532" customWidth="1"/>
    <col min="14339" max="14339" width="2.42578125" style="532" bestFit="1" customWidth="1"/>
    <col min="14340" max="14340" width="8.5703125" style="532" customWidth="1"/>
    <col min="14341" max="14341" width="12.42578125" style="532" customWidth="1"/>
    <col min="14342" max="14342" width="2.140625" style="532" customWidth="1"/>
    <col min="14343" max="14343" width="9.42578125" style="532" customWidth="1"/>
    <col min="14344" max="14588" width="11" style="532"/>
    <col min="14589" max="14589" width="46.7109375" style="532" bestFit="1" customWidth="1"/>
    <col min="14590" max="14590" width="11.85546875" style="532" customWidth="1"/>
    <col min="14591" max="14591" width="12.42578125" style="532" customWidth="1"/>
    <col min="14592" max="14592" width="12.5703125" style="532" customWidth="1"/>
    <col min="14593" max="14593" width="11.7109375" style="532" customWidth="1"/>
    <col min="14594" max="14594" width="10.7109375" style="532" customWidth="1"/>
    <col min="14595" max="14595" width="2.42578125" style="532" bestFit="1" customWidth="1"/>
    <col min="14596" max="14596" width="8.5703125" style="532" customWidth="1"/>
    <col min="14597" max="14597" width="12.42578125" style="532" customWidth="1"/>
    <col min="14598" max="14598" width="2.140625" style="532" customWidth="1"/>
    <col min="14599" max="14599" width="9.42578125" style="532" customWidth="1"/>
    <col min="14600" max="14844" width="11" style="532"/>
    <col min="14845" max="14845" width="46.7109375" style="532" bestFit="1" customWidth="1"/>
    <col min="14846" max="14846" width="11.85546875" style="532" customWidth="1"/>
    <col min="14847" max="14847" width="12.42578125" style="532" customWidth="1"/>
    <col min="14848" max="14848" width="12.5703125" style="532" customWidth="1"/>
    <col min="14849" max="14849" width="11.7109375" style="532" customWidth="1"/>
    <col min="14850" max="14850" width="10.7109375" style="532" customWidth="1"/>
    <col min="14851" max="14851" width="2.42578125" style="532" bestFit="1" customWidth="1"/>
    <col min="14852" max="14852" width="8.5703125" style="532" customWidth="1"/>
    <col min="14853" max="14853" width="12.42578125" style="532" customWidth="1"/>
    <col min="14854" max="14854" width="2.140625" style="532" customWidth="1"/>
    <col min="14855" max="14855" width="9.42578125" style="532" customWidth="1"/>
    <col min="14856" max="15100" width="11" style="532"/>
    <col min="15101" max="15101" width="46.7109375" style="532" bestFit="1" customWidth="1"/>
    <col min="15102" max="15102" width="11.85546875" style="532" customWidth="1"/>
    <col min="15103" max="15103" width="12.42578125" style="532" customWidth="1"/>
    <col min="15104" max="15104" width="12.5703125" style="532" customWidth="1"/>
    <col min="15105" max="15105" width="11.7109375" style="532" customWidth="1"/>
    <col min="15106" max="15106" width="10.7109375" style="532" customWidth="1"/>
    <col min="15107" max="15107" width="2.42578125" style="532" bestFit="1" customWidth="1"/>
    <col min="15108" max="15108" width="8.5703125" style="532" customWidth="1"/>
    <col min="15109" max="15109" width="12.42578125" style="532" customWidth="1"/>
    <col min="15110" max="15110" width="2.140625" style="532" customWidth="1"/>
    <col min="15111" max="15111" width="9.42578125" style="532" customWidth="1"/>
    <col min="15112" max="15356" width="11" style="532"/>
    <col min="15357" max="15357" width="46.7109375" style="532" bestFit="1" customWidth="1"/>
    <col min="15358" max="15358" width="11.85546875" style="532" customWidth="1"/>
    <col min="15359" max="15359" width="12.42578125" style="532" customWidth="1"/>
    <col min="15360" max="15360" width="12.5703125" style="532" customWidth="1"/>
    <col min="15361" max="15361" width="11.7109375" style="532" customWidth="1"/>
    <col min="15362" max="15362" width="10.7109375" style="532" customWidth="1"/>
    <col min="15363" max="15363" width="2.42578125" style="532" bestFit="1" customWidth="1"/>
    <col min="15364" max="15364" width="8.5703125" style="532" customWidth="1"/>
    <col min="15365" max="15365" width="12.42578125" style="532" customWidth="1"/>
    <col min="15366" max="15366" width="2.140625" style="532" customWidth="1"/>
    <col min="15367" max="15367" width="9.42578125" style="532" customWidth="1"/>
    <col min="15368" max="15612" width="11" style="532"/>
    <col min="15613" max="15613" width="46.7109375" style="532" bestFit="1" customWidth="1"/>
    <col min="15614" max="15614" width="11.85546875" style="532" customWidth="1"/>
    <col min="15615" max="15615" width="12.42578125" style="532" customWidth="1"/>
    <col min="15616" max="15616" width="12.5703125" style="532" customWidth="1"/>
    <col min="15617" max="15617" width="11.7109375" style="532" customWidth="1"/>
    <col min="15618" max="15618" width="10.7109375" style="532" customWidth="1"/>
    <col min="15619" max="15619" width="2.42578125" style="532" bestFit="1" customWidth="1"/>
    <col min="15620" max="15620" width="8.5703125" style="532" customWidth="1"/>
    <col min="15621" max="15621" width="12.42578125" style="532" customWidth="1"/>
    <col min="15622" max="15622" width="2.140625" style="532" customWidth="1"/>
    <col min="15623" max="15623" width="9.42578125" style="532" customWidth="1"/>
    <col min="15624" max="15868" width="11" style="532"/>
    <col min="15869" max="15869" width="46.7109375" style="532" bestFit="1" customWidth="1"/>
    <col min="15870" max="15870" width="11.85546875" style="532" customWidth="1"/>
    <col min="15871" max="15871" width="12.42578125" style="532" customWidth="1"/>
    <col min="15872" max="15872" width="12.5703125" style="532" customWidth="1"/>
    <col min="15873" max="15873" width="11.7109375" style="532" customWidth="1"/>
    <col min="15874" max="15874" width="10.7109375" style="532" customWidth="1"/>
    <col min="15875" max="15875" width="2.42578125" style="532" bestFit="1" customWidth="1"/>
    <col min="15876" max="15876" width="8.5703125" style="532" customWidth="1"/>
    <col min="15877" max="15877" width="12.42578125" style="532" customWidth="1"/>
    <col min="15878" max="15878" width="2.140625" style="532" customWidth="1"/>
    <col min="15879" max="15879" width="9.42578125" style="532" customWidth="1"/>
    <col min="15880" max="16124" width="11" style="532"/>
    <col min="16125" max="16125" width="46.7109375" style="532" bestFit="1" customWidth="1"/>
    <col min="16126" max="16126" width="11.85546875" style="532" customWidth="1"/>
    <col min="16127" max="16127" width="12.42578125" style="532" customWidth="1"/>
    <col min="16128" max="16128" width="12.5703125" style="532" customWidth="1"/>
    <col min="16129" max="16129" width="11.7109375" style="532" customWidth="1"/>
    <col min="16130" max="16130" width="10.7109375" style="532" customWidth="1"/>
    <col min="16131" max="16131" width="2.42578125" style="532" bestFit="1" customWidth="1"/>
    <col min="16132" max="16132" width="8.5703125" style="532" customWidth="1"/>
    <col min="16133" max="16133" width="12.42578125" style="532" customWidth="1"/>
    <col min="16134" max="16134" width="2.140625" style="532" customWidth="1"/>
    <col min="16135" max="16135" width="9.42578125" style="532" customWidth="1"/>
    <col min="16136" max="16384" width="11" style="532"/>
  </cols>
  <sheetData>
    <row r="1" spans="1:24" s="533" customFormat="1" ht="17.100000000000001" customHeight="1">
      <c r="A1" s="2557" t="s">
        <v>618</v>
      </c>
      <c r="B1" s="2557"/>
      <c r="C1" s="2557"/>
      <c r="D1" s="2557"/>
      <c r="E1" s="2557"/>
      <c r="F1" s="2557"/>
      <c r="G1" s="2557"/>
      <c r="H1" s="2557"/>
      <c r="I1" s="2557"/>
    </row>
    <row r="2" spans="1:24" s="533" customFormat="1" ht="17.100000000000001" customHeight="1">
      <c r="A2" s="2573" t="s">
        <v>117</v>
      </c>
      <c r="B2" s="2573"/>
      <c r="C2" s="2573"/>
      <c r="D2" s="2573"/>
      <c r="E2" s="2573"/>
      <c r="F2" s="2573"/>
      <c r="G2" s="2573"/>
      <c r="H2" s="2573"/>
      <c r="I2" s="2573"/>
    </row>
    <row r="3" spans="1:24" s="533" customFormat="1" ht="17.100000000000001" customHeight="1">
      <c r="A3" s="2573" t="s">
        <v>511</v>
      </c>
      <c r="B3" s="2573"/>
      <c r="C3" s="2573"/>
      <c r="D3" s="2573"/>
      <c r="E3" s="2573"/>
      <c r="F3" s="2573"/>
      <c r="G3" s="2573"/>
      <c r="H3" s="2573"/>
      <c r="I3" s="2573"/>
    </row>
    <row r="4" spans="1:24" s="533" customFormat="1" ht="17.100000000000001" customHeight="1" thickBot="1">
      <c r="A4" s="553"/>
      <c r="B4" s="728"/>
      <c r="C4" s="536"/>
      <c r="D4" s="536"/>
      <c r="E4" s="536"/>
      <c r="F4" s="536"/>
      <c r="G4" s="536"/>
      <c r="H4" s="2559" t="s">
        <v>1</v>
      </c>
      <c r="I4" s="2559"/>
    </row>
    <row r="5" spans="1:24" s="533" customFormat="1" ht="21.75" customHeight="1" thickTop="1">
      <c r="A5" s="2578" t="s">
        <v>46</v>
      </c>
      <c r="B5" s="727">
        <v>2018</v>
      </c>
      <c r="C5" s="726">
        <v>2019</v>
      </c>
      <c r="D5" s="727">
        <v>2019</v>
      </c>
      <c r="E5" s="726">
        <v>2020</v>
      </c>
      <c r="F5" s="2586" t="s">
        <v>509</v>
      </c>
      <c r="G5" s="2586"/>
      <c r="H5" s="2586"/>
      <c r="I5" s="2587"/>
    </row>
    <row r="6" spans="1:24" s="533" customFormat="1" ht="15.75">
      <c r="A6" s="2579"/>
      <c r="B6" s="2555" t="s">
        <v>508</v>
      </c>
      <c r="C6" s="2555" t="s">
        <v>507</v>
      </c>
      <c r="D6" s="2555" t="s">
        <v>506</v>
      </c>
      <c r="E6" s="2555" t="s">
        <v>505</v>
      </c>
      <c r="F6" s="2583" t="s">
        <v>44</v>
      </c>
      <c r="G6" s="2583"/>
      <c r="H6" s="2583" t="s">
        <v>55</v>
      </c>
      <c r="I6" s="2584"/>
    </row>
    <row r="7" spans="1:24" s="533" customFormat="1" ht="15.75">
      <c r="A7" s="2580"/>
      <c r="B7" s="2585"/>
      <c r="C7" s="2585"/>
      <c r="D7" s="2585"/>
      <c r="E7" s="2585"/>
      <c r="F7" s="617" t="s">
        <v>2</v>
      </c>
      <c r="G7" s="694" t="s">
        <v>504</v>
      </c>
      <c r="H7" s="617" t="s">
        <v>2</v>
      </c>
      <c r="I7" s="693" t="s">
        <v>504</v>
      </c>
    </row>
    <row r="8" spans="1:24" s="533" customFormat="1" ht="24.75" customHeight="1">
      <c r="A8" s="651" t="s">
        <v>608</v>
      </c>
      <c r="B8" s="735">
        <v>62946.926336931079</v>
      </c>
      <c r="C8" s="735">
        <v>66739.784923981017</v>
      </c>
      <c r="D8" s="735">
        <v>74793.336238063552</v>
      </c>
      <c r="E8" s="735">
        <v>81214.159296661019</v>
      </c>
      <c r="F8" s="735">
        <v>3792.8585870499373</v>
      </c>
      <c r="G8" s="736">
        <v>6.0254865610883055</v>
      </c>
      <c r="H8" s="735">
        <v>6420.823058597467</v>
      </c>
      <c r="I8" s="734">
        <v>8.5847528423659298</v>
      </c>
      <c r="K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</row>
    <row r="9" spans="1:24" s="533" customFormat="1" ht="24.75" customHeight="1">
      <c r="A9" s="567" t="s">
        <v>607</v>
      </c>
      <c r="B9" s="738">
        <v>3974.7691205499996</v>
      </c>
      <c r="C9" s="738">
        <v>4608.6164154100006</v>
      </c>
      <c r="D9" s="738">
        <v>6155.3484171399996</v>
      </c>
      <c r="E9" s="738">
        <v>7056.2716814300002</v>
      </c>
      <c r="F9" s="738">
        <v>633.84729486000106</v>
      </c>
      <c r="G9" s="739">
        <v>15.94677013019297</v>
      </c>
      <c r="H9" s="738">
        <v>900.92326429000059</v>
      </c>
      <c r="I9" s="737">
        <v>14.636430031829173</v>
      </c>
      <c r="K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</row>
    <row r="10" spans="1:24" s="533" customFormat="1" ht="24.75" customHeight="1">
      <c r="A10" s="567" t="s">
        <v>603</v>
      </c>
      <c r="B10" s="738">
        <v>3974.7691205499996</v>
      </c>
      <c r="C10" s="738">
        <v>4608.6164154100006</v>
      </c>
      <c r="D10" s="738">
        <v>6155.3484171399996</v>
      </c>
      <c r="E10" s="738">
        <v>7056.2716814300002</v>
      </c>
      <c r="F10" s="738">
        <v>633.84729486000106</v>
      </c>
      <c r="G10" s="739">
        <v>15.94677013019297</v>
      </c>
      <c r="H10" s="738">
        <v>900.92326429000059</v>
      </c>
      <c r="I10" s="737">
        <v>14.636430031829173</v>
      </c>
      <c r="K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</row>
    <row r="11" spans="1:24" s="533" customFormat="1" ht="24.75" customHeight="1">
      <c r="A11" s="567" t="s">
        <v>602</v>
      </c>
      <c r="B11" s="738">
        <v>0</v>
      </c>
      <c r="C11" s="738">
        <v>0</v>
      </c>
      <c r="D11" s="738">
        <v>0</v>
      </c>
      <c r="E11" s="738">
        <v>0</v>
      </c>
      <c r="F11" s="738">
        <v>0</v>
      </c>
      <c r="G11" s="739"/>
      <c r="H11" s="738">
        <v>0</v>
      </c>
      <c r="I11" s="737"/>
      <c r="K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</row>
    <row r="12" spans="1:24" s="533" customFormat="1" ht="24.75" customHeight="1">
      <c r="A12" s="567" t="s">
        <v>606</v>
      </c>
      <c r="B12" s="738">
        <v>20425.436510271084</v>
      </c>
      <c r="C12" s="738">
        <v>20835.863428131019</v>
      </c>
      <c r="D12" s="738">
        <v>23680.798448289952</v>
      </c>
      <c r="E12" s="738">
        <v>22126.909524591025</v>
      </c>
      <c r="F12" s="738">
        <v>410.4269178599352</v>
      </c>
      <c r="G12" s="739">
        <v>2.009391170923319</v>
      </c>
      <c r="H12" s="738">
        <v>-1553.8889236989271</v>
      </c>
      <c r="I12" s="737">
        <v>-6.5618096750075479</v>
      </c>
      <c r="K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</row>
    <row r="13" spans="1:24" s="533" customFormat="1" ht="24.75" customHeight="1">
      <c r="A13" s="567" t="s">
        <v>603</v>
      </c>
      <c r="B13" s="738">
        <v>20425.436510271084</v>
      </c>
      <c r="C13" s="738">
        <v>20835.863428131019</v>
      </c>
      <c r="D13" s="738">
        <v>23680.798448289952</v>
      </c>
      <c r="E13" s="738">
        <v>22126.909524591025</v>
      </c>
      <c r="F13" s="738">
        <v>410.4269178599352</v>
      </c>
      <c r="G13" s="739">
        <v>2.009391170923319</v>
      </c>
      <c r="H13" s="738">
        <v>-1553.8889236989271</v>
      </c>
      <c r="I13" s="737">
        <v>-6.5618096750075479</v>
      </c>
      <c r="K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</row>
    <row r="14" spans="1:24" s="533" customFormat="1" ht="24.75" customHeight="1">
      <c r="A14" s="567" t="s">
        <v>602</v>
      </c>
      <c r="B14" s="738">
        <v>0</v>
      </c>
      <c r="C14" s="738">
        <v>0</v>
      </c>
      <c r="D14" s="738">
        <v>0</v>
      </c>
      <c r="E14" s="738">
        <v>0</v>
      </c>
      <c r="F14" s="738">
        <v>0</v>
      </c>
      <c r="G14" s="739"/>
      <c r="H14" s="738">
        <v>0</v>
      </c>
      <c r="I14" s="737"/>
      <c r="K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</row>
    <row r="15" spans="1:24" s="533" customFormat="1" ht="24.75" customHeight="1">
      <c r="A15" s="567" t="s">
        <v>605</v>
      </c>
      <c r="B15" s="738">
        <v>34512.603665020004</v>
      </c>
      <c r="C15" s="738">
        <v>37892.322452649998</v>
      </c>
      <c r="D15" s="738">
        <v>39671.288904879999</v>
      </c>
      <c r="E15" s="738">
        <v>44026.647976309992</v>
      </c>
      <c r="F15" s="738">
        <v>3379.718787629994</v>
      </c>
      <c r="G15" s="739">
        <v>9.7927088330790966</v>
      </c>
      <c r="H15" s="738">
        <v>4355.3590714299935</v>
      </c>
      <c r="I15" s="737">
        <v>10.978617513216813</v>
      </c>
      <c r="K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</row>
    <row r="16" spans="1:24" s="533" customFormat="1" ht="24.75" customHeight="1">
      <c r="A16" s="567" t="s">
        <v>603</v>
      </c>
      <c r="B16" s="738">
        <v>34512.603665020004</v>
      </c>
      <c r="C16" s="738">
        <v>37892.322452649998</v>
      </c>
      <c r="D16" s="738">
        <v>39671.288904879999</v>
      </c>
      <c r="E16" s="738">
        <v>44026.647976309992</v>
      </c>
      <c r="F16" s="738">
        <v>3379.718787629994</v>
      </c>
      <c r="G16" s="739">
        <v>9.7927088330790966</v>
      </c>
      <c r="H16" s="738">
        <v>4355.3590714299935</v>
      </c>
      <c r="I16" s="737">
        <v>10.978617513216813</v>
      </c>
      <c r="K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</row>
    <row r="17" spans="1:24" s="533" customFormat="1" ht="24.75" customHeight="1">
      <c r="A17" s="567" t="s">
        <v>602</v>
      </c>
      <c r="B17" s="738">
        <v>0</v>
      </c>
      <c r="C17" s="738">
        <v>0</v>
      </c>
      <c r="D17" s="738">
        <v>0</v>
      </c>
      <c r="E17" s="738">
        <v>0</v>
      </c>
      <c r="F17" s="738">
        <v>0</v>
      </c>
      <c r="G17" s="739"/>
      <c r="H17" s="738">
        <v>0</v>
      </c>
      <c r="I17" s="737"/>
      <c r="K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</row>
    <row r="18" spans="1:24" s="533" customFormat="1" ht="24.75" customHeight="1">
      <c r="A18" s="567" t="s">
        <v>604</v>
      </c>
      <c r="B18" s="738">
        <v>3986.2470527999999</v>
      </c>
      <c r="C18" s="738">
        <v>3350.1521648899989</v>
      </c>
      <c r="D18" s="738">
        <v>5230.1385684835996</v>
      </c>
      <c r="E18" s="738">
        <v>7948.7658934999999</v>
      </c>
      <c r="F18" s="738">
        <v>-636.09488791000103</v>
      </c>
      <c r="G18" s="739">
        <v>-15.957236957082186</v>
      </c>
      <c r="H18" s="738">
        <v>2718.6273250164004</v>
      </c>
      <c r="I18" s="737">
        <v>51.980024800846259</v>
      </c>
      <c r="K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</row>
    <row r="19" spans="1:24" s="533" customFormat="1" ht="24.75" customHeight="1">
      <c r="A19" s="567" t="s">
        <v>603</v>
      </c>
      <c r="B19" s="738">
        <v>3986.2470527999999</v>
      </c>
      <c r="C19" s="738">
        <v>3350.1521648899989</v>
      </c>
      <c r="D19" s="738">
        <v>5230.1385684835996</v>
      </c>
      <c r="E19" s="738">
        <v>7948.7658934999999</v>
      </c>
      <c r="F19" s="738">
        <v>-636.09488791000103</v>
      </c>
      <c r="G19" s="739">
        <v>-15.957236957082186</v>
      </c>
      <c r="H19" s="738">
        <v>2718.6273250164004</v>
      </c>
      <c r="I19" s="737">
        <v>51.980024800846259</v>
      </c>
      <c r="K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</row>
    <row r="20" spans="1:24" s="533" customFormat="1" ht="24.75" customHeight="1">
      <c r="A20" s="567" t="s">
        <v>602</v>
      </c>
      <c r="B20" s="738">
        <v>0</v>
      </c>
      <c r="C20" s="738">
        <v>0</v>
      </c>
      <c r="D20" s="738">
        <v>0</v>
      </c>
      <c r="E20" s="738">
        <v>0</v>
      </c>
      <c r="F20" s="738">
        <v>0</v>
      </c>
      <c r="G20" s="739"/>
      <c r="H20" s="738">
        <v>0</v>
      </c>
      <c r="I20" s="737"/>
      <c r="K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</row>
    <row r="21" spans="1:24" s="533" customFormat="1" ht="24.75" customHeight="1">
      <c r="A21" s="567" t="s">
        <v>601</v>
      </c>
      <c r="B21" s="738">
        <v>47.869988290000002</v>
      </c>
      <c r="C21" s="738">
        <v>52.830462900000001</v>
      </c>
      <c r="D21" s="738">
        <v>55.761899270000001</v>
      </c>
      <c r="E21" s="738">
        <v>55.564220829999996</v>
      </c>
      <c r="F21" s="738">
        <v>4.9604746099999986</v>
      </c>
      <c r="G21" s="739">
        <v>10.362389436882809</v>
      </c>
      <c r="H21" s="738">
        <v>-0.19767844000000423</v>
      </c>
      <c r="I21" s="737">
        <v>-0.35450449605893458</v>
      </c>
      <c r="K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</row>
    <row r="22" spans="1:24" s="533" customFormat="1" ht="24.75" customHeight="1">
      <c r="A22" s="651" t="s">
        <v>600</v>
      </c>
      <c r="B22" s="735">
        <v>232.39126690000001</v>
      </c>
      <c r="C22" s="735">
        <v>231.16050744</v>
      </c>
      <c r="D22" s="735">
        <v>194.2006327</v>
      </c>
      <c r="E22" s="735">
        <v>95.466203030000003</v>
      </c>
      <c r="F22" s="735">
        <v>-1.2307594600000016</v>
      </c>
      <c r="G22" s="736">
        <v>-0.52960658824137663</v>
      </c>
      <c r="H22" s="735">
        <v>-98.734429669999997</v>
      </c>
      <c r="I22" s="734">
        <v>-50.84145622868509</v>
      </c>
      <c r="K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</row>
    <row r="23" spans="1:24" s="533" customFormat="1" ht="24.75" customHeight="1">
      <c r="A23" s="651" t="s">
        <v>599</v>
      </c>
      <c r="B23" s="735">
        <v>0</v>
      </c>
      <c r="C23" s="735">
        <v>0</v>
      </c>
      <c r="D23" s="735">
        <v>0</v>
      </c>
      <c r="E23" s="735">
        <v>0</v>
      </c>
      <c r="F23" s="735">
        <v>0</v>
      </c>
      <c r="G23" s="736"/>
      <c r="H23" s="735">
        <v>0</v>
      </c>
      <c r="I23" s="734"/>
      <c r="K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</row>
    <row r="24" spans="1:24" s="533" customFormat="1" ht="24.75" customHeight="1">
      <c r="A24" s="720" t="s">
        <v>598</v>
      </c>
      <c r="B24" s="735">
        <v>31684.388312695519</v>
      </c>
      <c r="C24" s="735">
        <v>37010.378922086995</v>
      </c>
      <c r="D24" s="735">
        <v>35026.056845542378</v>
      </c>
      <c r="E24" s="735">
        <v>35971.891222061771</v>
      </c>
      <c r="F24" s="735">
        <v>5325.990609391476</v>
      </c>
      <c r="G24" s="736">
        <v>16.809510591869063</v>
      </c>
      <c r="H24" s="735">
        <v>945.83437651939312</v>
      </c>
      <c r="I24" s="734">
        <v>2.7003735552943513</v>
      </c>
      <c r="K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</row>
    <row r="25" spans="1:24" s="533" customFormat="1" ht="24.75" customHeight="1">
      <c r="A25" s="687" t="s">
        <v>597</v>
      </c>
      <c r="B25" s="738">
        <v>13047.831773239999</v>
      </c>
      <c r="C25" s="738">
        <v>14009.665834239999</v>
      </c>
      <c r="D25" s="738">
        <v>13780.690964240004</v>
      </c>
      <c r="E25" s="738">
        <v>14166.248272460003</v>
      </c>
      <c r="F25" s="738">
        <v>961.83406099999956</v>
      </c>
      <c r="G25" s="739">
        <v>7.3716007204556382</v>
      </c>
      <c r="H25" s="738">
        <v>385.55730821999896</v>
      </c>
      <c r="I25" s="737">
        <v>2.797808246484121</v>
      </c>
      <c r="K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</row>
    <row r="26" spans="1:24" s="533" customFormat="1" ht="24.75" customHeight="1">
      <c r="A26" s="687" t="s">
        <v>596</v>
      </c>
      <c r="B26" s="738">
        <v>6350.2412992328009</v>
      </c>
      <c r="C26" s="738">
        <v>7403.346159230935</v>
      </c>
      <c r="D26" s="738">
        <v>6885.0629851833</v>
      </c>
      <c r="E26" s="738">
        <v>8475.703465229024</v>
      </c>
      <c r="F26" s="738">
        <v>1053.1048599981341</v>
      </c>
      <c r="G26" s="739">
        <v>16.583698325374883</v>
      </c>
      <c r="H26" s="738">
        <v>1590.640480045724</v>
      </c>
      <c r="I26" s="737">
        <v>23.102773111426757</v>
      </c>
      <c r="K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</row>
    <row r="27" spans="1:24" s="533" customFormat="1" ht="24.75" customHeight="1">
      <c r="A27" s="687" t="s">
        <v>595</v>
      </c>
      <c r="B27" s="738">
        <v>0</v>
      </c>
      <c r="C27" s="738">
        <v>0</v>
      </c>
      <c r="D27" s="738">
        <v>0</v>
      </c>
      <c r="E27" s="738">
        <v>0</v>
      </c>
      <c r="F27" s="738">
        <v>0</v>
      </c>
      <c r="G27" s="739"/>
      <c r="H27" s="738">
        <v>0</v>
      </c>
      <c r="I27" s="737"/>
      <c r="K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</row>
    <row r="28" spans="1:24" s="533" customFormat="1" ht="24.75" customHeight="1">
      <c r="A28" s="687" t="s">
        <v>594</v>
      </c>
      <c r="B28" s="738">
        <v>12286.315240222719</v>
      </c>
      <c r="C28" s="738">
        <v>15597.366928616064</v>
      </c>
      <c r="D28" s="738">
        <v>14360.302896119076</v>
      </c>
      <c r="E28" s="738">
        <v>13329.939484372742</v>
      </c>
      <c r="F28" s="738">
        <v>3311.0516883933451</v>
      </c>
      <c r="G28" s="739">
        <v>26.949102506776672</v>
      </c>
      <c r="H28" s="738">
        <v>-1030.3634117463334</v>
      </c>
      <c r="I28" s="737">
        <v>-7.1750813280184564</v>
      </c>
      <c r="K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</row>
    <row r="29" spans="1:24" s="533" customFormat="1" ht="24.75" customHeight="1">
      <c r="A29" s="651" t="s">
        <v>593</v>
      </c>
      <c r="B29" s="735">
        <v>94863.705916526596</v>
      </c>
      <c r="C29" s="735">
        <v>103981.32435350801</v>
      </c>
      <c r="D29" s="735">
        <v>110013.59371630593</v>
      </c>
      <c r="E29" s="735">
        <v>117281.51672175279</v>
      </c>
      <c r="F29" s="735">
        <v>9117.6184369814146</v>
      </c>
      <c r="G29" s="736">
        <v>9.6112821535817705</v>
      </c>
      <c r="H29" s="735">
        <v>7267.9230054468644</v>
      </c>
      <c r="I29" s="734">
        <v>6.6063863200294959</v>
      </c>
      <c r="K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</row>
    <row r="30" spans="1:24" s="533" customFormat="1" ht="24.75" customHeight="1">
      <c r="A30" s="719" t="s">
        <v>592</v>
      </c>
      <c r="B30" s="735">
        <v>5515.6674986300004</v>
      </c>
      <c r="C30" s="735">
        <v>5510.9865919399999</v>
      </c>
      <c r="D30" s="735">
        <v>6268.0918505100008</v>
      </c>
      <c r="E30" s="735">
        <v>6447.4585128900007</v>
      </c>
      <c r="F30" s="735">
        <v>-4.6809066900004836</v>
      </c>
      <c r="G30" s="736">
        <v>-8.4865643028031387E-2</v>
      </c>
      <c r="H30" s="735">
        <v>179.36666237999998</v>
      </c>
      <c r="I30" s="734">
        <v>2.8615831844488029</v>
      </c>
      <c r="K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</row>
    <row r="31" spans="1:24" s="533" customFormat="1" ht="24.75" customHeight="1">
      <c r="A31" s="567" t="s">
        <v>591</v>
      </c>
      <c r="B31" s="738">
        <v>1304.4036151099999</v>
      </c>
      <c r="C31" s="738">
        <v>1173.8935601999999</v>
      </c>
      <c r="D31" s="738">
        <v>1434.69842092</v>
      </c>
      <c r="E31" s="738">
        <v>1329.4435839600001</v>
      </c>
      <c r="F31" s="738">
        <v>-130.51005491000001</v>
      </c>
      <c r="G31" s="739">
        <v>-10.005342932064332</v>
      </c>
      <c r="H31" s="738">
        <v>-105.25483695999992</v>
      </c>
      <c r="I31" s="737">
        <v>-7.3363736535309823</v>
      </c>
      <c r="K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</row>
    <row r="32" spans="1:24" s="533" customFormat="1" ht="24.75" customHeight="1">
      <c r="A32" s="567" t="s">
        <v>614</v>
      </c>
      <c r="B32" s="738">
        <v>4210.7347835199998</v>
      </c>
      <c r="C32" s="738">
        <v>4331.8652917399995</v>
      </c>
      <c r="D32" s="738">
        <v>4809.8639008400005</v>
      </c>
      <c r="E32" s="738">
        <v>5117.4559089300001</v>
      </c>
      <c r="F32" s="738">
        <v>121.13050821999968</v>
      </c>
      <c r="G32" s="739">
        <v>2.8767071413303213</v>
      </c>
      <c r="H32" s="738">
        <v>307.59200808999958</v>
      </c>
      <c r="I32" s="737">
        <v>6.3950251905523006</v>
      </c>
      <c r="K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</row>
    <row r="33" spans="1:24" s="533" customFormat="1" ht="24.75" customHeight="1">
      <c r="A33" s="567" t="s">
        <v>589</v>
      </c>
      <c r="B33" s="738">
        <v>8.5099999999999995E-2</v>
      </c>
      <c r="C33" s="738">
        <v>0.14574000000000001</v>
      </c>
      <c r="D33" s="738">
        <v>0.19597999999999999</v>
      </c>
      <c r="E33" s="738">
        <v>0.11502</v>
      </c>
      <c r="F33" s="738">
        <v>6.0640000000000013E-2</v>
      </c>
      <c r="G33" s="739">
        <v>71.257344300822581</v>
      </c>
      <c r="H33" s="738">
        <v>-8.095999999999999E-2</v>
      </c>
      <c r="I33" s="737">
        <v>-41.310337789570362</v>
      </c>
      <c r="K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</row>
    <row r="34" spans="1:24" s="533" customFormat="1" ht="24.75" customHeight="1">
      <c r="A34" s="567" t="s">
        <v>588</v>
      </c>
      <c r="B34" s="738">
        <v>0</v>
      </c>
      <c r="C34" s="738">
        <v>0</v>
      </c>
      <c r="D34" s="738">
        <v>0</v>
      </c>
      <c r="E34" s="738">
        <v>0</v>
      </c>
      <c r="F34" s="738">
        <v>0</v>
      </c>
      <c r="G34" s="739"/>
      <c r="H34" s="738">
        <v>0</v>
      </c>
      <c r="I34" s="737"/>
      <c r="K34" s="622"/>
      <c r="N34" s="622"/>
      <c r="O34" s="622"/>
      <c r="P34" s="622"/>
      <c r="Q34" s="622"/>
      <c r="R34" s="622"/>
      <c r="S34" s="622"/>
      <c r="T34" s="622"/>
      <c r="U34" s="622"/>
      <c r="V34" s="622"/>
      <c r="W34" s="622"/>
      <c r="X34" s="622"/>
    </row>
    <row r="35" spans="1:24" s="533" customFormat="1" ht="24.75" customHeight="1">
      <c r="A35" s="567" t="s">
        <v>587</v>
      </c>
      <c r="B35" s="738">
        <v>0.44400000000000001</v>
      </c>
      <c r="C35" s="738">
        <v>5.0819999999999999</v>
      </c>
      <c r="D35" s="738">
        <v>23.333548750000002</v>
      </c>
      <c r="E35" s="738">
        <v>0.44400000000000001</v>
      </c>
      <c r="F35" s="738">
        <v>4.6379999999999999</v>
      </c>
      <c r="G35" s="739">
        <v>1044.5945945945946</v>
      </c>
      <c r="H35" s="738">
        <v>-22.889548750000003</v>
      </c>
      <c r="I35" s="737">
        <v>-98.097160424429646</v>
      </c>
      <c r="K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</row>
    <row r="36" spans="1:24" s="533" customFormat="1" ht="24.75" customHeight="1">
      <c r="A36" s="719" t="s">
        <v>586</v>
      </c>
      <c r="B36" s="735">
        <v>86952.661647349058</v>
      </c>
      <c r="C36" s="735">
        <v>95077.561342715882</v>
      </c>
      <c r="D36" s="735">
        <v>100984.85771258589</v>
      </c>
      <c r="E36" s="735">
        <v>107912.94440425</v>
      </c>
      <c r="F36" s="735">
        <v>8124.8996953668247</v>
      </c>
      <c r="G36" s="736">
        <v>9.3440494418890854</v>
      </c>
      <c r="H36" s="735">
        <v>6928.0866916641098</v>
      </c>
      <c r="I36" s="734">
        <v>6.8605203280893994</v>
      </c>
      <c r="K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</row>
    <row r="37" spans="1:24" s="533" customFormat="1" ht="24.75" customHeight="1">
      <c r="A37" s="567" t="s">
        <v>585</v>
      </c>
      <c r="B37" s="738">
        <v>3687.7</v>
      </c>
      <c r="C37" s="738">
        <v>3632.7</v>
      </c>
      <c r="D37" s="738">
        <v>5322.1</v>
      </c>
      <c r="E37" s="738">
        <v>5243.7</v>
      </c>
      <c r="F37" s="738">
        <v>-55</v>
      </c>
      <c r="G37" s="739">
        <v>-1.4914445318220031</v>
      </c>
      <c r="H37" s="738">
        <v>-78.400000000000546</v>
      </c>
      <c r="I37" s="737">
        <v>-1.4731027226095064</v>
      </c>
      <c r="K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</row>
    <row r="38" spans="1:24" s="533" customFormat="1" ht="24.75" customHeight="1">
      <c r="A38" s="569" t="s">
        <v>584</v>
      </c>
      <c r="B38" s="738">
        <v>296.57691491999998</v>
      </c>
      <c r="C38" s="738">
        <v>236.89930980000003</v>
      </c>
      <c r="D38" s="738">
        <v>183.89110943</v>
      </c>
      <c r="E38" s="738">
        <v>348.90668625000006</v>
      </c>
      <c r="F38" s="738">
        <v>-59.677605119999953</v>
      </c>
      <c r="G38" s="739">
        <v>-20.122134298988733</v>
      </c>
      <c r="H38" s="738">
        <v>165.01557682000006</v>
      </c>
      <c r="I38" s="737">
        <v>89.735483858622814</v>
      </c>
      <c r="K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</row>
    <row r="39" spans="1:24" s="533" customFormat="1" ht="24.75" customHeight="1">
      <c r="A39" s="688" t="s">
        <v>583</v>
      </c>
      <c r="B39" s="738">
        <v>18719.424552103083</v>
      </c>
      <c r="C39" s="738">
        <v>20930.734546840053</v>
      </c>
      <c r="D39" s="738">
        <v>20648.368910081022</v>
      </c>
      <c r="E39" s="738">
        <v>22968.453136154058</v>
      </c>
      <c r="F39" s="738">
        <v>2211.3099947369701</v>
      </c>
      <c r="G39" s="739">
        <v>11.812916516648663</v>
      </c>
      <c r="H39" s="738">
        <v>2320.0842260730351</v>
      </c>
      <c r="I39" s="737">
        <v>11.236162217831721</v>
      </c>
      <c r="K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</row>
    <row r="40" spans="1:24" s="533" customFormat="1" ht="24.75" customHeight="1">
      <c r="A40" s="688" t="s">
        <v>582</v>
      </c>
      <c r="B40" s="738">
        <v>0</v>
      </c>
      <c r="C40" s="738">
        <v>0</v>
      </c>
      <c r="D40" s="738">
        <v>0</v>
      </c>
      <c r="E40" s="738">
        <v>0</v>
      </c>
      <c r="F40" s="738">
        <v>0</v>
      </c>
      <c r="G40" s="739"/>
      <c r="H40" s="738">
        <v>0</v>
      </c>
      <c r="I40" s="737"/>
      <c r="K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</row>
    <row r="41" spans="1:24" s="533" customFormat="1" ht="24.75" customHeight="1">
      <c r="A41" s="567" t="s">
        <v>581</v>
      </c>
      <c r="B41" s="738">
        <v>18719.424552103083</v>
      </c>
      <c r="C41" s="738">
        <v>20930.734546840053</v>
      </c>
      <c r="D41" s="738">
        <v>20648.368910081022</v>
      </c>
      <c r="E41" s="738">
        <v>22968.453136154058</v>
      </c>
      <c r="F41" s="738">
        <v>2211.3099947369701</v>
      </c>
      <c r="G41" s="739">
        <v>11.812916516648663</v>
      </c>
      <c r="H41" s="738">
        <v>2320.0842260730351</v>
      </c>
      <c r="I41" s="737">
        <v>11.236162217831721</v>
      </c>
      <c r="K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</row>
    <row r="42" spans="1:24" s="533" customFormat="1" ht="24.75" customHeight="1">
      <c r="A42" s="569" t="s">
        <v>580</v>
      </c>
      <c r="B42" s="738">
        <v>64248.960180325972</v>
      </c>
      <c r="C42" s="738">
        <v>70277.227486075833</v>
      </c>
      <c r="D42" s="738">
        <v>74830.497693074867</v>
      </c>
      <c r="E42" s="738">
        <v>79351.884581845938</v>
      </c>
      <c r="F42" s="738">
        <v>6028.2673057498614</v>
      </c>
      <c r="G42" s="739">
        <v>9.3826690561691155</v>
      </c>
      <c r="H42" s="738">
        <v>4521.3868887710705</v>
      </c>
      <c r="I42" s="737">
        <v>6.0421713447851344</v>
      </c>
      <c r="K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</row>
    <row r="43" spans="1:24" s="533" customFormat="1" ht="24.75" customHeight="1">
      <c r="A43" s="569" t="s">
        <v>579</v>
      </c>
      <c r="B43" s="738">
        <v>57227.776230144409</v>
      </c>
      <c r="C43" s="738">
        <v>63040.865426610297</v>
      </c>
      <c r="D43" s="738">
        <v>67488.467235720294</v>
      </c>
      <c r="E43" s="738">
        <v>71486.329643544406</v>
      </c>
      <c r="F43" s="738">
        <v>5813.0891964658877</v>
      </c>
      <c r="G43" s="739">
        <v>10.157810733529562</v>
      </c>
      <c r="H43" s="738">
        <v>3997.8624078241119</v>
      </c>
      <c r="I43" s="737">
        <v>5.9237712331805978</v>
      </c>
      <c r="K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</row>
    <row r="44" spans="1:24" s="533" customFormat="1" ht="24.75" customHeight="1">
      <c r="A44" s="567" t="s">
        <v>578</v>
      </c>
      <c r="B44" s="738">
        <v>7021.1839501815657</v>
      </c>
      <c r="C44" s="738">
        <v>7236.362059465534</v>
      </c>
      <c r="D44" s="738">
        <v>7342.0304573545664</v>
      </c>
      <c r="E44" s="738">
        <v>7865.5549383015286</v>
      </c>
      <c r="F44" s="738">
        <v>215.1781092839683</v>
      </c>
      <c r="G44" s="739">
        <v>3.0646983587205954</v>
      </c>
      <c r="H44" s="738">
        <v>523.52448094696229</v>
      </c>
      <c r="I44" s="737">
        <v>7.1305136091140007</v>
      </c>
      <c r="K44" s="622"/>
      <c r="N44" s="622"/>
      <c r="O44" s="622"/>
      <c r="P44" s="622"/>
      <c r="Q44" s="622"/>
      <c r="R44" s="622"/>
      <c r="S44" s="622"/>
      <c r="T44" s="622"/>
      <c r="U44" s="622"/>
      <c r="V44" s="622"/>
      <c r="W44" s="622"/>
      <c r="X44" s="622"/>
    </row>
    <row r="45" spans="1:24" s="533" customFormat="1" ht="24.75" customHeight="1">
      <c r="A45" s="687" t="s">
        <v>577</v>
      </c>
      <c r="B45" s="738">
        <v>0</v>
      </c>
      <c r="C45" s="738">
        <v>0</v>
      </c>
      <c r="D45" s="738">
        <v>0</v>
      </c>
      <c r="E45" s="738">
        <v>0</v>
      </c>
      <c r="F45" s="738">
        <v>0</v>
      </c>
      <c r="G45" s="739"/>
      <c r="H45" s="738">
        <v>0</v>
      </c>
      <c r="I45" s="737"/>
      <c r="K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</row>
    <row r="46" spans="1:24" s="533" customFormat="1" ht="24.75" customHeight="1">
      <c r="A46" s="718" t="s">
        <v>576</v>
      </c>
      <c r="B46" s="735">
        <v>0</v>
      </c>
      <c r="C46" s="735">
        <v>0</v>
      </c>
      <c r="D46" s="735">
        <v>0</v>
      </c>
      <c r="E46" s="735">
        <v>0</v>
      </c>
      <c r="F46" s="735">
        <v>0</v>
      </c>
      <c r="G46" s="736"/>
      <c r="H46" s="735">
        <v>0</v>
      </c>
      <c r="I46" s="734"/>
      <c r="K46" s="622"/>
      <c r="N46" s="622"/>
      <c r="O46" s="622"/>
      <c r="P46" s="622"/>
      <c r="Q46" s="622"/>
      <c r="R46" s="622"/>
      <c r="S46" s="622"/>
      <c r="T46" s="622"/>
      <c r="U46" s="622"/>
      <c r="V46" s="622"/>
      <c r="W46" s="622"/>
      <c r="X46" s="622"/>
    </row>
    <row r="47" spans="1:24" s="533" customFormat="1" ht="21.75" customHeight="1" thickBot="1">
      <c r="A47" s="717" t="s">
        <v>575</v>
      </c>
      <c r="B47" s="733">
        <v>2395.3767955946651</v>
      </c>
      <c r="C47" s="732">
        <v>3392.7764148141596</v>
      </c>
      <c r="D47" s="730">
        <v>2760.6441774972891</v>
      </c>
      <c r="E47" s="730">
        <v>2921.1138030356437</v>
      </c>
      <c r="F47" s="730">
        <v>997.39961921949453</v>
      </c>
      <c r="G47" s="731">
        <v>41.638527226856795</v>
      </c>
      <c r="H47" s="730">
        <v>160.46962553835465</v>
      </c>
      <c r="I47" s="729">
        <v>5.812760182800206</v>
      </c>
      <c r="K47" s="622"/>
      <c r="R47" s="622"/>
      <c r="S47" s="622"/>
      <c r="T47" s="622"/>
      <c r="U47" s="622"/>
      <c r="V47" s="622"/>
      <c r="W47" s="622"/>
      <c r="X47" s="622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B6" sqref="B6:B9"/>
    </sheetView>
  </sheetViews>
  <sheetFormatPr defaultRowHeight="15.75"/>
  <cols>
    <col min="1" max="1" width="32.42578125" style="535" customWidth="1"/>
    <col min="2" max="6" width="12.7109375" style="535" customWidth="1"/>
    <col min="7" max="7" width="8.85546875" style="740" customWidth="1"/>
    <col min="8" max="8" width="12.28515625" style="535" customWidth="1"/>
    <col min="9" max="9" width="10.140625" style="740" customWidth="1"/>
    <col min="10" max="256" width="9.140625" style="535"/>
    <col min="257" max="257" width="32.42578125" style="535" customWidth="1"/>
    <col min="258" max="261" width="9.42578125" style="535" bestFit="1" customWidth="1"/>
    <col min="262" max="262" width="8.42578125" style="535" bestFit="1" customWidth="1"/>
    <col min="263" max="263" width="7.140625" style="535" bestFit="1" customWidth="1"/>
    <col min="264" max="264" width="8.85546875" style="535" customWidth="1"/>
    <col min="265" max="265" width="7.140625" style="535" bestFit="1" customWidth="1"/>
    <col min="266" max="512" width="9.140625" style="535"/>
    <col min="513" max="513" width="32.42578125" style="535" customWidth="1"/>
    <col min="514" max="517" width="9.42578125" style="535" bestFit="1" customWidth="1"/>
    <col min="518" max="518" width="8.42578125" style="535" bestFit="1" customWidth="1"/>
    <col min="519" max="519" width="7.140625" style="535" bestFit="1" customWidth="1"/>
    <col min="520" max="520" width="8.85546875" style="535" customWidth="1"/>
    <col min="521" max="521" width="7.140625" style="535" bestFit="1" customWidth="1"/>
    <col min="522" max="768" width="9.140625" style="535"/>
    <col min="769" max="769" width="32.42578125" style="535" customWidth="1"/>
    <col min="770" max="773" width="9.42578125" style="535" bestFit="1" customWidth="1"/>
    <col min="774" max="774" width="8.42578125" style="535" bestFit="1" customWidth="1"/>
    <col min="775" max="775" width="7.140625" style="535" bestFit="1" customWidth="1"/>
    <col min="776" max="776" width="8.85546875" style="535" customWidth="1"/>
    <col min="777" max="777" width="7.140625" style="535" bestFit="1" customWidth="1"/>
    <col min="778" max="1024" width="9.140625" style="535"/>
    <col min="1025" max="1025" width="32.42578125" style="535" customWidth="1"/>
    <col min="1026" max="1029" width="9.42578125" style="535" bestFit="1" customWidth="1"/>
    <col min="1030" max="1030" width="8.42578125" style="535" bestFit="1" customWidth="1"/>
    <col min="1031" max="1031" width="7.140625" style="535" bestFit="1" customWidth="1"/>
    <col min="1032" max="1032" width="8.85546875" style="535" customWidth="1"/>
    <col min="1033" max="1033" width="7.140625" style="535" bestFit="1" customWidth="1"/>
    <col min="1034" max="1280" width="9.140625" style="535"/>
    <col min="1281" max="1281" width="32.42578125" style="535" customWidth="1"/>
    <col min="1282" max="1285" width="9.42578125" style="535" bestFit="1" customWidth="1"/>
    <col min="1286" max="1286" width="8.42578125" style="535" bestFit="1" customWidth="1"/>
    <col min="1287" max="1287" width="7.140625" style="535" bestFit="1" customWidth="1"/>
    <col min="1288" max="1288" width="8.85546875" style="535" customWidth="1"/>
    <col min="1289" max="1289" width="7.140625" style="535" bestFit="1" customWidth="1"/>
    <col min="1290" max="1536" width="9.140625" style="535"/>
    <col min="1537" max="1537" width="32.42578125" style="535" customWidth="1"/>
    <col min="1538" max="1541" width="9.42578125" style="535" bestFit="1" customWidth="1"/>
    <col min="1542" max="1542" width="8.42578125" style="535" bestFit="1" customWidth="1"/>
    <col min="1543" max="1543" width="7.140625" style="535" bestFit="1" customWidth="1"/>
    <col min="1544" max="1544" width="8.85546875" style="535" customWidth="1"/>
    <col min="1545" max="1545" width="7.140625" style="535" bestFit="1" customWidth="1"/>
    <col min="1546" max="1792" width="9.140625" style="535"/>
    <col min="1793" max="1793" width="32.42578125" style="535" customWidth="1"/>
    <col min="1794" max="1797" width="9.42578125" style="535" bestFit="1" customWidth="1"/>
    <col min="1798" max="1798" width="8.42578125" style="535" bestFit="1" customWidth="1"/>
    <col min="1799" max="1799" width="7.140625" style="535" bestFit="1" customWidth="1"/>
    <col min="1800" max="1800" width="8.85546875" style="535" customWidth="1"/>
    <col min="1801" max="1801" width="7.140625" style="535" bestFit="1" customWidth="1"/>
    <col min="1802" max="2048" width="9.140625" style="535"/>
    <col min="2049" max="2049" width="32.42578125" style="535" customWidth="1"/>
    <col min="2050" max="2053" width="9.42578125" style="535" bestFit="1" customWidth="1"/>
    <col min="2054" max="2054" width="8.42578125" style="535" bestFit="1" customWidth="1"/>
    <col min="2055" max="2055" width="7.140625" style="535" bestFit="1" customWidth="1"/>
    <col min="2056" max="2056" width="8.85546875" style="535" customWidth="1"/>
    <col min="2057" max="2057" width="7.140625" style="535" bestFit="1" customWidth="1"/>
    <col min="2058" max="2304" width="9.140625" style="535"/>
    <col min="2305" max="2305" width="32.42578125" style="535" customWidth="1"/>
    <col min="2306" max="2309" width="9.42578125" style="535" bestFit="1" customWidth="1"/>
    <col min="2310" max="2310" width="8.42578125" style="535" bestFit="1" customWidth="1"/>
    <col min="2311" max="2311" width="7.140625" style="535" bestFit="1" customWidth="1"/>
    <col min="2312" max="2312" width="8.85546875" style="535" customWidth="1"/>
    <col min="2313" max="2313" width="7.140625" style="535" bestFit="1" customWidth="1"/>
    <col min="2314" max="2560" width="9.140625" style="535"/>
    <col min="2561" max="2561" width="32.42578125" style="535" customWidth="1"/>
    <col min="2562" max="2565" width="9.42578125" style="535" bestFit="1" customWidth="1"/>
    <col min="2566" max="2566" width="8.42578125" style="535" bestFit="1" customWidth="1"/>
    <col min="2567" max="2567" width="7.140625" style="535" bestFit="1" customWidth="1"/>
    <col min="2568" max="2568" width="8.85546875" style="535" customWidth="1"/>
    <col min="2569" max="2569" width="7.140625" style="535" bestFit="1" customWidth="1"/>
    <col min="2570" max="2816" width="9.140625" style="535"/>
    <col min="2817" max="2817" width="32.42578125" style="535" customWidth="1"/>
    <col min="2818" max="2821" width="9.42578125" style="535" bestFit="1" customWidth="1"/>
    <col min="2822" max="2822" width="8.42578125" style="535" bestFit="1" customWidth="1"/>
    <col min="2823" max="2823" width="7.140625" style="535" bestFit="1" customWidth="1"/>
    <col min="2824" max="2824" width="8.85546875" style="535" customWidth="1"/>
    <col min="2825" max="2825" width="7.140625" style="535" bestFit="1" customWidth="1"/>
    <col min="2826" max="3072" width="9.140625" style="535"/>
    <col min="3073" max="3073" width="32.42578125" style="535" customWidth="1"/>
    <col min="3074" max="3077" width="9.42578125" style="535" bestFit="1" customWidth="1"/>
    <col min="3078" max="3078" width="8.42578125" style="535" bestFit="1" customWidth="1"/>
    <col min="3079" max="3079" width="7.140625" style="535" bestFit="1" customWidth="1"/>
    <col min="3080" max="3080" width="8.85546875" style="535" customWidth="1"/>
    <col min="3081" max="3081" width="7.140625" style="535" bestFit="1" customWidth="1"/>
    <col min="3082" max="3328" width="9.140625" style="535"/>
    <col min="3329" max="3329" width="32.42578125" style="535" customWidth="1"/>
    <col min="3330" max="3333" width="9.42578125" style="535" bestFit="1" customWidth="1"/>
    <col min="3334" max="3334" width="8.42578125" style="535" bestFit="1" customWidth="1"/>
    <col min="3335" max="3335" width="7.140625" style="535" bestFit="1" customWidth="1"/>
    <col min="3336" max="3336" width="8.85546875" style="535" customWidth="1"/>
    <col min="3337" max="3337" width="7.140625" style="535" bestFit="1" customWidth="1"/>
    <col min="3338" max="3584" width="9.140625" style="535"/>
    <col min="3585" max="3585" width="32.42578125" style="535" customWidth="1"/>
    <col min="3586" max="3589" width="9.42578125" style="535" bestFit="1" customWidth="1"/>
    <col min="3590" max="3590" width="8.42578125" style="535" bestFit="1" customWidth="1"/>
    <col min="3591" max="3591" width="7.140625" style="535" bestFit="1" customWidth="1"/>
    <col min="3592" max="3592" width="8.85546875" style="535" customWidth="1"/>
    <col min="3593" max="3593" width="7.140625" style="535" bestFit="1" customWidth="1"/>
    <col min="3594" max="3840" width="9.140625" style="535"/>
    <col min="3841" max="3841" width="32.42578125" style="535" customWidth="1"/>
    <col min="3842" max="3845" width="9.42578125" style="535" bestFit="1" customWidth="1"/>
    <col min="3846" max="3846" width="8.42578125" style="535" bestFit="1" customWidth="1"/>
    <col min="3847" max="3847" width="7.140625" style="535" bestFit="1" customWidth="1"/>
    <col min="3848" max="3848" width="8.85546875" style="535" customWidth="1"/>
    <col min="3849" max="3849" width="7.140625" style="535" bestFit="1" customWidth="1"/>
    <col min="3850" max="4096" width="9.140625" style="535"/>
    <col min="4097" max="4097" width="32.42578125" style="535" customWidth="1"/>
    <col min="4098" max="4101" width="9.42578125" style="535" bestFit="1" customWidth="1"/>
    <col min="4102" max="4102" width="8.42578125" style="535" bestFit="1" customWidth="1"/>
    <col min="4103" max="4103" width="7.140625" style="535" bestFit="1" customWidth="1"/>
    <col min="4104" max="4104" width="8.85546875" style="535" customWidth="1"/>
    <col min="4105" max="4105" width="7.140625" style="535" bestFit="1" customWidth="1"/>
    <col min="4106" max="4352" width="9.140625" style="535"/>
    <col min="4353" max="4353" width="32.42578125" style="535" customWidth="1"/>
    <col min="4354" max="4357" width="9.42578125" style="535" bestFit="1" customWidth="1"/>
    <col min="4358" max="4358" width="8.42578125" style="535" bestFit="1" customWidth="1"/>
    <col min="4359" max="4359" width="7.140625" style="535" bestFit="1" customWidth="1"/>
    <col min="4360" max="4360" width="8.85546875" style="535" customWidth="1"/>
    <col min="4361" max="4361" width="7.140625" style="535" bestFit="1" customWidth="1"/>
    <col min="4362" max="4608" width="9.140625" style="535"/>
    <col min="4609" max="4609" width="32.42578125" style="535" customWidth="1"/>
    <col min="4610" max="4613" width="9.42578125" style="535" bestFit="1" customWidth="1"/>
    <col min="4614" max="4614" width="8.42578125" style="535" bestFit="1" customWidth="1"/>
    <col min="4615" max="4615" width="7.140625" style="535" bestFit="1" customWidth="1"/>
    <col min="4616" max="4616" width="8.85546875" style="535" customWidth="1"/>
    <col min="4617" max="4617" width="7.140625" style="535" bestFit="1" customWidth="1"/>
    <col min="4618" max="4864" width="9.140625" style="535"/>
    <col min="4865" max="4865" width="32.42578125" style="535" customWidth="1"/>
    <col min="4866" max="4869" width="9.42578125" style="535" bestFit="1" customWidth="1"/>
    <col min="4870" max="4870" width="8.42578125" style="535" bestFit="1" customWidth="1"/>
    <col min="4871" max="4871" width="7.140625" style="535" bestFit="1" customWidth="1"/>
    <col min="4872" max="4872" width="8.85546875" style="535" customWidth="1"/>
    <col min="4873" max="4873" width="7.140625" style="535" bestFit="1" customWidth="1"/>
    <col min="4874" max="5120" width="9.140625" style="535"/>
    <col min="5121" max="5121" width="32.42578125" style="535" customWidth="1"/>
    <col min="5122" max="5125" width="9.42578125" style="535" bestFit="1" customWidth="1"/>
    <col min="5126" max="5126" width="8.42578125" style="535" bestFit="1" customWidth="1"/>
    <col min="5127" max="5127" width="7.140625" style="535" bestFit="1" customWidth="1"/>
    <col min="5128" max="5128" width="8.85546875" style="535" customWidth="1"/>
    <col min="5129" max="5129" width="7.140625" style="535" bestFit="1" customWidth="1"/>
    <col min="5130" max="5376" width="9.140625" style="535"/>
    <col min="5377" max="5377" width="32.42578125" style="535" customWidth="1"/>
    <col min="5378" max="5381" width="9.42578125" style="535" bestFit="1" customWidth="1"/>
    <col min="5382" max="5382" width="8.42578125" style="535" bestFit="1" customWidth="1"/>
    <col min="5383" max="5383" width="7.140625" style="535" bestFit="1" customWidth="1"/>
    <col min="5384" max="5384" width="8.85546875" style="535" customWidth="1"/>
    <col min="5385" max="5385" width="7.140625" style="535" bestFit="1" customWidth="1"/>
    <col min="5386" max="5632" width="9.140625" style="535"/>
    <col min="5633" max="5633" width="32.42578125" style="535" customWidth="1"/>
    <col min="5634" max="5637" width="9.42578125" style="535" bestFit="1" customWidth="1"/>
    <col min="5638" max="5638" width="8.42578125" style="535" bestFit="1" customWidth="1"/>
    <col min="5639" max="5639" width="7.140625" style="535" bestFit="1" customWidth="1"/>
    <col min="5640" max="5640" width="8.85546875" style="535" customWidth="1"/>
    <col min="5641" max="5641" width="7.140625" style="535" bestFit="1" customWidth="1"/>
    <col min="5642" max="5888" width="9.140625" style="535"/>
    <col min="5889" max="5889" width="32.42578125" style="535" customWidth="1"/>
    <col min="5890" max="5893" width="9.42578125" style="535" bestFit="1" customWidth="1"/>
    <col min="5894" max="5894" width="8.42578125" style="535" bestFit="1" customWidth="1"/>
    <col min="5895" max="5895" width="7.140625" style="535" bestFit="1" customWidth="1"/>
    <col min="5896" max="5896" width="8.85546875" style="535" customWidth="1"/>
    <col min="5897" max="5897" width="7.140625" style="535" bestFit="1" customWidth="1"/>
    <col min="5898" max="6144" width="9.140625" style="535"/>
    <col min="6145" max="6145" width="32.42578125" style="535" customWidth="1"/>
    <col min="6146" max="6149" width="9.42578125" style="535" bestFit="1" customWidth="1"/>
    <col min="6150" max="6150" width="8.42578125" style="535" bestFit="1" customWidth="1"/>
    <col min="6151" max="6151" width="7.140625" style="535" bestFit="1" customWidth="1"/>
    <col min="6152" max="6152" width="8.85546875" style="535" customWidth="1"/>
    <col min="6153" max="6153" width="7.140625" style="535" bestFit="1" customWidth="1"/>
    <col min="6154" max="6400" width="9.140625" style="535"/>
    <col min="6401" max="6401" width="32.42578125" style="535" customWidth="1"/>
    <col min="6402" max="6405" width="9.42578125" style="535" bestFit="1" customWidth="1"/>
    <col min="6406" max="6406" width="8.42578125" style="535" bestFit="1" customWidth="1"/>
    <col min="6407" max="6407" width="7.140625" style="535" bestFit="1" customWidth="1"/>
    <col min="6408" max="6408" width="8.85546875" style="535" customWidth="1"/>
    <col min="6409" max="6409" width="7.140625" style="535" bestFit="1" customWidth="1"/>
    <col min="6410" max="6656" width="9.140625" style="535"/>
    <col min="6657" max="6657" width="32.42578125" style="535" customWidth="1"/>
    <col min="6658" max="6661" width="9.42578125" style="535" bestFit="1" customWidth="1"/>
    <col min="6662" max="6662" width="8.42578125" style="535" bestFit="1" customWidth="1"/>
    <col min="6663" max="6663" width="7.140625" style="535" bestFit="1" customWidth="1"/>
    <col min="6664" max="6664" width="8.85546875" style="535" customWidth="1"/>
    <col min="6665" max="6665" width="7.140625" style="535" bestFit="1" customWidth="1"/>
    <col min="6666" max="6912" width="9.140625" style="535"/>
    <col min="6913" max="6913" width="32.42578125" style="535" customWidth="1"/>
    <col min="6914" max="6917" width="9.42578125" style="535" bestFit="1" customWidth="1"/>
    <col min="6918" max="6918" width="8.42578125" style="535" bestFit="1" customWidth="1"/>
    <col min="6919" max="6919" width="7.140625" style="535" bestFit="1" customWidth="1"/>
    <col min="6920" max="6920" width="8.85546875" style="535" customWidth="1"/>
    <col min="6921" max="6921" width="7.140625" style="535" bestFit="1" customWidth="1"/>
    <col min="6922" max="7168" width="9.140625" style="535"/>
    <col min="7169" max="7169" width="32.42578125" style="535" customWidth="1"/>
    <col min="7170" max="7173" width="9.42578125" style="535" bestFit="1" customWidth="1"/>
    <col min="7174" max="7174" width="8.42578125" style="535" bestFit="1" customWidth="1"/>
    <col min="7175" max="7175" width="7.140625" style="535" bestFit="1" customWidth="1"/>
    <col min="7176" max="7176" width="8.85546875" style="535" customWidth="1"/>
    <col min="7177" max="7177" width="7.140625" style="535" bestFit="1" customWidth="1"/>
    <col min="7178" max="7424" width="9.140625" style="535"/>
    <col min="7425" max="7425" width="32.42578125" style="535" customWidth="1"/>
    <col min="7426" max="7429" width="9.42578125" style="535" bestFit="1" customWidth="1"/>
    <col min="7430" max="7430" width="8.42578125" style="535" bestFit="1" customWidth="1"/>
    <col min="7431" max="7431" width="7.140625" style="535" bestFit="1" customWidth="1"/>
    <col min="7432" max="7432" width="8.85546875" style="535" customWidth="1"/>
    <col min="7433" max="7433" width="7.140625" style="535" bestFit="1" customWidth="1"/>
    <col min="7434" max="7680" width="9.140625" style="535"/>
    <col min="7681" max="7681" width="32.42578125" style="535" customWidth="1"/>
    <col min="7682" max="7685" width="9.42578125" style="535" bestFit="1" customWidth="1"/>
    <col min="7686" max="7686" width="8.42578125" style="535" bestFit="1" customWidth="1"/>
    <col min="7687" max="7687" width="7.140625" style="535" bestFit="1" customWidth="1"/>
    <col min="7688" max="7688" width="8.85546875" style="535" customWidth="1"/>
    <col min="7689" max="7689" width="7.140625" style="535" bestFit="1" customWidth="1"/>
    <col min="7690" max="7936" width="9.140625" style="535"/>
    <col min="7937" max="7937" width="32.42578125" style="535" customWidth="1"/>
    <col min="7938" max="7941" width="9.42578125" style="535" bestFit="1" customWidth="1"/>
    <col min="7942" max="7942" width="8.42578125" style="535" bestFit="1" customWidth="1"/>
    <col min="7943" max="7943" width="7.140625" style="535" bestFit="1" customWidth="1"/>
    <col min="7944" max="7944" width="8.85546875" style="535" customWidth="1"/>
    <col min="7945" max="7945" width="7.140625" style="535" bestFit="1" customWidth="1"/>
    <col min="7946" max="8192" width="9.140625" style="535"/>
    <col min="8193" max="8193" width="32.42578125" style="535" customWidth="1"/>
    <col min="8194" max="8197" width="9.42578125" style="535" bestFit="1" customWidth="1"/>
    <col min="8198" max="8198" width="8.42578125" style="535" bestFit="1" customWidth="1"/>
    <col min="8199" max="8199" width="7.140625" style="535" bestFit="1" customWidth="1"/>
    <col min="8200" max="8200" width="8.85546875" style="535" customWidth="1"/>
    <col min="8201" max="8201" width="7.140625" style="535" bestFit="1" customWidth="1"/>
    <col min="8202" max="8448" width="9.140625" style="535"/>
    <col min="8449" max="8449" width="32.42578125" style="535" customWidth="1"/>
    <col min="8450" max="8453" width="9.42578125" style="535" bestFit="1" customWidth="1"/>
    <col min="8454" max="8454" width="8.42578125" style="535" bestFit="1" customWidth="1"/>
    <col min="8455" max="8455" width="7.140625" style="535" bestFit="1" customWidth="1"/>
    <col min="8456" max="8456" width="8.85546875" style="535" customWidth="1"/>
    <col min="8457" max="8457" width="7.140625" style="535" bestFit="1" customWidth="1"/>
    <col min="8458" max="8704" width="9.140625" style="535"/>
    <col min="8705" max="8705" width="32.42578125" style="535" customWidth="1"/>
    <col min="8706" max="8709" width="9.42578125" style="535" bestFit="1" customWidth="1"/>
    <col min="8710" max="8710" width="8.42578125" style="535" bestFit="1" customWidth="1"/>
    <col min="8711" max="8711" width="7.140625" style="535" bestFit="1" customWidth="1"/>
    <col min="8712" max="8712" width="8.85546875" style="535" customWidth="1"/>
    <col min="8713" max="8713" width="7.140625" style="535" bestFit="1" customWidth="1"/>
    <col min="8714" max="8960" width="9.140625" style="535"/>
    <col min="8961" max="8961" width="32.42578125" style="535" customWidth="1"/>
    <col min="8962" max="8965" width="9.42578125" style="535" bestFit="1" customWidth="1"/>
    <col min="8966" max="8966" width="8.42578125" style="535" bestFit="1" customWidth="1"/>
    <col min="8967" max="8967" width="7.140625" style="535" bestFit="1" customWidth="1"/>
    <col min="8968" max="8968" width="8.85546875" style="535" customWidth="1"/>
    <col min="8969" max="8969" width="7.140625" style="535" bestFit="1" customWidth="1"/>
    <col min="8970" max="9216" width="9.140625" style="535"/>
    <col min="9217" max="9217" width="32.42578125" style="535" customWidth="1"/>
    <col min="9218" max="9221" width="9.42578125" style="535" bestFit="1" customWidth="1"/>
    <col min="9222" max="9222" width="8.42578125" style="535" bestFit="1" customWidth="1"/>
    <col min="9223" max="9223" width="7.140625" style="535" bestFit="1" customWidth="1"/>
    <col min="9224" max="9224" width="8.85546875" style="535" customWidth="1"/>
    <col min="9225" max="9225" width="7.140625" style="535" bestFit="1" customWidth="1"/>
    <col min="9226" max="9472" width="9.140625" style="535"/>
    <col min="9473" max="9473" width="32.42578125" style="535" customWidth="1"/>
    <col min="9474" max="9477" width="9.42578125" style="535" bestFit="1" customWidth="1"/>
    <col min="9478" max="9478" width="8.42578125" style="535" bestFit="1" customWidth="1"/>
    <col min="9479" max="9479" width="7.140625" style="535" bestFit="1" customWidth="1"/>
    <col min="9480" max="9480" width="8.85546875" style="535" customWidth="1"/>
    <col min="9481" max="9481" width="7.140625" style="535" bestFit="1" customWidth="1"/>
    <col min="9482" max="9728" width="9.140625" style="535"/>
    <col min="9729" max="9729" width="32.42578125" style="535" customWidth="1"/>
    <col min="9730" max="9733" width="9.42578125" style="535" bestFit="1" customWidth="1"/>
    <col min="9734" max="9734" width="8.42578125" style="535" bestFit="1" customWidth="1"/>
    <col min="9735" max="9735" width="7.140625" style="535" bestFit="1" customWidth="1"/>
    <col min="9736" max="9736" width="8.85546875" style="535" customWidth="1"/>
    <col min="9737" max="9737" width="7.140625" style="535" bestFit="1" customWidth="1"/>
    <col min="9738" max="9984" width="9.140625" style="535"/>
    <col min="9985" max="9985" width="32.42578125" style="535" customWidth="1"/>
    <col min="9986" max="9989" width="9.42578125" style="535" bestFit="1" customWidth="1"/>
    <col min="9990" max="9990" width="8.42578125" style="535" bestFit="1" customWidth="1"/>
    <col min="9991" max="9991" width="7.140625" style="535" bestFit="1" customWidth="1"/>
    <col min="9992" max="9992" width="8.85546875" style="535" customWidth="1"/>
    <col min="9993" max="9993" width="7.140625" style="535" bestFit="1" customWidth="1"/>
    <col min="9994" max="10240" width="9.140625" style="535"/>
    <col min="10241" max="10241" width="32.42578125" style="535" customWidth="1"/>
    <col min="10242" max="10245" width="9.42578125" style="535" bestFit="1" customWidth="1"/>
    <col min="10246" max="10246" width="8.42578125" style="535" bestFit="1" customWidth="1"/>
    <col min="10247" max="10247" width="7.140625" style="535" bestFit="1" customWidth="1"/>
    <col min="10248" max="10248" width="8.85546875" style="535" customWidth="1"/>
    <col min="10249" max="10249" width="7.140625" style="535" bestFit="1" customWidth="1"/>
    <col min="10250" max="10496" width="9.140625" style="535"/>
    <col min="10497" max="10497" width="32.42578125" style="535" customWidth="1"/>
    <col min="10498" max="10501" width="9.42578125" style="535" bestFit="1" customWidth="1"/>
    <col min="10502" max="10502" width="8.42578125" style="535" bestFit="1" customWidth="1"/>
    <col min="10503" max="10503" width="7.140625" style="535" bestFit="1" customWidth="1"/>
    <col min="10504" max="10504" width="8.85546875" style="535" customWidth="1"/>
    <col min="10505" max="10505" width="7.140625" style="535" bestFit="1" customWidth="1"/>
    <col min="10506" max="10752" width="9.140625" style="535"/>
    <col min="10753" max="10753" width="32.42578125" style="535" customWidth="1"/>
    <col min="10754" max="10757" width="9.42578125" style="535" bestFit="1" customWidth="1"/>
    <col min="10758" max="10758" width="8.42578125" style="535" bestFit="1" customWidth="1"/>
    <col min="10759" max="10759" width="7.140625" style="535" bestFit="1" customWidth="1"/>
    <col min="10760" max="10760" width="8.85546875" style="535" customWidth="1"/>
    <col min="10761" max="10761" width="7.140625" style="535" bestFit="1" customWidth="1"/>
    <col min="10762" max="11008" width="9.140625" style="535"/>
    <col min="11009" max="11009" width="32.42578125" style="535" customWidth="1"/>
    <col min="11010" max="11013" width="9.42578125" style="535" bestFit="1" customWidth="1"/>
    <col min="11014" max="11014" width="8.42578125" style="535" bestFit="1" customWidth="1"/>
    <col min="11015" max="11015" width="7.140625" style="535" bestFit="1" customWidth="1"/>
    <col min="11016" max="11016" width="8.85546875" style="535" customWidth="1"/>
    <col min="11017" max="11017" width="7.140625" style="535" bestFit="1" customWidth="1"/>
    <col min="11018" max="11264" width="9.140625" style="535"/>
    <col min="11265" max="11265" width="32.42578125" style="535" customWidth="1"/>
    <col min="11266" max="11269" width="9.42578125" style="535" bestFit="1" customWidth="1"/>
    <col min="11270" max="11270" width="8.42578125" style="535" bestFit="1" customWidth="1"/>
    <col min="11271" max="11271" width="7.140625" style="535" bestFit="1" customWidth="1"/>
    <col min="11272" max="11272" width="8.85546875" style="535" customWidth="1"/>
    <col min="11273" max="11273" width="7.140625" style="535" bestFit="1" customWidth="1"/>
    <col min="11274" max="11520" width="9.140625" style="535"/>
    <col min="11521" max="11521" width="32.42578125" style="535" customWidth="1"/>
    <col min="11522" max="11525" width="9.42578125" style="535" bestFit="1" customWidth="1"/>
    <col min="11526" max="11526" width="8.42578125" style="535" bestFit="1" customWidth="1"/>
    <col min="11527" max="11527" width="7.140625" style="535" bestFit="1" customWidth="1"/>
    <col min="11528" max="11528" width="8.85546875" style="535" customWidth="1"/>
    <col min="11529" max="11529" width="7.140625" style="535" bestFit="1" customWidth="1"/>
    <col min="11530" max="11776" width="9.140625" style="535"/>
    <col min="11777" max="11777" width="32.42578125" style="535" customWidth="1"/>
    <col min="11778" max="11781" width="9.42578125" style="535" bestFit="1" customWidth="1"/>
    <col min="11782" max="11782" width="8.42578125" style="535" bestFit="1" customWidth="1"/>
    <col min="11783" max="11783" width="7.140625" style="535" bestFit="1" customWidth="1"/>
    <col min="11784" max="11784" width="8.85546875" style="535" customWidth="1"/>
    <col min="11785" max="11785" width="7.140625" style="535" bestFit="1" customWidth="1"/>
    <col min="11786" max="12032" width="9.140625" style="535"/>
    <col min="12033" max="12033" width="32.42578125" style="535" customWidth="1"/>
    <col min="12034" max="12037" width="9.42578125" style="535" bestFit="1" customWidth="1"/>
    <col min="12038" max="12038" width="8.42578125" style="535" bestFit="1" customWidth="1"/>
    <col min="12039" max="12039" width="7.140625" style="535" bestFit="1" customWidth="1"/>
    <col min="12040" max="12040" width="8.85546875" style="535" customWidth="1"/>
    <col min="12041" max="12041" width="7.140625" style="535" bestFit="1" customWidth="1"/>
    <col min="12042" max="12288" width="9.140625" style="535"/>
    <col min="12289" max="12289" width="32.42578125" style="535" customWidth="1"/>
    <col min="12290" max="12293" width="9.42578125" style="535" bestFit="1" customWidth="1"/>
    <col min="12294" max="12294" width="8.42578125" style="535" bestFit="1" customWidth="1"/>
    <col min="12295" max="12295" width="7.140625" style="535" bestFit="1" customWidth="1"/>
    <col min="12296" max="12296" width="8.85546875" style="535" customWidth="1"/>
    <col min="12297" max="12297" width="7.140625" style="535" bestFit="1" customWidth="1"/>
    <col min="12298" max="12544" width="9.140625" style="535"/>
    <col min="12545" max="12545" width="32.42578125" style="535" customWidth="1"/>
    <col min="12546" max="12549" width="9.42578125" style="535" bestFit="1" customWidth="1"/>
    <col min="12550" max="12550" width="8.42578125" style="535" bestFit="1" customWidth="1"/>
    <col min="12551" max="12551" width="7.140625" style="535" bestFit="1" customWidth="1"/>
    <col min="12552" max="12552" width="8.85546875" style="535" customWidth="1"/>
    <col min="12553" max="12553" width="7.140625" style="535" bestFit="1" customWidth="1"/>
    <col min="12554" max="12800" width="9.140625" style="535"/>
    <col min="12801" max="12801" width="32.42578125" style="535" customWidth="1"/>
    <col min="12802" max="12805" width="9.42578125" style="535" bestFit="1" customWidth="1"/>
    <col min="12806" max="12806" width="8.42578125" style="535" bestFit="1" customWidth="1"/>
    <col min="12807" max="12807" width="7.140625" style="535" bestFit="1" customWidth="1"/>
    <col min="12808" max="12808" width="8.85546875" style="535" customWidth="1"/>
    <col min="12809" max="12809" width="7.140625" style="535" bestFit="1" customWidth="1"/>
    <col min="12810" max="13056" width="9.140625" style="535"/>
    <col min="13057" max="13057" width="32.42578125" style="535" customWidth="1"/>
    <col min="13058" max="13061" width="9.42578125" style="535" bestFit="1" customWidth="1"/>
    <col min="13062" max="13062" width="8.42578125" style="535" bestFit="1" customWidth="1"/>
    <col min="13063" max="13063" width="7.140625" style="535" bestFit="1" customWidth="1"/>
    <col min="13064" max="13064" width="8.85546875" style="535" customWidth="1"/>
    <col min="13065" max="13065" width="7.140625" style="535" bestFit="1" customWidth="1"/>
    <col min="13066" max="13312" width="9.140625" style="535"/>
    <col min="13313" max="13313" width="32.42578125" style="535" customWidth="1"/>
    <col min="13314" max="13317" width="9.42578125" style="535" bestFit="1" customWidth="1"/>
    <col min="13318" max="13318" width="8.42578125" style="535" bestFit="1" customWidth="1"/>
    <col min="13319" max="13319" width="7.140625" style="535" bestFit="1" customWidth="1"/>
    <col min="13320" max="13320" width="8.85546875" style="535" customWidth="1"/>
    <col min="13321" max="13321" width="7.140625" style="535" bestFit="1" customWidth="1"/>
    <col min="13322" max="13568" width="9.140625" style="535"/>
    <col min="13569" max="13569" width="32.42578125" style="535" customWidth="1"/>
    <col min="13570" max="13573" width="9.42578125" style="535" bestFit="1" customWidth="1"/>
    <col min="13574" max="13574" width="8.42578125" style="535" bestFit="1" customWidth="1"/>
    <col min="13575" max="13575" width="7.140625" style="535" bestFit="1" customWidth="1"/>
    <col min="13576" max="13576" width="8.85546875" style="535" customWidth="1"/>
    <col min="13577" max="13577" width="7.140625" style="535" bestFit="1" customWidth="1"/>
    <col min="13578" max="13824" width="9.140625" style="535"/>
    <col min="13825" max="13825" width="32.42578125" style="535" customWidth="1"/>
    <col min="13826" max="13829" width="9.42578125" style="535" bestFit="1" customWidth="1"/>
    <col min="13830" max="13830" width="8.42578125" style="535" bestFit="1" customWidth="1"/>
    <col min="13831" max="13831" width="7.140625" style="535" bestFit="1" customWidth="1"/>
    <col min="13832" max="13832" width="8.85546875" style="535" customWidth="1"/>
    <col min="13833" max="13833" width="7.140625" style="535" bestFit="1" customWidth="1"/>
    <col min="13834" max="14080" width="9.140625" style="535"/>
    <col min="14081" max="14081" width="32.42578125" style="535" customWidth="1"/>
    <col min="14082" max="14085" width="9.42578125" style="535" bestFit="1" customWidth="1"/>
    <col min="14086" max="14086" width="8.42578125" style="535" bestFit="1" customWidth="1"/>
    <col min="14087" max="14087" width="7.140625" style="535" bestFit="1" customWidth="1"/>
    <col min="14088" max="14088" width="8.85546875" style="535" customWidth="1"/>
    <col min="14089" max="14089" width="7.140625" style="535" bestFit="1" customWidth="1"/>
    <col min="14090" max="14336" width="9.140625" style="535"/>
    <col min="14337" max="14337" width="32.42578125" style="535" customWidth="1"/>
    <col min="14338" max="14341" width="9.42578125" style="535" bestFit="1" customWidth="1"/>
    <col min="14342" max="14342" width="8.42578125" style="535" bestFit="1" customWidth="1"/>
    <col min="14343" max="14343" width="7.140625" style="535" bestFit="1" customWidth="1"/>
    <col min="14344" max="14344" width="8.85546875" style="535" customWidth="1"/>
    <col min="14345" max="14345" width="7.140625" style="535" bestFit="1" customWidth="1"/>
    <col min="14346" max="14592" width="9.140625" style="535"/>
    <col min="14593" max="14593" width="32.42578125" style="535" customWidth="1"/>
    <col min="14594" max="14597" width="9.42578125" style="535" bestFit="1" customWidth="1"/>
    <col min="14598" max="14598" width="8.42578125" style="535" bestFit="1" customWidth="1"/>
    <col min="14599" max="14599" width="7.140625" style="535" bestFit="1" customWidth="1"/>
    <col min="14600" max="14600" width="8.85546875" style="535" customWidth="1"/>
    <col min="14601" max="14601" width="7.140625" style="535" bestFit="1" customWidth="1"/>
    <col min="14602" max="14848" width="9.140625" style="535"/>
    <col min="14849" max="14849" width="32.42578125" style="535" customWidth="1"/>
    <col min="14850" max="14853" width="9.42578125" style="535" bestFit="1" customWidth="1"/>
    <col min="14854" max="14854" width="8.42578125" style="535" bestFit="1" customWidth="1"/>
    <col min="14855" max="14855" width="7.140625" style="535" bestFit="1" customWidth="1"/>
    <col min="14856" max="14856" width="8.85546875" style="535" customWidth="1"/>
    <col min="14857" max="14857" width="7.140625" style="535" bestFit="1" customWidth="1"/>
    <col min="14858" max="15104" width="9.140625" style="535"/>
    <col min="15105" max="15105" width="32.42578125" style="535" customWidth="1"/>
    <col min="15106" max="15109" width="9.42578125" style="535" bestFit="1" customWidth="1"/>
    <col min="15110" max="15110" width="8.42578125" style="535" bestFit="1" customWidth="1"/>
    <col min="15111" max="15111" width="7.140625" style="535" bestFit="1" customWidth="1"/>
    <col min="15112" max="15112" width="8.85546875" style="535" customWidth="1"/>
    <col min="15113" max="15113" width="7.140625" style="535" bestFit="1" customWidth="1"/>
    <col min="15114" max="15360" width="9.140625" style="535"/>
    <col min="15361" max="15361" width="32.42578125" style="535" customWidth="1"/>
    <col min="15362" max="15365" width="9.42578125" style="535" bestFit="1" customWidth="1"/>
    <col min="15366" max="15366" width="8.42578125" style="535" bestFit="1" customWidth="1"/>
    <col min="15367" max="15367" width="7.140625" style="535" bestFit="1" customWidth="1"/>
    <col min="15368" max="15368" width="8.85546875" style="535" customWidth="1"/>
    <col min="15369" max="15369" width="7.140625" style="535" bestFit="1" customWidth="1"/>
    <col min="15370" max="15616" width="9.140625" style="535"/>
    <col min="15617" max="15617" width="32.42578125" style="535" customWidth="1"/>
    <col min="15618" max="15621" width="9.42578125" style="535" bestFit="1" customWidth="1"/>
    <col min="15622" max="15622" width="8.42578125" style="535" bestFit="1" customWidth="1"/>
    <col min="15623" max="15623" width="7.140625" style="535" bestFit="1" customWidth="1"/>
    <col min="15624" max="15624" width="8.85546875" style="535" customWidth="1"/>
    <col min="15625" max="15625" width="7.140625" style="535" bestFit="1" customWidth="1"/>
    <col min="15626" max="15872" width="9.140625" style="535"/>
    <col min="15873" max="15873" width="32.42578125" style="535" customWidth="1"/>
    <col min="15874" max="15877" width="9.42578125" style="535" bestFit="1" customWidth="1"/>
    <col min="15878" max="15878" width="8.42578125" style="535" bestFit="1" customWidth="1"/>
    <col min="15879" max="15879" width="7.140625" style="535" bestFit="1" customWidth="1"/>
    <col min="15880" max="15880" width="8.85546875" style="535" customWidth="1"/>
    <col min="15881" max="15881" width="7.140625" style="535" bestFit="1" customWidth="1"/>
    <col min="15882" max="16128" width="9.140625" style="535"/>
    <col min="16129" max="16129" width="32.42578125" style="535" customWidth="1"/>
    <col min="16130" max="16133" width="9.42578125" style="535" bestFit="1" customWidth="1"/>
    <col min="16134" max="16134" width="8.42578125" style="535" bestFit="1" customWidth="1"/>
    <col min="16135" max="16135" width="7.140625" style="535" bestFit="1" customWidth="1"/>
    <col min="16136" max="16136" width="8.85546875" style="535" customWidth="1"/>
    <col min="16137" max="16137" width="7.140625" style="535" bestFit="1" customWidth="1"/>
    <col min="16138" max="16384" width="9.140625" style="535"/>
  </cols>
  <sheetData>
    <row r="1" spans="1:14" ht="22.5" customHeight="1">
      <c r="A1" s="2589" t="s">
        <v>640</v>
      </c>
      <c r="B1" s="2589"/>
      <c r="C1" s="2589"/>
      <c r="D1" s="2589"/>
      <c r="E1" s="2589"/>
      <c r="F1" s="2589"/>
      <c r="G1" s="2589"/>
      <c r="H1" s="2589"/>
      <c r="I1" s="2589"/>
    </row>
    <row r="2" spans="1:14" ht="22.5" customHeight="1">
      <c r="A2" s="2589" t="s">
        <v>119</v>
      </c>
      <c r="B2" s="2589"/>
      <c r="C2" s="2589"/>
      <c r="D2" s="2589"/>
      <c r="E2" s="2589"/>
      <c r="F2" s="2589"/>
      <c r="G2" s="2589"/>
      <c r="H2" s="2589"/>
      <c r="I2" s="2589"/>
    </row>
    <row r="3" spans="1:14" ht="16.5" customHeight="1">
      <c r="A3" s="2589" t="s">
        <v>511</v>
      </c>
      <c r="B3" s="2589"/>
      <c r="C3" s="2589"/>
      <c r="D3" s="2589"/>
      <c r="E3" s="2589"/>
      <c r="F3" s="2589"/>
      <c r="G3" s="2589"/>
      <c r="H3" s="2589"/>
      <c r="I3" s="2589"/>
    </row>
    <row r="4" spans="1:14" ht="16.5" thickBot="1">
      <c r="H4" s="2590" t="s">
        <v>52</v>
      </c>
      <c r="I4" s="2591"/>
    </row>
    <row r="5" spans="1:14" ht="27.75" customHeight="1" thickTop="1">
      <c r="A5" s="2592" t="s">
        <v>46</v>
      </c>
      <c r="B5" s="593">
        <v>2018</v>
      </c>
      <c r="C5" s="592">
        <v>2019</v>
      </c>
      <c r="D5" s="771">
        <v>2019</v>
      </c>
      <c r="E5" s="770">
        <v>2020</v>
      </c>
      <c r="F5" s="2594" t="s">
        <v>509</v>
      </c>
      <c r="G5" s="2595"/>
      <c r="H5" s="2595"/>
      <c r="I5" s="2596"/>
    </row>
    <row r="6" spans="1:14" ht="27.75" customHeight="1">
      <c r="A6" s="2593"/>
      <c r="B6" s="2555" t="s">
        <v>508</v>
      </c>
      <c r="C6" s="2555" t="s">
        <v>507</v>
      </c>
      <c r="D6" s="2555" t="s">
        <v>506</v>
      </c>
      <c r="E6" s="2555" t="s">
        <v>505</v>
      </c>
      <c r="F6" s="2597" t="s">
        <v>44</v>
      </c>
      <c r="G6" s="2598"/>
      <c r="H6" s="2597" t="s">
        <v>55</v>
      </c>
      <c r="I6" s="2599"/>
    </row>
    <row r="7" spans="1:14" s="765" customFormat="1" ht="27.75" customHeight="1">
      <c r="A7" s="2593"/>
      <c r="B7" s="2585"/>
      <c r="C7" s="2585"/>
      <c r="D7" s="2585"/>
      <c r="E7" s="2585"/>
      <c r="F7" s="768" t="s">
        <v>2</v>
      </c>
      <c r="G7" s="769" t="s">
        <v>504</v>
      </c>
      <c r="H7" s="768" t="s">
        <v>2</v>
      </c>
      <c r="I7" s="767" t="s">
        <v>504</v>
      </c>
      <c r="K7" s="766"/>
      <c r="L7" s="766"/>
      <c r="M7" s="766"/>
    </row>
    <row r="8" spans="1:14" ht="30.75" customHeight="1">
      <c r="A8" s="760" t="s">
        <v>639</v>
      </c>
      <c r="B8" s="758">
        <v>77178.333347448395</v>
      </c>
      <c r="C8" s="758">
        <v>75682.6273282849</v>
      </c>
      <c r="D8" s="758">
        <v>84490.26696447139</v>
      </c>
      <c r="E8" s="758">
        <v>96867.770339461189</v>
      </c>
      <c r="F8" s="758">
        <v>-1495.7060191634955</v>
      </c>
      <c r="G8" s="759">
        <v>-1.937986937901329</v>
      </c>
      <c r="H8" s="758">
        <v>12377.503374989799</v>
      </c>
      <c r="I8" s="757">
        <v>14.649620387866221</v>
      </c>
      <c r="K8" s="752"/>
      <c r="L8" s="743"/>
      <c r="M8" s="743"/>
    </row>
    <row r="9" spans="1:14" ht="30.75" customHeight="1">
      <c r="A9" s="760" t="s">
        <v>638</v>
      </c>
      <c r="B9" s="758">
        <v>10908.8128158</v>
      </c>
      <c r="C9" s="758">
        <v>39139.845377927006</v>
      </c>
      <c r="D9" s="758">
        <v>46383.795461997979</v>
      </c>
      <c r="E9" s="758">
        <v>49573.026982060001</v>
      </c>
      <c r="F9" s="758">
        <v>28231.032562127006</v>
      </c>
      <c r="G9" s="759">
        <v>258.79106222482818</v>
      </c>
      <c r="H9" s="758">
        <v>3189.2315200620214</v>
      </c>
      <c r="I9" s="757">
        <v>6.8757450490978975</v>
      </c>
      <c r="K9" s="752"/>
      <c r="L9" s="743"/>
      <c r="M9" s="743"/>
    </row>
    <row r="10" spans="1:14" ht="30.75" customHeight="1">
      <c r="A10" s="760" t="s">
        <v>637</v>
      </c>
      <c r="B10" s="758">
        <v>450920.13657853194</v>
      </c>
      <c r="C10" s="758">
        <v>470344.54945249739</v>
      </c>
      <c r="D10" s="758">
        <v>540262.90816305589</v>
      </c>
      <c r="E10" s="758">
        <v>602944.08214767743</v>
      </c>
      <c r="F10" s="758">
        <v>19424.412873965455</v>
      </c>
      <c r="G10" s="759">
        <v>4.3077279762560599</v>
      </c>
      <c r="H10" s="758">
        <v>62681.173984621535</v>
      </c>
      <c r="I10" s="757">
        <v>11.601976192987847</v>
      </c>
      <c r="K10" s="752"/>
      <c r="L10" s="743"/>
      <c r="M10" s="743"/>
      <c r="N10" s="743"/>
    </row>
    <row r="11" spans="1:14" ht="30.75" customHeight="1">
      <c r="A11" s="764" t="s">
        <v>636</v>
      </c>
      <c r="B11" s="762">
        <v>187628.98878233004</v>
      </c>
      <c r="C11" s="762">
        <v>206144.14134742701</v>
      </c>
      <c r="D11" s="762">
        <v>229173.48474545576</v>
      </c>
      <c r="E11" s="762">
        <v>251731.46945537534</v>
      </c>
      <c r="F11" s="762">
        <v>18515.152565096971</v>
      </c>
      <c r="G11" s="763">
        <v>9.8679594689797945</v>
      </c>
      <c r="H11" s="762">
        <v>22557.984709919576</v>
      </c>
      <c r="I11" s="761">
        <v>9.8431913862002194</v>
      </c>
      <c r="K11" s="752"/>
      <c r="L11" s="743"/>
      <c r="M11" s="743"/>
    </row>
    <row r="12" spans="1:14" ht="30.75" customHeight="1">
      <c r="A12" s="764" t="s">
        <v>635</v>
      </c>
      <c r="B12" s="762">
        <v>52804.672008999994</v>
      </c>
      <c r="C12" s="762">
        <v>69507.407173617088</v>
      </c>
      <c r="D12" s="762">
        <v>84799.766092850128</v>
      </c>
      <c r="E12" s="762">
        <v>96126.554283702659</v>
      </c>
      <c r="F12" s="762">
        <v>16702.735164617094</v>
      </c>
      <c r="G12" s="763">
        <v>31.631169230196697</v>
      </c>
      <c r="H12" s="762">
        <v>11326.788190852531</v>
      </c>
      <c r="I12" s="761">
        <v>13.3570983892225</v>
      </c>
      <c r="K12" s="752"/>
      <c r="L12" s="743"/>
      <c r="M12" s="743"/>
    </row>
    <row r="13" spans="1:14" ht="30.75" customHeight="1">
      <c r="A13" s="764" t="s">
        <v>634</v>
      </c>
      <c r="B13" s="762">
        <v>68498.335994869994</v>
      </c>
      <c r="C13" s="762">
        <v>64008.919632761514</v>
      </c>
      <c r="D13" s="762">
        <v>72041.189159236732</v>
      </c>
      <c r="E13" s="762">
        <v>77482.122000357107</v>
      </c>
      <c r="F13" s="762">
        <v>-4489.4163621084808</v>
      </c>
      <c r="G13" s="763">
        <v>-6.5540517107520753</v>
      </c>
      <c r="H13" s="762">
        <v>5440.9328411203751</v>
      </c>
      <c r="I13" s="761">
        <v>7.5525305795466151</v>
      </c>
      <c r="K13" s="752"/>
      <c r="L13" s="743"/>
      <c r="M13" s="743"/>
    </row>
    <row r="14" spans="1:14" ht="30.75" customHeight="1">
      <c r="A14" s="764" t="s">
        <v>633</v>
      </c>
      <c r="B14" s="762">
        <v>141988.13979233196</v>
      </c>
      <c r="C14" s="762">
        <v>130684.08129869182</v>
      </c>
      <c r="D14" s="762">
        <v>154248.46816551333</v>
      </c>
      <c r="E14" s="762">
        <v>177603.93640824227</v>
      </c>
      <c r="F14" s="762">
        <v>-11304.058493640143</v>
      </c>
      <c r="G14" s="763">
        <v>-7.9612695188296403</v>
      </c>
      <c r="H14" s="762">
        <v>23355.468242728937</v>
      </c>
      <c r="I14" s="761">
        <v>15.141458790804849</v>
      </c>
      <c r="K14" s="752"/>
      <c r="L14" s="743"/>
      <c r="M14" s="743"/>
    </row>
    <row r="15" spans="1:14" ht="30.75" customHeight="1">
      <c r="A15" s="760" t="s">
        <v>632</v>
      </c>
      <c r="B15" s="758">
        <v>255548.93300495602</v>
      </c>
      <c r="C15" s="758">
        <v>292459.05275800847</v>
      </c>
      <c r="D15" s="758">
        <v>306327.93105623056</v>
      </c>
      <c r="E15" s="758">
        <v>327476.80042721052</v>
      </c>
      <c r="F15" s="758">
        <v>36910.119753052451</v>
      </c>
      <c r="G15" s="759">
        <v>14.443464630837113</v>
      </c>
      <c r="H15" s="758">
        <v>21148.869370979955</v>
      </c>
      <c r="I15" s="757">
        <v>6.9039964126215434</v>
      </c>
      <c r="K15" s="752"/>
      <c r="L15" s="743"/>
      <c r="M15" s="743"/>
    </row>
    <row r="16" spans="1:14" ht="30.75" customHeight="1">
      <c r="A16" s="760" t="s">
        <v>631</v>
      </c>
      <c r="B16" s="758">
        <v>244383.87676272163</v>
      </c>
      <c r="C16" s="758">
        <v>237651.77363712032</v>
      </c>
      <c r="D16" s="758">
        <v>275684.89272410952</v>
      </c>
      <c r="E16" s="758">
        <v>243849.54147383833</v>
      </c>
      <c r="F16" s="758">
        <v>-6732.1031256013084</v>
      </c>
      <c r="G16" s="759">
        <v>-2.7547247448479077</v>
      </c>
      <c r="H16" s="758">
        <v>-31835.351250271196</v>
      </c>
      <c r="I16" s="757">
        <v>-11.547731519017361</v>
      </c>
      <c r="K16" s="752"/>
      <c r="L16" s="743"/>
      <c r="M16" s="743"/>
    </row>
    <row r="17" spans="1:13" ht="30.75" customHeight="1">
      <c r="A17" s="760" t="s">
        <v>630</v>
      </c>
      <c r="B17" s="758">
        <v>94547.950830904243</v>
      </c>
      <c r="C17" s="758">
        <v>113683.49163808748</v>
      </c>
      <c r="D17" s="758">
        <v>118861.57045444346</v>
      </c>
      <c r="E17" s="758">
        <v>124220.46811777497</v>
      </c>
      <c r="F17" s="758">
        <v>19135.540807183235</v>
      </c>
      <c r="G17" s="759">
        <v>20.238979945114295</v>
      </c>
      <c r="H17" s="758">
        <v>5358.8976633315178</v>
      </c>
      <c r="I17" s="757">
        <v>4.5085199891292405</v>
      </c>
      <c r="K17" s="752"/>
      <c r="L17" s="743"/>
      <c r="M17" s="743"/>
    </row>
    <row r="18" spans="1:13" ht="30.75" customHeight="1">
      <c r="A18" s="760" t="s">
        <v>629</v>
      </c>
      <c r="B18" s="758">
        <v>104239.05693097258</v>
      </c>
      <c r="C18" s="758">
        <v>106161.14462886588</v>
      </c>
      <c r="D18" s="758">
        <v>116748.15564484458</v>
      </c>
      <c r="E18" s="758">
        <v>118301.94416461795</v>
      </c>
      <c r="F18" s="758">
        <v>1922.0876978932938</v>
      </c>
      <c r="G18" s="759">
        <v>1.8439227622388275</v>
      </c>
      <c r="H18" s="758">
        <v>1553.7885197733704</v>
      </c>
      <c r="I18" s="757">
        <v>1.3308891358421928</v>
      </c>
      <c r="K18" s="752"/>
      <c r="L18" s="743"/>
      <c r="M18" s="743"/>
    </row>
    <row r="19" spans="1:13" ht="30.75" customHeight="1">
      <c r="A19" s="760" t="s">
        <v>628</v>
      </c>
      <c r="B19" s="758">
        <v>1525272.2156350182</v>
      </c>
      <c r="C19" s="758">
        <v>1651860.4310505956</v>
      </c>
      <c r="D19" s="758">
        <v>1793684.3570233674</v>
      </c>
      <c r="E19" s="758">
        <v>1918752.7445033942</v>
      </c>
      <c r="F19" s="758">
        <v>126588.2154155774</v>
      </c>
      <c r="G19" s="759">
        <v>8.2993851273213419</v>
      </c>
      <c r="H19" s="758">
        <v>125068.38748002681</v>
      </c>
      <c r="I19" s="757">
        <v>6.9727088264057073</v>
      </c>
      <c r="K19" s="752"/>
      <c r="L19" s="743"/>
      <c r="M19" s="743"/>
    </row>
    <row r="20" spans="1:13" ht="30.75" customHeight="1">
      <c r="A20" s="760" t="s">
        <v>627</v>
      </c>
      <c r="B20" s="758">
        <v>73651.530272291697</v>
      </c>
      <c r="C20" s="758">
        <v>79548.221908784501</v>
      </c>
      <c r="D20" s="758">
        <v>71484.413382080602</v>
      </c>
      <c r="E20" s="758">
        <v>77212.603399518499</v>
      </c>
      <c r="F20" s="758">
        <v>5896.6916364928038</v>
      </c>
      <c r="G20" s="759">
        <v>8.0062038286137103</v>
      </c>
      <c r="H20" s="758">
        <v>5728.190017437897</v>
      </c>
      <c r="I20" s="757">
        <v>8.0132014049286653</v>
      </c>
      <c r="K20" s="752"/>
      <c r="L20" s="743"/>
      <c r="M20" s="743"/>
    </row>
    <row r="21" spans="1:13" ht="30.75" customHeight="1" thickBot="1">
      <c r="A21" s="756" t="s">
        <v>626</v>
      </c>
      <c r="B21" s="754">
        <v>2836650.8461786448</v>
      </c>
      <c r="C21" s="754">
        <v>3066531.1377801718</v>
      </c>
      <c r="D21" s="754">
        <v>3353928.2908746013</v>
      </c>
      <c r="E21" s="754">
        <v>3559198.9815555527</v>
      </c>
      <c r="F21" s="754">
        <v>229880.29160152702</v>
      </c>
      <c r="G21" s="755">
        <v>8.1039332673320406</v>
      </c>
      <c r="H21" s="754">
        <v>205270.69068095135</v>
      </c>
      <c r="I21" s="753">
        <v>6.1203064847705217</v>
      </c>
      <c r="K21" s="752"/>
      <c r="L21" s="743"/>
      <c r="M21" s="743"/>
    </row>
    <row r="22" spans="1:13" ht="21" hidden="1" customHeight="1" thickTop="1">
      <c r="A22" s="751" t="s">
        <v>625</v>
      </c>
      <c r="B22" s="748"/>
      <c r="C22" s="748"/>
      <c r="D22" s="748"/>
      <c r="E22" s="748"/>
      <c r="F22" s="748"/>
      <c r="G22" s="749"/>
      <c r="H22" s="748"/>
      <c r="I22" s="742"/>
      <c r="K22" s="743"/>
      <c r="L22" s="743">
        <f t="shared" ref="L22:L28" si="0">J22-I22</f>
        <v>0</v>
      </c>
      <c r="M22" s="743"/>
    </row>
    <row r="23" spans="1:13" ht="21" hidden="1" customHeight="1">
      <c r="A23" s="750" t="s">
        <v>624</v>
      </c>
      <c r="B23" s="748"/>
      <c r="C23" s="748"/>
      <c r="D23" s="748"/>
      <c r="E23" s="748"/>
      <c r="F23" s="748"/>
      <c r="G23" s="749"/>
      <c r="H23" s="748"/>
      <c r="I23" s="742"/>
      <c r="K23" s="743"/>
      <c r="L23" s="743">
        <f t="shared" si="0"/>
        <v>0</v>
      </c>
      <c r="M23" s="743"/>
    </row>
    <row r="24" spans="1:13" ht="21" hidden="1" customHeight="1">
      <c r="A24" s="747" t="s">
        <v>623</v>
      </c>
      <c r="G24" s="746"/>
      <c r="I24" s="742"/>
      <c r="K24" s="743"/>
      <c r="L24" s="743">
        <f t="shared" si="0"/>
        <v>0</v>
      </c>
      <c r="M24" s="743"/>
    </row>
    <row r="25" spans="1:13" ht="21" hidden="1" customHeight="1">
      <c r="A25" s="535" t="s">
        <v>622</v>
      </c>
      <c r="G25" s="746"/>
      <c r="I25" s="742"/>
      <c r="K25" s="743"/>
      <c r="L25" s="743">
        <f t="shared" si="0"/>
        <v>0</v>
      </c>
      <c r="M25" s="743"/>
    </row>
    <row r="26" spans="1:13" ht="21" hidden="1" customHeight="1">
      <c r="A26" s="747" t="s">
        <v>621</v>
      </c>
      <c r="G26" s="746"/>
      <c r="I26" s="742"/>
      <c r="K26" s="743"/>
      <c r="L26" s="743">
        <f t="shared" si="0"/>
        <v>0</v>
      </c>
      <c r="M26" s="743"/>
    </row>
    <row r="27" spans="1:13" ht="21" hidden="1" customHeight="1">
      <c r="A27" s="535" t="s">
        <v>620</v>
      </c>
      <c r="G27" s="746"/>
      <c r="I27" s="742"/>
      <c r="K27" s="743"/>
      <c r="L27" s="743">
        <f t="shared" si="0"/>
        <v>0</v>
      </c>
      <c r="M27" s="743"/>
    </row>
    <row r="28" spans="1:13" ht="21" hidden="1" customHeight="1" thickTop="1">
      <c r="I28" s="742"/>
      <c r="K28" s="743"/>
      <c r="L28" s="743">
        <f t="shared" si="0"/>
        <v>0</v>
      </c>
      <c r="M28" s="743"/>
    </row>
    <row r="29" spans="1:13" s="744" customFormat="1" ht="21" customHeight="1" thickTop="1">
      <c r="A29" s="2600" t="s">
        <v>474</v>
      </c>
      <c r="B29" s="2600"/>
      <c r="C29" s="2600"/>
      <c r="D29" s="2600"/>
      <c r="E29" s="2600"/>
      <c r="F29" s="2600"/>
      <c r="G29" s="2600"/>
      <c r="H29" s="2600"/>
      <c r="I29" s="2600"/>
      <c r="K29" s="745"/>
      <c r="L29" s="745"/>
      <c r="M29" s="745"/>
    </row>
    <row r="30" spans="1:13" ht="21" customHeight="1">
      <c r="A30" s="2588" t="s">
        <v>619</v>
      </c>
      <c r="B30" s="2588"/>
      <c r="C30" s="2588"/>
      <c r="D30" s="2588"/>
      <c r="E30" s="2588"/>
      <c r="F30" s="2588"/>
      <c r="G30" s="2588"/>
      <c r="H30" s="2588"/>
      <c r="I30" s="2588"/>
      <c r="K30" s="743"/>
      <c r="L30" s="743"/>
      <c r="M30" s="743"/>
    </row>
    <row r="31" spans="1:13">
      <c r="I31" s="742"/>
      <c r="K31" s="743"/>
      <c r="L31" s="743"/>
      <c r="M31" s="743"/>
    </row>
    <row r="32" spans="1:13">
      <c r="I32" s="742"/>
      <c r="K32" s="743"/>
      <c r="L32" s="743"/>
      <c r="M32" s="743"/>
    </row>
    <row r="33" spans="9:9" s="535" customFormat="1">
      <c r="I33" s="742"/>
    </row>
    <row r="34" spans="9:9" s="535" customFormat="1">
      <c r="I34" s="742"/>
    </row>
    <row r="35" spans="9:9" s="535" customFormat="1">
      <c r="I35" s="742"/>
    </row>
    <row r="36" spans="9:9" s="535" customFormat="1">
      <c r="I36" s="742"/>
    </row>
    <row r="37" spans="9:9" s="535" customFormat="1">
      <c r="I37" s="742"/>
    </row>
    <row r="38" spans="9:9" s="535" customFormat="1">
      <c r="I38" s="742"/>
    </row>
    <row r="39" spans="9:9" s="535" customFormat="1">
      <c r="I39" s="742"/>
    </row>
    <row r="40" spans="9:9" s="535" customFormat="1">
      <c r="I40" s="742"/>
    </row>
    <row r="41" spans="9:9" s="535" customFormat="1">
      <c r="I41" s="742"/>
    </row>
    <row r="42" spans="9:9" s="535" customFormat="1">
      <c r="I42" s="742"/>
    </row>
    <row r="43" spans="9:9" s="535" customFormat="1">
      <c r="I43" s="742"/>
    </row>
    <row r="44" spans="9:9" s="535" customFormat="1">
      <c r="I44" s="742"/>
    </row>
    <row r="45" spans="9:9" s="535" customFormat="1">
      <c r="I45" s="742"/>
    </row>
    <row r="46" spans="9:9" s="535" customFormat="1">
      <c r="I46" s="742"/>
    </row>
    <row r="47" spans="9:9" s="535" customFormat="1">
      <c r="I47" s="742"/>
    </row>
    <row r="48" spans="9:9" s="535" customFormat="1">
      <c r="I48" s="742"/>
    </row>
    <row r="49" spans="9:9" s="535" customFormat="1">
      <c r="I49" s="742"/>
    </row>
    <row r="50" spans="9:9" s="535" customFormat="1">
      <c r="I50" s="742"/>
    </row>
    <row r="51" spans="9:9" s="535" customFormat="1">
      <c r="I51" s="742"/>
    </row>
    <row r="52" spans="9:9" s="535" customFormat="1">
      <c r="I52" s="742"/>
    </row>
    <row r="53" spans="9:9" s="535" customFormat="1">
      <c r="I53" s="742"/>
    </row>
    <row r="54" spans="9:9" s="535" customFormat="1">
      <c r="I54" s="742"/>
    </row>
    <row r="55" spans="9:9" s="535" customFormat="1">
      <c r="I55" s="742"/>
    </row>
    <row r="56" spans="9:9" s="535" customFormat="1">
      <c r="I56" s="742"/>
    </row>
    <row r="57" spans="9:9" s="535" customFormat="1">
      <c r="I57" s="742"/>
    </row>
    <row r="58" spans="9:9" s="535" customFormat="1">
      <c r="I58" s="742"/>
    </row>
    <row r="59" spans="9:9" s="535" customFormat="1">
      <c r="I59" s="742"/>
    </row>
    <row r="60" spans="9:9" s="535" customFormat="1">
      <c r="I60" s="742"/>
    </row>
    <row r="61" spans="9:9" s="535" customFormat="1">
      <c r="I61" s="742"/>
    </row>
    <row r="62" spans="9:9" s="535" customFormat="1">
      <c r="I62" s="742"/>
    </row>
    <row r="63" spans="9:9" s="535" customFormat="1">
      <c r="I63" s="742"/>
    </row>
    <row r="64" spans="9:9" s="535" customFormat="1">
      <c r="I64" s="742"/>
    </row>
    <row r="65" spans="9:9" s="535" customFormat="1">
      <c r="I65" s="742"/>
    </row>
    <row r="66" spans="9:9" s="535" customFormat="1">
      <c r="I66" s="742"/>
    </row>
    <row r="67" spans="9:9" s="535" customFormat="1">
      <c r="I67" s="742"/>
    </row>
    <row r="68" spans="9:9" s="535" customFormat="1">
      <c r="I68" s="742"/>
    </row>
    <row r="69" spans="9:9" s="535" customFormat="1">
      <c r="I69" s="742"/>
    </row>
    <row r="70" spans="9:9" s="535" customFormat="1">
      <c r="I70" s="742"/>
    </row>
    <row r="71" spans="9:9" s="535" customFormat="1">
      <c r="I71" s="742"/>
    </row>
    <row r="72" spans="9:9" s="535" customFormat="1">
      <c r="I72" s="742"/>
    </row>
    <row r="73" spans="9:9" s="535" customFormat="1">
      <c r="I73" s="742"/>
    </row>
    <row r="74" spans="9:9" s="535" customFormat="1">
      <c r="I74" s="742"/>
    </row>
    <row r="75" spans="9:9" s="535" customFormat="1">
      <c r="I75" s="742"/>
    </row>
    <row r="76" spans="9:9" s="535" customFormat="1">
      <c r="I76" s="742"/>
    </row>
    <row r="77" spans="9:9" s="535" customFormat="1">
      <c r="I77" s="742"/>
    </row>
    <row r="78" spans="9:9" s="535" customFormat="1">
      <c r="I78" s="742"/>
    </row>
    <row r="79" spans="9:9" s="535" customFormat="1">
      <c r="I79" s="742"/>
    </row>
    <row r="80" spans="9:9" s="535" customFormat="1">
      <c r="I80" s="742"/>
    </row>
    <row r="81" spans="9:9" s="535" customFormat="1">
      <c r="I81" s="742"/>
    </row>
    <row r="82" spans="9:9" s="535" customFormat="1">
      <c r="I82" s="742"/>
    </row>
    <row r="83" spans="9:9" s="535" customFormat="1">
      <c r="I83" s="742"/>
    </row>
    <row r="84" spans="9:9" s="535" customFormat="1">
      <c r="I84" s="742"/>
    </row>
    <row r="85" spans="9:9" s="535" customFormat="1">
      <c r="I85" s="742"/>
    </row>
    <row r="86" spans="9:9" s="535" customFormat="1">
      <c r="I86" s="742"/>
    </row>
    <row r="87" spans="9:9" s="535" customFormat="1">
      <c r="I87" s="742"/>
    </row>
    <row r="88" spans="9:9" s="535" customFormat="1">
      <c r="I88" s="742"/>
    </row>
    <row r="89" spans="9:9" s="535" customFormat="1">
      <c r="I89" s="742"/>
    </row>
    <row r="90" spans="9:9" s="535" customFormat="1">
      <c r="I90" s="742"/>
    </row>
    <row r="91" spans="9:9" s="535" customFormat="1">
      <c r="I91" s="742"/>
    </row>
    <row r="92" spans="9:9" s="535" customFormat="1">
      <c r="I92" s="742"/>
    </row>
    <row r="93" spans="9:9" s="535" customFormat="1">
      <c r="I93" s="742"/>
    </row>
    <row r="94" spans="9:9" s="535" customFormat="1">
      <c r="I94" s="742"/>
    </row>
    <row r="95" spans="9:9" s="535" customFormat="1">
      <c r="I95" s="742"/>
    </row>
    <row r="96" spans="9:9" s="535" customFormat="1">
      <c r="I96" s="742"/>
    </row>
    <row r="97" spans="9:9" s="535" customFormat="1">
      <c r="I97" s="742"/>
    </row>
    <row r="98" spans="9:9" s="535" customFormat="1">
      <c r="I98" s="742"/>
    </row>
    <row r="99" spans="9:9" s="535" customFormat="1">
      <c r="I99" s="742"/>
    </row>
    <row r="100" spans="9:9" s="535" customFormat="1">
      <c r="I100" s="742"/>
    </row>
    <row r="101" spans="9:9" s="535" customFormat="1">
      <c r="I101" s="742"/>
    </row>
    <row r="102" spans="9:9" s="535" customFormat="1">
      <c r="I102" s="742"/>
    </row>
    <row r="103" spans="9:9" s="535" customFormat="1">
      <c r="I103" s="742"/>
    </row>
    <row r="104" spans="9:9" s="535" customFormat="1">
      <c r="I104" s="742"/>
    </row>
    <row r="105" spans="9:9" s="535" customFormat="1">
      <c r="I105" s="742"/>
    </row>
    <row r="106" spans="9:9" s="535" customFormat="1">
      <c r="I106" s="742"/>
    </row>
    <row r="107" spans="9:9" s="535" customFormat="1">
      <c r="I107" s="742"/>
    </row>
    <row r="108" spans="9:9" s="535" customFormat="1">
      <c r="I108" s="742"/>
    </row>
    <row r="109" spans="9:9" s="535" customFormat="1">
      <c r="I109" s="742"/>
    </row>
    <row r="110" spans="9:9" s="535" customFormat="1">
      <c r="I110" s="742"/>
    </row>
    <row r="111" spans="9:9" s="535" customFormat="1">
      <c r="I111" s="742"/>
    </row>
    <row r="112" spans="9:9" s="535" customFormat="1">
      <c r="I112" s="742"/>
    </row>
    <row r="113" spans="9:9" s="535" customFormat="1">
      <c r="I113" s="742"/>
    </row>
    <row r="114" spans="9:9" s="535" customFormat="1">
      <c r="I114" s="742"/>
    </row>
    <row r="115" spans="9:9" s="535" customFormat="1">
      <c r="I115" s="742"/>
    </row>
    <row r="116" spans="9:9" s="535" customFormat="1">
      <c r="I116" s="742"/>
    </row>
    <row r="117" spans="9:9" s="535" customFormat="1">
      <c r="I117" s="742"/>
    </row>
    <row r="118" spans="9:9" s="535" customFormat="1">
      <c r="I118" s="742"/>
    </row>
    <row r="119" spans="9:9" s="535" customFormat="1">
      <c r="I119" s="742"/>
    </row>
    <row r="120" spans="9:9" s="535" customFormat="1">
      <c r="I120" s="742"/>
    </row>
    <row r="121" spans="9:9" s="535" customFormat="1">
      <c r="I121" s="742"/>
    </row>
    <row r="122" spans="9:9" s="535" customFormat="1">
      <c r="I122" s="742"/>
    </row>
    <row r="123" spans="9:9" s="535" customFormat="1">
      <c r="I123" s="742"/>
    </row>
    <row r="124" spans="9:9" s="535" customFormat="1">
      <c r="I124" s="742"/>
    </row>
    <row r="125" spans="9:9" s="535" customFormat="1">
      <c r="I125" s="742"/>
    </row>
    <row r="126" spans="9:9" s="535" customFormat="1">
      <c r="I126" s="742"/>
    </row>
    <row r="127" spans="9:9" s="535" customFormat="1">
      <c r="I127" s="742"/>
    </row>
    <row r="128" spans="9:9" s="535" customFormat="1">
      <c r="I128" s="742"/>
    </row>
    <row r="129" spans="9:9" s="535" customFormat="1">
      <c r="I129" s="742"/>
    </row>
    <row r="130" spans="9:9" s="535" customFormat="1">
      <c r="I130" s="742"/>
    </row>
    <row r="131" spans="9:9" s="535" customFormat="1">
      <c r="I131" s="742"/>
    </row>
    <row r="132" spans="9:9" s="535" customFormat="1">
      <c r="I132" s="742"/>
    </row>
    <row r="133" spans="9:9" s="535" customFormat="1">
      <c r="I133" s="742"/>
    </row>
    <row r="134" spans="9:9" s="535" customFormat="1">
      <c r="I134" s="742"/>
    </row>
    <row r="135" spans="9:9" s="535" customFormat="1">
      <c r="I135" s="742"/>
    </row>
    <row r="136" spans="9:9" s="535" customFormat="1">
      <c r="I136" s="742"/>
    </row>
    <row r="137" spans="9:9" s="535" customFormat="1">
      <c r="I137" s="742"/>
    </row>
    <row r="138" spans="9:9" s="535" customFormat="1">
      <c r="I138" s="742"/>
    </row>
    <row r="139" spans="9:9" s="535" customFormat="1">
      <c r="I139" s="742"/>
    </row>
    <row r="140" spans="9:9" s="535" customFormat="1">
      <c r="I140" s="742"/>
    </row>
    <row r="141" spans="9:9" s="535" customFormat="1">
      <c r="I141" s="742"/>
    </row>
    <row r="142" spans="9:9" s="535" customFormat="1">
      <c r="I142" s="742"/>
    </row>
    <row r="143" spans="9:9" s="535" customFormat="1">
      <c r="I143" s="742"/>
    </row>
    <row r="144" spans="9:9" s="535" customFormat="1">
      <c r="I144" s="742"/>
    </row>
    <row r="145" spans="9:9" s="535" customFormat="1">
      <c r="I145" s="742"/>
    </row>
    <row r="146" spans="9:9" s="535" customFormat="1">
      <c r="I146" s="742"/>
    </row>
    <row r="147" spans="9:9" s="535" customFormat="1">
      <c r="I147" s="742"/>
    </row>
    <row r="148" spans="9:9" s="535" customFormat="1">
      <c r="I148" s="742"/>
    </row>
    <row r="149" spans="9:9" s="535" customFormat="1">
      <c r="I149" s="742"/>
    </row>
    <row r="150" spans="9:9" s="535" customFormat="1">
      <c r="I150" s="742"/>
    </row>
    <row r="151" spans="9:9" s="535" customFormat="1">
      <c r="I151" s="742"/>
    </row>
    <row r="152" spans="9:9" s="535" customFormat="1">
      <c r="I152" s="742"/>
    </row>
    <row r="153" spans="9:9" s="535" customFormat="1">
      <c r="I153" s="742"/>
    </row>
    <row r="154" spans="9:9" s="535" customFormat="1">
      <c r="I154" s="742"/>
    </row>
    <row r="155" spans="9:9" s="535" customFormat="1">
      <c r="I155" s="742"/>
    </row>
    <row r="156" spans="9:9" s="535" customFormat="1">
      <c r="I156" s="742"/>
    </row>
    <row r="157" spans="9:9" s="535" customFormat="1">
      <c r="I157" s="742"/>
    </row>
    <row r="158" spans="9:9" s="535" customFormat="1">
      <c r="I158" s="742"/>
    </row>
    <row r="159" spans="9:9" s="535" customFormat="1">
      <c r="I159" s="742"/>
    </row>
    <row r="160" spans="9:9" s="535" customFormat="1">
      <c r="I160" s="742"/>
    </row>
    <row r="161" spans="9:9" s="535" customFormat="1">
      <c r="I161" s="742"/>
    </row>
    <row r="162" spans="9:9" s="535" customFormat="1">
      <c r="I162" s="742"/>
    </row>
    <row r="163" spans="9:9" s="535" customFormat="1">
      <c r="I163" s="742"/>
    </row>
    <row r="164" spans="9:9" s="535" customFormat="1">
      <c r="I164" s="742"/>
    </row>
    <row r="165" spans="9:9" s="535" customFormat="1">
      <c r="I165" s="742"/>
    </row>
    <row r="166" spans="9:9" s="535" customFormat="1">
      <c r="I166" s="742"/>
    </row>
    <row r="167" spans="9:9" s="535" customFormat="1">
      <c r="I167" s="742"/>
    </row>
    <row r="168" spans="9:9" s="535" customFormat="1">
      <c r="I168" s="742"/>
    </row>
    <row r="169" spans="9:9" s="535" customFormat="1">
      <c r="I169" s="742"/>
    </row>
    <row r="170" spans="9:9" s="535" customFormat="1">
      <c r="I170" s="742"/>
    </row>
    <row r="171" spans="9:9" s="535" customFormat="1">
      <c r="I171" s="742"/>
    </row>
    <row r="172" spans="9:9" s="535" customFormat="1">
      <c r="I172" s="742"/>
    </row>
    <row r="173" spans="9:9" s="535" customFormat="1">
      <c r="I173" s="742"/>
    </row>
    <row r="174" spans="9:9" s="535" customFormat="1">
      <c r="I174" s="742"/>
    </row>
    <row r="175" spans="9:9" s="535" customFormat="1">
      <c r="I175" s="742"/>
    </row>
    <row r="176" spans="9:9" s="535" customFormat="1">
      <c r="I176" s="742"/>
    </row>
    <row r="177" spans="9:9" s="535" customFormat="1">
      <c r="I177" s="742"/>
    </row>
    <row r="178" spans="9:9" s="535" customFormat="1">
      <c r="I178" s="742"/>
    </row>
    <row r="179" spans="9:9" s="535" customFormat="1">
      <c r="I179" s="742"/>
    </row>
    <row r="180" spans="9:9" s="535" customFormat="1">
      <c r="I180" s="742"/>
    </row>
    <row r="181" spans="9:9" s="535" customFormat="1">
      <c r="I181" s="742"/>
    </row>
    <row r="182" spans="9:9" s="535" customFormat="1">
      <c r="I182" s="742"/>
    </row>
    <row r="183" spans="9:9" s="535" customFormat="1">
      <c r="I183" s="742"/>
    </row>
    <row r="184" spans="9:9" s="535" customFormat="1">
      <c r="I184" s="742"/>
    </row>
    <row r="185" spans="9:9" s="535" customFormat="1">
      <c r="I185" s="742"/>
    </row>
    <row r="186" spans="9:9" s="535" customFormat="1">
      <c r="I186" s="742"/>
    </row>
    <row r="187" spans="9:9" s="535" customFormat="1">
      <c r="I187" s="742"/>
    </row>
    <row r="188" spans="9:9" s="535" customFormat="1">
      <c r="I188" s="742"/>
    </row>
    <row r="189" spans="9:9" s="535" customFormat="1">
      <c r="I189" s="742"/>
    </row>
    <row r="190" spans="9:9" s="535" customFormat="1">
      <c r="I190" s="742"/>
    </row>
    <row r="191" spans="9:9" s="535" customFormat="1">
      <c r="I191" s="742"/>
    </row>
    <row r="192" spans="9:9" s="535" customFormat="1">
      <c r="I192" s="742"/>
    </row>
    <row r="193" spans="9:9" s="535" customFormat="1">
      <c r="I193" s="742"/>
    </row>
    <row r="194" spans="9:9" s="535" customFormat="1">
      <c r="I194" s="742"/>
    </row>
    <row r="195" spans="9:9" s="535" customFormat="1">
      <c r="I195" s="742"/>
    </row>
    <row r="196" spans="9:9" s="535" customFormat="1">
      <c r="I196" s="742"/>
    </row>
    <row r="197" spans="9:9" s="535" customFormat="1">
      <c r="I197" s="742"/>
    </row>
    <row r="198" spans="9:9" s="535" customFormat="1">
      <c r="I198" s="742"/>
    </row>
    <row r="199" spans="9:9" s="535" customFormat="1">
      <c r="I199" s="742"/>
    </row>
    <row r="200" spans="9:9" s="535" customFormat="1">
      <c r="I200" s="742"/>
    </row>
    <row r="201" spans="9:9" s="535" customFormat="1">
      <c r="I201" s="742"/>
    </row>
    <row r="202" spans="9:9" s="535" customFormat="1">
      <c r="I202" s="742"/>
    </row>
    <row r="203" spans="9:9" s="535" customFormat="1">
      <c r="I203" s="742"/>
    </row>
    <row r="204" spans="9:9" s="535" customFormat="1">
      <c r="I204" s="742"/>
    </row>
    <row r="205" spans="9:9" s="535" customFormat="1">
      <c r="I205" s="742"/>
    </row>
    <row r="206" spans="9:9" s="535" customFormat="1">
      <c r="I206" s="742"/>
    </row>
    <row r="207" spans="9:9" s="535" customFormat="1">
      <c r="I207" s="742"/>
    </row>
    <row r="208" spans="9:9" s="535" customFormat="1">
      <c r="I208" s="742"/>
    </row>
    <row r="209" spans="9:9" s="535" customFormat="1">
      <c r="I209" s="742"/>
    </row>
    <row r="210" spans="9:9" s="535" customFormat="1">
      <c r="I210" s="742"/>
    </row>
    <row r="211" spans="9:9" s="535" customFormat="1">
      <c r="I211" s="742"/>
    </row>
    <row r="212" spans="9:9" s="535" customFormat="1">
      <c r="I212" s="742"/>
    </row>
    <row r="213" spans="9:9" s="535" customFormat="1">
      <c r="I213" s="742"/>
    </row>
    <row r="214" spans="9:9" s="535" customFormat="1">
      <c r="I214" s="742"/>
    </row>
    <row r="215" spans="9:9" s="535" customFormat="1">
      <c r="I215" s="742"/>
    </row>
    <row r="216" spans="9:9" s="535" customFormat="1">
      <c r="I216" s="742"/>
    </row>
    <row r="217" spans="9:9" s="535" customFormat="1">
      <c r="I217" s="742"/>
    </row>
    <row r="218" spans="9:9" s="535" customFormat="1">
      <c r="I218" s="742"/>
    </row>
    <row r="219" spans="9:9" s="535" customFormat="1">
      <c r="I219" s="742"/>
    </row>
    <row r="220" spans="9:9" s="535" customFormat="1">
      <c r="I220" s="742"/>
    </row>
    <row r="221" spans="9:9" s="535" customFormat="1">
      <c r="I221" s="742"/>
    </row>
    <row r="222" spans="9:9" s="535" customFormat="1">
      <c r="I222" s="742"/>
    </row>
    <row r="223" spans="9:9" s="535" customFormat="1">
      <c r="I223" s="742"/>
    </row>
    <row r="224" spans="9:9" s="535" customFormat="1">
      <c r="I224" s="742"/>
    </row>
    <row r="225" spans="9:9" s="535" customFormat="1">
      <c r="I225" s="742"/>
    </row>
    <row r="226" spans="9:9" s="535" customFormat="1">
      <c r="I226" s="742"/>
    </row>
    <row r="227" spans="9:9" s="535" customFormat="1">
      <c r="I227" s="742"/>
    </row>
    <row r="228" spans="9:9" s="535" customFormat="1">
      <c r="I228" s="742"/>
    </row>
    <row r="229" spans="9:9" s="535" customFormat="1">
      <c r="I229" s="742"/>
    </row>
    <row r="230" spans="9:9" s="535" customFormat="1">
      <c r="I230" s="742"/>
    </row>
    <row r="231" spans="9:9" s="535" customFormat="1">
      <c r="I231" s="742"/>
    </row>
    <row r="232" spans="9:9" s="535" customFormat="1">
      <c r="I232" s="742"/>
    </row>
    <row r="233" spans="9:9" s="535" customFormat="1">
      <c r="I233" s="742"/>
    </row>
    <row r="234" spans="9:9" s="535" customFormat="1">
      <c r="I234" s="742"/>
    </row>
    <row r="235" spans="9:9" s="535" customFormat="1">
      <c r="I235" s="742"/>
    </row>
    <row r="236" spans="9:9" s="535" customFormat="1">
      <c r="I236" s="742"/>
    </row>
    <row r="237" spans="9:9" s="535" customFormat="1">
      <c r="I237" s="742"/>
    </row>
    <row r="238" spans="9:9" s="535" customFormat="1">
      <c r="I238" s="742"/>
    </row>
    <row r="239" spans="9:9" s="535" customFormat="1">
      <c r="I239" s="742"/>
    </row>
    <row r="240" spans="9:9" s="535" customFormat="1">
      <c r="I240" s="742"/>
    </row>
    <row r="241" spans="9:9" s="535" customFormat="1">
      <c r="I241" s="742"/>
    </row>
    <row r="242" spans="9:9" s="535" customFormat="1">
      <c r="I242" s="742"/>
    </row>
    <row r="243" spans="9:9" s="535" customFormat="1">
      <c r="I243" s="742"/>
    </row>
    <row r="244" spans="9:9" s="535" customFormat="1">
      <c r="I244" s="742"/>
    </row>
    <row r="245" spans="9:9" s="535" customFormat="1">
      <c r="I245" s="742"/>
    </row>
    <row r="246" spans="9:9" s="535" customFormat="1">
      <c r="I246" s="742"/>
    </row>
    <row r="247" spans="9:9" s="535" customFormat="1">
      <c r="I247" s="742"/>
    </row>
    <row r="248" spans="9:9" s="535" customFormat="1">
      <c r="I248" s="742"/>
    </row>
    <row r="249" spans="9:9" s="535" customFormat="1">
      <c r="I249" s="742"/>
    </row>
    <row r="250" spans="9:9" s="535" customFormat="1">
      <c r="I250" s="742"/>
    </row>
    <row r="251" spans="9:9" s="535" customFormat="1">
      <c r="I251" s="742"/>
    </row>
    <row r="252" spans="9:9" s="535" customFormat="1">
      <c r="I252" s="742"/>
    </row>
    <row r="253" spans="9:9" s="535" customFormat="1">
      <c r="I253" s="742"/>
    </row>
    <row r="254" spans="9:9" s="535" customFormat="1">
      <c r="I254" s="742"/>
    </row>
    <row r="255" spans="9:9" s="535" customFormat="1">
      <c r="I255" s="742"/>
    </row>
    <row r="256" spans="9:9" s="535" customFormat="1">
      <c r="I256" s="742"/>
    </row>
    <row r="257" spans="9:9" s="535" customFormat="1">
      <c r="I257" s="742"/>
    </row>
    <row r="258" spans="9:9" s="535" customFormat="1">
      <c r="I258" s="742"/>
    </row>
    <row r="259" spans="9:9" s="535" customFormat="1">
      <c r="I259" s="742"/>
    </row>
    <row r="260" spans="9:9" s="535" customFormat="1">
      <c r="I260" s="742"/>
    </row>
    <row r="261" spans="9:9" s="535" customFormat="1">
      <c r="I261" s="742"/>
    </row>
    <row r="262" spans="9:9" s="535" customFormat="1">
      <c r="I262" s="742"/>
    </row>
    <row r="263" spans="9:9" s="535" customFormat="1">
      <c r="I263" s="742"/>
    </row>
    <row r="264" spans="9:9" s="535" customFormat="1">
      <c r="I264" s="742"/>
    </row>
    <row r="265" spans="9:9" s="535" customFormat="1">
      <c r="I265" s="742"/>
    </row>
    <row r="266" spans="9:9" s="535" customFormat="1">
      <c r="I266" s="742"/>
    </row>
    <row r="267" spans="9:9" s="535" customFormat="1">
      <c r="I267" s="742"/>
    </row>
    <row r="268" spans="9:9" s="535" customFormat="1">
      <c r="I268" s="742"/>
    </row>
    <row r="269" spans="9:9" s="535" customFormat="1">
      <c r="I269" s="742"/>
    </row>
    <row r="270" spans="9:9" s="535" customFormat="1">
      <c r="I270" s="742"/>
    </row>
    <row r="271" spans="9:9" s="535" customFormat="1">
      <c r="I271" s="742"/>
    </row>
    <row r="272" spans="9:9" s="535" customFormat="1">
      <c r="I272" s="742"/>
    </row>
    <row r="273" spans="9:9" s="535" customFormat="1">
      <c r="I273" s="742"/>
    </row>
    <row r="274" spans="9:9" s="535" customFormat="1">
      <c r="I274" s="742"/>
    </row>
    <row r="275" spans="9:9" s="535" customFormat="1">
      <c r="I275" s="742"/>
    </row>
    <row r="276" spans="9:9" s="535" customFormat="1">
      <c r="I276" s="742"/>
    </row>
    <row r="277" spans="9:9" s="535" customFormat="1">
      <c r="I277" s="742"/>
    </row>
    <row r="278" spans="9:9" s="535" customFormat="1">
      <c r="I278" s="742"/>
    </row>
    <row r="279" spans="9:9" s="535" customFormat="1">
      <c r="I279" s="742"/>
    </row>
    <row r="280" spans="9:9" s="535" customFormat="1">
      <c r="I280" s="742"/>
    </row>
    <row r="281" spans="9:9" s="535" customFormat="1">
      <c r="I281" s="742"/>
    </row>
    <row r="282" spans="9:9" s="535" customFormat="1">
      <c r="I282" s="742"/>
    </row>
    <row r="283" spans="9:9" s="535" customFormat="1">
      <c r="I283" s="742"/>
    </row>
    <row r="284" spans="9:9" s="535" customFormat="1">
      <c r="I284" s="742"/>
    </row>
    <row r="285" spans="9:9" s="535" customFormat="1">
      <c r="I285" s="742"/>
    </row>
    <row r="286" spans="9:9" s="535" customFormat="1">
      <c r="I286" s="742"/>
    </row>
    <row r="287" spans="9:9" s="535" customFormat="1">
      <c r="I287" s="742"/>
    </row>
    <row r="288" spans="9:9" s="535" customFormat="1">
      <c r="I288" s="742"/>
    </row>
    <row r="289" spans="9:9" s="535" customFormat="1">
      <c r="I289" s="742"/>
    </row>
    <row r="290" spans="9:9" s="535" customFormat="1">
      <c r="I290" s="742"/>
    </row>
    <row r="291" spans="9:9" s="535" customFormat="1">
      <c r="I291" s="742"/>
    </row>
    <row r="292" spans="9:9" s="535" customFormat="1">
      <c r="I292" s="742"/>
    </row>
    <row r="293" spans="9:9" s="535" customFormat="1">
      <c r="I293" s="742"/>
    </row>
    <row r="294" spans="9:9" s="535" customFormat="1">
      <c r="I294" s="742"/>
    </row>
    <row r="295" spans="9:9" s="535" customFormat="1">
      <c r="I295" s="742"/>
    </row>
    <row r="296" spans="9:9" s="535" customFormat="1">
      <c r="I296" s="742"/>
    </row>
    <row r="297" spans="9:9" s="535" customFormat="1">
      <c r="I297" s="742"/>
    </row>
    <row r="298" spans="9:9" s="535" customFormat="1">
      <c r="I298" s="742"/>
    </row>
    <row r="299" spans="9:9" s="535" customFormat="1">
      <c r="I299" s="742"/>
    </row>
    <row r="300" spans="9:9" s="535" customFormat="1">
      <c r="I300" s="742"/>
    </row>
    <row r="301" spans="9:9" s="535" customFormat="1">
      <c r="I301" s="742"/>
    </row>
    <row r="302" spans="9:9" s="535" customFormat="1">
      <c r="I302" s="742"/>
    </row>
    <row r="303" spans="9:9" s="535" customFormat="1">
      <c r="I303" s="742"/>
    </row>
    <row r="304" spans="9:9" s="535" customFormat="1">
      <c r="I304" s="742"/>
    </row>
    <row r="305" spans="9:9" s="535" customFormat="1">
      <c r="I305" s="742"/>
    </row>
    <row r="306" spans="9:9" s="535" customFormat="1">
      <c r="I306" s="742"/>
    </row>
    <row r="307" spans="9:9" s="535" customFormat="1">
      <c r="I307" s="742"/>
    </row>
    <row r="308" spans="9:9" s="535" customFormat="1">
      <c r="I308" s="742"/>
    </row>
    <row r="309" spans="9:9" s="535" customFormat="1">
      <c r="I309" s="742"/>
    </row>
    <row r="310" spans="9:9" s="535" customFormat="1">
      <c r="I310" s="742"/>
    </row>
    <row r="311" spans="9:9" s="535" customFormat="1">
      <c r="I311" s="742"/>
    </row>
    <row r="312" spans="9:9" s="535" customFormat="1">
      <c r="I312" s="742"/>
    </row>
    <row r="313" spans="9:9" s="535" customFormat="1">
      <c r="I313" s="742"/>
    </row>
    <row r="314" spans="9:9" s="535" customFormat="1">
      <c r="I314" s="742"/>
    </row>
    <row r="315" spans="9:9" s="535" customFormat="1">
      <c r="I315" s="742"/>
    </row>
    <row r="316" spans="9:9" s="535" customFormat="1">
      <c r="I316" s="742"/>
    </row>
    <row r="317" spans="9:9" s="535" customFormat="1">
      <c r="I317" s="742"/>
    </row>
    <row r="318" spans="9:9" s="535" customFormat="1">
      <c r="I318" s="742"/>
    </row>
    <row r="319" spans="9:9" s="535" customFormat="1">
      <c r="I319" s="742"/>
    </row>
    <row r="320" spans="9:9" s="535" customFormat="1">
      <c r="I320" s="742"/>
    </row>
    <row r="321" spans="9:9" s="535" customFormat="1">
      <c r="I321" s="742"/>
    </row>
    <row r="322" spans="9:9" s="535" customFormat="1">
      <c r="I322" s="742"/>
    </row>
    <row r="323" spans="9:9" s="535" customFormat="1">
      <c r="I323" s="742"/>
    </row>
    <row r="324" spans="9:9" s="535" customFormat="1">
      <c r="I324" s="742"/>
    </row>
    <row r="325" spans="9:9" s="535" customFormat="1">
      <c r="I325" s="742"/>
    </row>
    <row r="326" spans="9:9" s="535" customFormat="1">
      <c r="I326" s="742"/>
    </row>
    <row r="327" spans="9:9" s="535" customFormat="1">
      <c r="I327" s="742"/>
    </row>
    <row r="328" spans="9:9" s="535" customFormat="1">
      <c r="I328" s="742"/>
    </row>
    <row r="329" spans="9:9" s="535" customFormat="1">
      <c r="I329" s="742"/>
    </row>
    <row r="330" spans="9:9" s="535" customFormat="1">
      <c r="I330" s="742"/>
    </row>
    <row r="331" spans="9:9" s="535" customFormat="1">
      <c r="I331" s="742"/>
    </row>
    <row r="332" spans="9:9" s="535" customFormat="1">
      <c r="I332" s="741"/>
    </row>
    <row r="333" spans="9:9" s="535" customFormat="1">
      <c r="I333" s="741"/>
    </row>
    <row r="334" spans="9:9" s="535" customFormat="1">
      <c r="I334" s="741"/>
    </row>
    <row r="335" spans="9:9" s="535" customFormat="1">
      <c r="I335" s="741"/>
    </row>
    <row r="336" spans="9:9" s="535" customFormat="1">
      <c r="I336" s="741"/>
    </row>
    <row r="337" spans="9:9" s="535" customFormat="1">
      <c r="I337" s="741"/>
    </row>
    <row r="338" spans="9:9" s="535" customFormat="1">
      <c r="I338" s="741"/>
    </row>
    <row r="339" spans="9:9" s="535" customFormat="1">
      <c r="I339" s="741"/>
    </row>
    <row r="340" spans="9:9" s="535" customFormat="1">
      <c r="I340" s="741"/>
    </row>
    <row r="341" spans="9:9" s="535" customFormat="1">
      <c r="I341" s="741"/>
    </row>
    <row r="342" spans="9:9" s="535" customFormat="1">
      <c r="I342" s="741"/>
    </row>
    <row r="343" spans="9:9" s="535" customFormat="1">
      <c r="I343" s="741"/>
    </row>
    <row r="344" spans="9:9" s="535" customFormat="1">
      <c r="I344" s="741"/>
    </row>
    <row r="345" spans="9:9" s="535" customFormat="1">
      <c r="I345" s="741"/>
    </row>
    <row r="346" spans="9:9" s="535" customFormat="1">
      <c r="I346" s="741"/>
    </row>
    <row r="347" spans="9:9" s="535" customFormat="1">
      <c r="I347" s="741"/>
    </row>
    <row r="348" spans="9:9" s="535" customFormat="1">
      <c r="I348" s="741"/>
    </row>
    <row r="349" spans="9:9" s="535" customFormat="1">
      <c r="I349" s="741"/>
    </row>
    <row r="350" spans="9:9" s="535" customFormat="1">
      <c r="I350" s="741"/>
    </row>
    <row r="351" spans="9:9" s="535" customFormat="1">
      <c r="I351" s="741"/>
    </row>
    <row r="352" spans="9:9" s="535" customFormat="1">
      <c r="I352" s="741"/>
    </row>
    <row r="353" spans="9:9" s="535" customFormat="1">
      <c r="I353" s="741"/>
    </row>
    <row r="354" spans="9:9" s="535" customFormat="1">
      <c r="I354" s="741"/>
    </row>
    <row r="355" spans="9:9" s="535" customFormat="1">
      <c r="I355" s="741"/>
    </row>
    <row r="356" spans="9:9" s="535" customFormat="1">
      <c r="I356" s="741"/>
    </row>
    <row r="357" spans="9:9" s="535" customFormat="1">
      <c r="I357" s="741"/>
    </row>
    <row r="358" spans="9:9" s="535" customFormat="1">
      <c r="I358" s="741"/>
    </row>
    <row r="359" spans="9:9" s="535" customFormat="1">
      <c r="I359" s="741"/>
    </row>
    <row r="360" spans="9:9" s="535" customFormat="1">
      <c r="I360" s="741"/>
    </row>
    <row r="361" spans="9:9" s="535" customFormat="1">
      <c r="I361" s="741"/>
    </row>
    <row r="362" spans="9:9" s="535" customFormat="1">
      <c r="I362" s="741"/>
    </row>
    <row r="363" spans="9:9" s="535" customFormat="1">
      <c r="I363" s="741"/>
    </row>
    <row r="364" spans="9:9" s="535" customFormat="1">
      <c r="I364" s="741"/>
    </row>
    <row r="365" spans="9:9" s="535" customFormat="1">
      <c r="I365" s="741"/>
    </row>
    <row r="366" spans="9:9" s="535" customFormat="1">
      <c r="I366" s="741"/>
    </row>
    <row r="367" spans="9:9" s="535" customFormat="1">
      <c r="I367" s="741"/>
    </row>
    <row r="368" spans="9:9" s="535" customFormat="1">
      <c r="I368" s="741"/>
    </row>
    <row r="369" spans="9:9" s="535" customFormat="1">
      <c r="I369" s="741"/>
    </row>
    <row r="370" spans="9:9" s="535" customFormat="1">
      <c r="I370" s="741"/>
    </row>
    <row r="371" spans="9:9" s="535" customFormat="1">
      <c r="I371" s="741"/>
    </row>
    <row r="372" spans="9:9" s="535" customFormat="1">
      <c r="I372" s="741"/>
    </row>
    <row r="373" spans="9:9" s="535" customFormat="1">
      <c r="I373" s="741"/>
    </row>
    <row r="374" spans="9:9" s="535" customFormat="1">
      <c r="I374" s="741"/>
    </row>
    <row r="375" spans="9:9" s="535" customFormat="1">
      <c r="I375" s="741"/>
    </row>
    <row r="376" spans="9:9" s="535" customFormat="1">
      <c r="I376" s="741"/>
    </row>
    <row r="377" spans="9:9" s="535" customFormat="1">
      <c r="I377" s="741"/>
    </row>
    <row r="378" spans="9:9" s="535" customFormat="1">
      <c r="I378" s="741"/>
    </row>
    <row r="379" spans="9:9" s="535" customFormat="1">
      <c r="I379" s="741"/>
    </row>
    <row r="380" spans="9:9" s="535" customFormat="1">
      <c r="I380" s="741"/>
    </row>
    <row r="381" spans="9:9" s="535" customFormat="1">
      <c r="I381" s="741"/>
    </row>
    <row r="382" spans="9:9" s="535" customFormat="1">
      <c r="I382" s="741"/>
    </row>
    <row r="383" spans="9:9" s="535" customFormat="1">
      <c r="I383" s="741"/>
    </row>
    <row r="384" spans="9:9" s="535" customFormat="1">
      <c r="I384" s="741"/>
    </row>
    <row r="385" spans="9:9" s="535" customFormat="1">
      <c r="I385" s="741"/>
    </row>
    <row r="386" spans="9:9" s="535" customFormat="1">
      <c r="I386" s="741"/>
    </row>
    <row r="387" spans="9:9" s="535" customFormat="1">
      <c r="I387" s="741"/>
    </row>
    <row r="388" spans="9:9" s="535" customFormat="1">
      <c r="I388" s="741"/>
    </row>
    <row r="389" spans="9:9" s="535" customFormat="1">
      <c r="I389" s="741"/>
    </row>
    <row r="390" spans="9:9" s="535" customFormat="1">
      <c r="I390" s="741"/>
    </row>
    <row r="391" spans="9:9" s="535" customFormat="1">
      <c r="I391" s="741"/>
    </row>
    <row r="392" spans="9:9" s="535" customFormat="1">
      <c r="I392" s="741"/>
    </row>
    <row r="393" spans="9:9" s="535" customFormat="1">
      <c r="I393" s="741"/>
    </row>
    <row r="394" spans="9:9" s="535" customFormat="1">
      <c r="I394" s="741"/>
    </row>
    <row r="395" spans="9:9" s="535" customFormat="1">
      <c r="I395" s="741"/>
    </row>
    <row r="396" spans="9:9" s="535" customFormat="1">
      <c r="I396" s="741"/>
    </row>
    <row r="397" spans="9:9" s="535" customFormat="1">
      <c r="I397" s="741"/>
    </row>
    <row r="398" spans="9:9" s="535" customFormat="1">
      <c r="I398" s="741"/>
    </row>
    <row r="399" spans="9:9" s="535" customFormat="1">
      <c r="I399" s="741"/>
    </row>
    <row r="400" spans="9:9" s="535" customFormat="1">
      <c r="I400" s="741"/>
    </row>
    <row r="401" spans="9:9" s="535" customFormat="1">
      <c r="I401" s="741"/>
    </row>
    <row r="402" spans="9:9" s="535" customFormat="1">
      <c r="I402" s="741"/>
    </row>
    <row r="403" spans="9:9" s="535" customFormat="1">
      <c r="I403" s="741"/>
    </row>
    <row r="404" spans="9:9" s="535" customFormat="1">
      <c r="I404" s="741"/>
    </row>
    <row r="405" spans="9:9" s="535" customFormat="1">
      <c r="I405" s="741"/>
    </row>
    <row r="406" spans="9:9" s="535" customFormat="1">
      <c r="I406" s="741"/>
    </row>
    <row r="407" spans="9:9" s="535" customFormat="1">
      <c r="I407" s="741"/>
    </row>
    <row r="408" spans="9:9" s="535" customFormat="1">
      <c r="I408" s="741"/>
    </row>
    <row r="409" spans="9:9" s="535" customFormat="1">
      <c r="I409" s="741"/>
    </row>
    <row r="410" spans="9:9" s="535" customFormat="1">
      <c r="I410" s="741"/>
    </row>
    <row r="411" spans="9:9" s="535" customFormat="1">
      <c r="I411" s="741"/>
    </row>
    <row r="412" spans="9:9" s="535" customFormat="1">
      <c r="I412" s="741"/>
    </row>
    <row r="413" spans="9:9" s="535" customFormat="1">
      <c r="I413" s="741"/>
    </row>
    <row r="414" spans="9:9" s="535" customFormat="1">
      <c r="I414" s="741"/>
    </row>
    <row r="415" spans="9:9" s="535" customFormat="1">
      <c r="I415" s="741"/>
    </row>
    <row r="416" spans="9:9" s="535" customFormat="1">
      <c r="I416" s="741"/>
    </row>
    <row r="417" spans="9:9" s="535" customFormat="1">
      <c r="I417" s="741"/>
    </row>
    <row r="418" spans="9:9" s="535" customFormat="1">
      <c r="I418" s="741"/>
    </row>
    <row r="419" spans="9:9" s="535" customFormat="1">
      <c r="I419" s="741"/>
    </row>
    <row r="420" spans="9:9" s="535" customFormat="1">
      <c r="I420" s="741"/>
    </row>
    <row r="421" spans="9:9" s="535" customFormat="1">
      <c r="I421" s="741"/>
    </row>
    <row r="422" spans="9:9" s="535" customFormat="1">
      <c r="I422" s="741"/>
    </row>
    <row r="423" spans="9:9" s="535" customFormat="1">
      <c r="I423" s="741"/>
    </row>
    <row r="424" spans="9:9" s="535" customFormat="1">
      <c r="I424" s="741"/>
    </row>
    <row r="425" spans="9:9" s="535" customFormat="1">
      <c r="I425" s="741"/>
    </row>
    <row r="426" spans="9:9" s="535" customFormat="1">
      <c r="I426" s="741"/>
    </row>
    <row r="427" spans="9:9" s="535" customFormat="1">
      <c r="I427" s="741"/>
    </row>
    <row r="428" spans="9:9" s="535" customFormat="1">
      <c r="I428" s="741"/>
    </row>
    <row r="429" spans="9:9" s="535" customFormat="1">
      <c r="I429" s="741"/>
    </row>
    <row r="430" spans="9:9" s="535" customFormat="1">
      <c r="I430" s="741"/>
    </row>
    <row r="431" spans="9:9" s="535" customFormat="1">
      <c r="I431" s="741"/>
    </row>
    <row r="432" spans="9:9" s="535" customFormat="1">
      <c r="I432" s="741"/>
    </row>
    <row r="433" spans="9:9" s="535" customFormat="1">
      <c r="I433" s="741"/>
    </row>
    <row r="434" spans="9:9" s="535" customFormat="1">
      <c r="I434" s="741"/>
    </row>
    <row r="435" spans="9:9" s="535" customFormat="1">
      <c r="I435" s="741"/>
    </row>
    <row r="436" spans="9:9" s="535" customFormat="1">
      <c r="I436" s="741"/>
    </row>
    <row r="437" spans="9:9" s="535" customFormat="1">
      <c r="I437" s="741"/>
    </row>
    <row r="438" spans="9:9" s="535" customFormat="1">
      <c r="I438" s="741"/>
    </row>
    <row r="439" spans="9:9" s="535" customFormat="1">
      <c r="I439" s="741"/>
    </row>
    <row r="440" spans="9:9" s="535" customFormat="1">
      <c r="I440" s="741"/>
    </row>
    <row r="441" spans="9:9" s="535" customFormat="1">
      <c r="I441" s="741"/>
    </row>
    <row r="442" spans="9:9" s="535" customFormat="1">
      <c r="I442" s="741"/>
    </row>
    <row r="443" spans="9:9" s="535" customFormat="1">
      <c r="I443" s="741"/>
    </row>
    <row r="444" spans="9:9" s="535" customFormat="1">
      <c r="I444" s="741"/>
    </row>
    <row r="445" spans="9:9" s="535" customFormat="1">
      <c r="I445" s="741"/>
    </row>
    <row r="446" spans="9:9" s="535" customFormat="1">
      <c r="I446" s="741"/>
    </row>
    <row r="447" spans="9:9" s="535" customFormat="1">
      <c r="I447" s="741"/>
    </row>
    <row r="448" spans="9:9" s="535" customFormat="1">
      <c r="I448" s="741"/>
    </row>
    <row r="449" spans="9:9" s="535" customFormat="1">
      <c r="I449" s="741"/>
    </row>
    <row r="450" spans="9:9" s="535" customFormat="1">
      <c r="I450" s="741"/>
    </row>
    <row r="451" spans="9:9" s="535" customFormat="1">
      <c r="I451" s="741"/>
    </row>
    <row r="452" spans="9:9" s="535" customFormat="1">
      <c r="I452" s="741"/>
    </row>
    <row r="453" spans="9:9" s="535" customFormat="1">
      <c r="I453" s="741"/>
    </row>
    <row r="454" spans="9:9" s="535" customFormat="1">
      <c r="I454" s="741"/>
    </row>
    <row r="455" spans="9:9" s="535" customFormat="1">
      <c r="I455" s="741"/>
    </row>
    <row r="456" spans="9:9" s="535" customFormat="1">
      <c r="I456" s="741"/>
    </row>
    <row r="457" spans="9:9" s="535" customFormat="1">
      <c r="I457" s="741"/>
    </row>
    <row r="458" spans="9:9" s="535" customFormat="1">
      <c r="I458" s="741"/>
    </row>
    <row r="459" spans="9:9" s="535" customFormat="1">
      <c r="I459" s="741"/>
    </row>
    <row r="460" spans="9:9" s="535" customFormat="1">
      <c r="I460" s="741"/>
    </row>
    <row r="461" spans="9:9" s="535" customFormat="1">
      <c r="I461" s="741"/>
    </row>
    <row r="462" spans="9:9" s="535" customFormat="1">
      <c r="I462" s="741"/>
    </row>
    <row r="463" spans="9:9" s="535" customFormat="1">
      <c r="I463" s="741"/>
    </row>
    <row r="464" spans="9:9" s="535" customFormat="1">
      <c r="I464" s="741"/>
    </row>
    <row r="465" spans="9:9" s="535" customFormat="1">
      <c r="I465" s="741"/>
    </row>
    <row r="466" spans="9:9" s="535" customFormat="1">
      <c r="I466" s="741"/>
    </row>
    <row r="467" spans="9:9" s="535" customFormat="1">
      <c r="I467" s="741"/>
    </row>
    <row r="468" spans="9:9" s="535" customFormat="1">
      <c r="I468" s="741"/>
    </row>
    <row r="469" spans="9:9" s="535" customFormat="1">
      <c r="I469" s="741"/>
    </row>
    <row r="470" spans="9:9" s="535" customFormat="1">
      <c r="I470" s="741"/>
    </row>
    <row r="471" spans="9:9" s="535" customFormat="1">
      <c r="I471" s="741"/>
    </row>
    <row r="472" spans="9:9" s="535" customFormat="1">
      <c r="I472" s="741"/>
    </row>
    <row r="473" spans="9:9" s="535" customFormat="1">
      <c r="I473" s="741"/>
    </row>
    <row r="474" spans="9:9" s="535" customFormat="1">
      <c r="I474" s="741"/>
    </row>
    <row r="475" spans="9:9" s="535" customFormat="1">
      <c r="I475" s="741"/>
    </row>
    <row r="476" spans="9:9" s="535" customFormat="1">
      <c r="I476" s="741"/>
    </row>
    <row r="477" spans="9:9" s="535" customFormat="1">
      <c r="I477" s="741"/>
    </row>
    <row r="478" spans="9:9" s="535" customFormat="1">
      <c r="I478" s="741"/>
    </row>
    <row r="479" spans="9:9" s="535" customFormat="1">
      <c r="I479" s="741"/>
    </row>
    <row r="480" spans="9:9" s="535" customFormat="1">
      <c r="I480" s="741"/>
    </row>
    <row r="481" spans="9:9" s="535" customFormat="1">
      <c r="I481" s="741"/>
    </row>
    <row r="482" spans="9:9" s="535" customFormat="1">
      <c r="I482" s="741"/>
    </row>
    <row r="483" spans="9:9" s="535" customFormat="1">
      <c r="I483" s="741"/>
    </row>
    <row r="484" spans="9:9" s="535" customFormat="1">
      <c r="I484" s="741"/>
    </row>
    <row r="485" spans="9:9" s="535" customFormat="1">
      <c r="I485" s="741"/>
    </row>
    <row r="486" spans="9:9" s="535" customFormat="1">
      <c r="I486" s="741"/>
    </row>
    <row r="487" spans="9:9" s="535" customFormat="1">
      <c r="I487" s="741"/>
    </row>
    <row r="488" spans="9:9" s="535" customFormat="1">
      <c r="I488" s="741"/>
    </row>
    <row r="489" spans="9:9" s="535" customFormat="1">
      <c r="I489" s="741"/>
    </row>
    <row r="490" spans="9:9" s="535" customFormat="1">
      <c r="I490" s="741"/>
    </row>
    <row r="491" spans="9:9" s="535" customFormat="1">
      <c r="I491" s="741"/>
    </row>
    <row r="492" spans="9:9" s="535" customFormat="1">
      <c r="I492" s="741"/>
    </row>
    <row r="493" spans="9:9" s="535" customFormat="1">
      <c r="I493" s="741"/>
    </row>
    <row r="494" spans="9:9" s="535" customFormat="1">
      <c r="I494" s="741"/>
    </row>
    <row r="495" spans="9:9" s="535" customFormat="1">
      <c r="I495" s="741"/>
    </row>
    <row r="496" spans="9:9" s="535" customFormat="1">
      <c r="I496" s="741"/>
    </row>
    <row r="497" spans="9:9" s="535" customFormat="1">
      <c r="I497" s="741"/>
    </row>
    <row r="498" spans="9:9" s="535" customFormat="1">
      <c r="I498" s="741"/>
    </row>
    <row r="499" spans="9:9" s="535" customFormat="1">
      <c r="I499" s="741"/>
    </row>
    <row r="500" spans="9:9" s="535" customFormat="1">
      <c r="I500" s="741"/>
    </row>
    <row r="501" spans="9:9" s="535" customFormat="1">
      <c r="I501" s="741"/>
    </row>
    <row r="502" spans="9:9" s="535" customFormat="1">
      <c r="I502" s="741"/>
    </row>
    <row r="503" spans="9:9" s="535" customFormat="1">
      <c r="I503" s="741"/>
    </row>
    <row r="504" spans="9:9" s="535" customFormat="1">
      <c r="I504" s="741"/>
    </row>
    <row r="505" spans="9:9" s="535" customFormat="1">
      <c r="I505" s="741"/>
    </row>
    <row r="506" spans="9:9" s="535" customFormat="1">
      <c r="I506" s="741"/>
    </row>
    <row r="507" spans="9:9" s="535" customFormat="1">
      <c r="I507" s="741"/>
    </row>
    <row r="508" spans="9:9" s="535" customFormat="1">
      <c r="I508" s="741"/>
    </row>
    <row r="509" spans="9:9" s="535" customFormat="1">
      <c r="I509" s="741"/>
    </row>
    <row r="510" spans="9:9" s="535" customFormat="1">
      <c r="I510" s="741"/>
    </row>
    <row r="511" spans="9:9" s="535" customFormat="1">
      <c r="I511" s="741"/>
    </row>
    <row r="512" spans="9:9" s="535" customFormat="1">
      <c r="I512" s="741"/>
    </row>
    <row r="513" spans="9:9" s="535" customFormat="1">
      <c r="I513" s="741"/>
    </row>
    <row r="514" spans="9:9" s="535" customFormat="1">
      <c r="I514" s="741"/>
    </row>
    <row r="515" spans="9:9" s="535" customFormat="1">
      <c r="I515" s="741"/>
    </row>
    <row r="516" spans="9:9" s="535" customFormat="1">
      <c r="I516" s="741"/>
    </row>
    <row r="517" spans="9:9" s="535" customFormat="1">
      <c r="I517" s="741"/>
    </row>
    <row r="518" spans="9:9" s="535" customFormat="1">
      <c r="I518" s="741"/>
    </row>
    <row r="519" spans="9:9" s="535" customFormat="1">
      <c r="I519" s="741"/>
    </row>
    <row r="520" spans="9:9" s="535" customFormat="1">
      <c r="I520" s="741"/>
    </row>
    <row r="521" spans="9:9" s="535" customFormat="1">
      <c r="I521" s="741"/>
    </row>
    <row r="522" spans="9:9" s="535" customFormat="1">
      <c r="I522" s="741"/>
    </row>
    <row r="523" spans="9:9" s="535" customFormat="1">
      <c r="I523" s="741"/>
    </row>
    <row r="524" spans="9:9" s="535" customFormat="1">
      <c r="I524" s="741"/>
    </row>
    <row r="525" spans="9:9" s="535" customFormat="1">
      <c r="I525" s="741"/>
    </row>
    <row r="526" spans="9:9" s="535" customFormat="1">
      <c r="I526" s="741"/>
    </row>
    <row r="527" spans="9:9" s="535" customFormat="1">
      <c r="I527" s="741"/>
    </row>
    <row r="528" spans="9:9" s="535" customFormat="1">
      <c r="I528" s="741"/>
    </row>
    <row r="529" spans="9:9" s="535" customFormat="1">
      <c r="I529" s="741"/>
    </row>
    <row r="530" spans="9:9" s="535" customFormat="1">
      <c r="I530" s="741"/>
    </row>
    <row r="531" spans="9:9" s="535" customFormat="1">
      <c r="I531" s="741"/>
    </row>
    <row r="532" spans="9:9" s="535" customFormat="1">
      <c r="I532" s="741"/>
    </row>
    <row r="533" spans="9:9" s="535" customFormat="1">
      <c r="I533" s="741"/>
    </row>
    <row r="534" spans="9:9" s="535" customFormat="1">
      <c r="I534" s="741"/>
    </row>
    <row r="535" spans="9:9" s="535" customFormat="1">
      <c r="I535" s="741"/>
    </row>
    <row r="536" spans="9:9" s="535" customFormat="1">
      <c r="I536" s="741"/>
    </row>
    <row r="537" spans="9:9" s="535" customFormat="1">
      <c r="I537" s="741"/>
    </row>
    <row r="538" spans="9:9" s="535" customFormat="1">
      <c r="I538" s="741"/>
    </row>
    <row r="539" spans="9:9" s="535" customFormat="1">
      <c r="I539" s="741"/>
    </row>
    <row r="540" spans="9:9" s="535" customFormat="1">
      <c r="I540" s="741"/>
    </row>
    <row r="541" spans="9:9" s="535" customFormat="1">
      <c r="I541" s="741"/>
    </row>
    <row r="542" spans="9:9" s="535" customFormat="1">
      <c r="I542" s="741"/>
    </row>
    <row r="543" spans="9:9" s="535" customFormat="1">
      <c r="I543" s="741"/>
    </row>
    <row r="544" spans="9:9" s="535" customFormat="1">
      <c r="I544" s="741"/>
    </row>
    <row r="545" spans="9:9" s="535" customFormat="1">
      <c r="I545" s="741"/>
    </row>
    <row r="546" spans="9:9" s="535" customFormat="1">
      <c r="I546" s="741"/>
    </row>
    <row r="547" spans="9:9" s="535" customFormat="1">
      <c r="I547" s="741"/>
    </row>
    <row r="548" spans="9:9" s="535" customFormat="1">
      <c r="I548" s="741"/>
    </row>
    <row r="549" spans="9:9" s="535" customFormat="1">
      <c r="I549" s="741"/>
    </row>
    <row r="550" spans="9:9" s="535" customFormat="1">
      <c r="I550" s="741"/>
    </row>
    <row r="551" spans="9:9" s="535" customFormat="1">
      <c r="I551" s="741"/>
    </row>
    <row r="552" spans="9:9" s="535" customFormat="1">
      <c r="I552" s="741"/>
    </row>
    <row r="553" spans="9:9" s="535" customFormat="1">
      <c r="I553" s="741"/>
    </row>
    <row r="554" spans="9:9" s="535" customFormat="1">
      <c r="I554" s="741"/>
    </row>
    <row r="555" spans="9:9" s="535" customFormat="1">
      <c r="I555" s="741"/>
    </row>
    <row r="556" spans="9:9" s="535" customFormat="1">
      <c r="I556" s="741"/>
    </row>
    <row r="557" spans="9:9" s="535" customFormat="1">
      <c r="I557" s="741"/>
    </row>
    <row r="558" spans="9:9" s="535" customFormat="1">
      <c r="I558" s="741"/>
    </row>
    <row r="559" spans="9:9" s="535" customFormat="1">
      <c r="I559" s="741"/>
    </row>
    <row r="560" spans="9:9" s="535" customFormat="1">
      <c r="I560" s="741"/>
    </row>
    <row r="561" spans="9:9" s="535" customFormat="1">
      <c r="I561" s="741"/>
    </row>
    <row r="562" spans="9:9" s="535" customFormat="1">
      <c r="I562" s="741"/>
    </row>
    <row r="563" spans="9:9" s="535" customFormat="1">
      <c r="I563" s="741"/>
    </row>
    <row r="564" spans="9:9" s="535" customFormat="1">
      <c r="I564" s="741"/>
    </row>
    <row r="565" spans="9:9" s="535" customFormat="1">
      <c r="I565" s="741"/>
    </row>
    <row r="566" spans="9:9" s="535" customFormat="1">
      <c r="I566" s="741"/>
    </row>
    <row r="567" spans="9:9" s="535" customFormat="1">
      <c r="I567" s="741"/>
    </row>
    <row r="568" spans="9:9" s="535" customFormat="1">
      <c r="I568" s="741"/>
    </row>
    <row r="569" spans="9:9" s="535" customFormat="1">
      <c r="I569" s="741"/>
    </row>
    <row r="570" spans="9:9" s="535" customFormat="1">
      <c r="I570" s="741"/>
    </row>
    <row r="571" spans="9:9" s="535" customFormat="1">
      <c r="I571" s="741"/>
    </row>
    <row r="572" spans="9:9" s="535" customFormat="1">
      <c r="I572" s="741"/>
    </row>
    <row r="573" spans="9:9" s="535" customFormat="1">
      <c r="I573" s="741"/>
    </row>
    <row r="574" spans="9:9" s="535" customFormat="1">
      <c r="I574" s="741"/>
    </row>
    <row r="575" spans="9:9" s="535" customFormat="1">
      <c r="I575" s="741"/>
    </row>
    <row r="576" spans="9:9" s="535" customFormat="1">
      <c r="I576" s="741"/>
    </row>
    <row r="577" spans="9:9" s="535" customFormat="1">
      <c r="I577" s="741"/>
    </row>
    <row r="578" spans="9:9" s="535" customFormat="1">
      <c r="I578" s="741"/>
    </row>
    <row r="579" spans="9:9" s="535" customFormat="1">
      <c r="I579" s="741"/>
    </row>
    <row r="580" spans="9:9" s="535" customFormat="1">
      <c r="I580" s="741"/>
    </row>
    <row r="581" spans="9:9" s="535" customFormat="1">
      <c r="I581" s="741"/>
    </row>
    <row r="582" spans="9:9" s="535" customFormat="1">
      <c r="I582" s="741"/>
    </row>
    <row r="583" spans="9:9" s="535" customFormat="1">
      <c r="I583" s="741"/>
    </row>
    <row r="584" spans="9:9" s="535" customFormat="1">
      <c r="I584" s="741"/>
    </row>
    <row r="585" spans="9:9" s="535" customFormat="1">
      <c r="I585" s="741"/>
    </row>
    <row r="586" spans="9:9" s="535" customFormat="1">
      <c r="I586" s="741"/>
    </row>
    <row r="587" spans="9:9" s="535" customFormat="1">
      <c r="I587" s="741"/>
    </row>
    <row r="588" spans="9:9" s="535" customFormat="1">
      <c r="I588" s="741"/>
    </row>
    <row r="589" spans="9:9" s="535" customFormat="1">
      <c r="I589" s="741"/>
    </row>
    <row r="590" spans="9:9" s="535" customFormat="1">
      <c r="I590" s="741"/>
    </row>
    <row r="591" spans="9:9" s="535" customFormat="1">
      <c r="I591" s="741"/>
    </row>
    <row r="592" spans="9:9" s="535" customFormat="1">
      <c r="I592" s="741"/>
    </row>
    <row r="593" spans="9:9" s="535" customFormat="1">
      <c r="I593" s="741"/>
    </row>
    <row r="594" spans="9:9" s="535" customFormat="1">
      <c r="I594" s="741"/>
    </row>
    <row r="595" spans="9:9" s="535" customFormat="1">
      <c r="I595" s="741"/>
    </row>
    <row r="596" spans="9:9" s="535" customFormat="1">
      <c r="I596" s="741"/>
    </row>
    <row r="597" spans="9:9" s="535" customFormat="1">
      <c r="I597" s="741"/>
    </row>
    <row r="598" spans="9:9" s="535" customFormat="1">
      <c r="I598" s="741"/>
    </row>
    <row r="599" spans="9:9" s="535" customFormat="1">
      <c r="I599" s="741"/>
    </row>
    <row r="600" spans="9:9" s="535" customFormat="1">
      <c r="I600" s="741"/>
    </row>
    <row r="601" spans="9:9" s="535" customFormat="1">
      <c r="I601" s="741"/>
    </row>
    <row r="602" spans="9:9" s="535" customFormat="1">
      <c r="I602" s="741"/>
    </row>
    <row r="603" spans="9:9" s="535" customFormat="1">
      <c r="I603" s="741"/>
    </row>
    <row r="604" spans="9:9" s="535" customFormat="1">
      <c r="I604" s="741"/>
    </row>
    <row r="605" spans="9:9" s="535" customFormat="1">
      <c r="I605" s="741"/>
    </row>
    <row r="606" spans="9:9" s="535" customFormat="1">
      <c r="I606" s="741"/>
    </row>
    <row r="607" spans="9:9" s="535" customFormat="1">
      <c r="I607" s="741"/>
    </row>
    <row r="608" spans="9:9" s="535" customFormat="1">
      <c r="I608" s="741"/>
    </row>
    <row r="609" spans="9:9" s="535" customFormat="1">
      <c r="I609" s="741"/>
    </row>
    <row r="610" spans="9:9" s="535" customFormat="1">
      <c r="I610" s="741"/>
    </row>
    <row r="611" spans="9:9" s="535" customFormat="1">
      <c r="I611" s="741"/>
    </row>
    <row r="612" spans="9:9" s="535" customFormat="1">
      <c r="I612" s="741"/>
    </row>
    <row r="613" spans="9:9" s="535" customFormat="1">
      <c r="I613" s="741"/>
    </row>
    <row r="614" spans="9:9" s="535" customFormat="1">
      <c r="I614" s="741"/>
    </row>
    <row r="615" spans="9:9" s="535" customFormat="1">
      <c r="I615" s="741"/>
    </row>
    <row r="616" spans="9:9" s="535" customFormat="1">
      <c r="I616" s="741"/>
    </row>
    <row r="617" spans="9:9" s="535" customFormat="1">
      <c r="I617" s="741"/>
    </row>
    <row r="618" spans="9:9" s="535" customFormat="1">
      <c r="I618" s="741"/>
    </row>
    <row r="619" spans="9:9" s="535" customFormat="1">
      <c r="I619" s="741"/>
    </row>
    <row r="620" spans="9:9" s="535" customFormat="1">
      <c r="I620" s="741"/>
    </row>
    <row r="621" spans="9:9" s="535" customFormat="1">
      <c r="I621" s="741"/>
    </row>
    <row r="622" spans="9:9" s="535" customFormat="1">
      <c r="I622" s="741"/>
    </row>
    <row r="623" spans="9:9" s="535" customFormat="1">
      <c r="I623" s="741"/>
    </row>
    <row r="624" spans="9:9" s="535" customFormat="1">
      <c r="I624" s="741"/>
    </row>
    <row r="625" spans="9:9" s="535" customFormat="1">
      <c r="I625" s="741"/>
    </row>
    <row r="626" spans="9:9" s="535" customFormat="1">
      <c r="I626" s="741"/>
    </row>
    <row r="627" spans="9:9" s="535" customFormat="1">
      <c r="I627" s="741"/>
    </row>
    <row r="628" spans="9:9" s="535" customFormat="1">
      <c r="I628" s="741"/>
    </row>
    <row r="629" spans="9:9" s="535" customFormat="1">
      <c r="I629" s="741"/>
    </row>
    <row r="630" spans="9:9" s="535" customFormat="1">
      <c r="I630" s="741"/>
    </row>
    <row r="631" spans="9:9" s="535" customFormat="1">
      <c r="I631" s="741"/>
    </row>
    <row r="632" spans="9:9" s="535" customFormat="1">
      <c r="I632" s="741"/>
    </row>
    <row r="633" spans="9:9" s="535" customFormat="1">
      <c r="I633" s="741"/>
    </row>
    <row r="634" spans="9:9" s="535" customFormat="1">
      <c r="I634" s="741"/>
    </row>
    <row r="635" spans="9:9" s="535" customFormat="1">
      <c r="I635" s="741"/>
    </row>
    <row r="636" spans="9:9" s="535" customFormat="1">
      <c r="I636" s="741"/>
    </row>
    <row r="637" spans="9:9" s="535" customFormat="1">
      <c r="I637" s="741"/>
    </row>
    <row r="638" spans="9:9" s="535" customFormat="1">
      <c r="I638" s="741"/>
    </row>
    <row r="639" spans="9:9" s="535" customFormat="1">
      <c r="I639" s="741"/>
    </row>
    <row r="640" spans="9:9" s="535" customFormat="1">
      <c r="I640" s="741"/>
    </row>
    <row r="641" spans="9:9" s="535" customFormat="1">
      <c r="I641" s="741"/>
    </row>
    <row r="642" spans="9:9" s="535" customFormat="1">
      <c r="I642" s="741"/>
    </row>
    <row r="643" spans="9:9" s="535" customFormat="1">
      <c r="I643" s="741"/>
    </row>
    <row r="644" spans="9:9" s="535" customFormat="1">
      <c r="I644" s="741"/>
    </row>
    <row r="645" spans="9:9" s="535" customFormat="1">
      <c r="I645" s="741"/>
    </row>
    <row r="646" spans="9:9" s="535" customFormat="1">
      <c r="I646" s="741"/>
    </row>
    <row r="647" spans="9:9" s="535" customFormat="1">
      <c r="I647" s="741"/>
    </row>
    <row r="648" spans="9:9" s="535" customFormat="1">
      <c r="I648" s="741"/>
    </row>
    <row r="649" spans="9:9" s="535" customFormat="1">
      <c r="I649" s="741"/>
    </row>
    <row r="650" spans="9:9" s="535" customFormat="1">
      <c r="I650" s="741"/>
    </row>
    <row r="651" spans="9:9" s="535" customFormat="1">
      <c r="I651" s="741"/>
    </row>
    <row r="652" spans="9:9" s="535" customFormat="1">
      <c r="I652" s="741"/>
    </row>
    <row r="653" spans="9:9" s="535" customFormat="1">
      <c r="I653" s="741"/>
    </row>
    <row r="654" spans="9:9" s="535" customFormat="1">
      <c r="I654" s="741"/>
    </row>
    <row r="655" spans="9:9" s="535" customFormat="1">
      <c r="I655" s="741"/>
    </row>
    <row r="656" spans="9:9" s="535" customFormat="1">
      <c r="I656" s="741"/>
    </row>
    <row r="657" spans="9:9" s="535" customFormat="1">
      <c r="I657" s="741"/>
    </row>
    <row r="658" spans="9:9" s="535" customFormat="1">
      <c r="I658" s="741"/>
    </row>
    <row r="659" spans="9:9" s="535" customFormat="1">
      <c r="I659" s="741"/>
    </row>
    <row r="660" spans="9:9" s="535" customFormat="1">
      <c r="I660" s="741"/>
    </row>
    <row r="661" spans="9:9" s="535" customFormat="1">
      <c r="I661" s="741"/>
    </row>
    <row r="662" spans="9:9" s="535" customFormat="1">
      <c r="I662" s="741"/>
    </row>
    <row r="663" spans="9:9" s="535" customFormat="1">
      <c r="I663" s="741"/>
    </row>
    <row r="664" spans="9:9" s="535" customFormat="1">
      <c r="I664" s="741"/>
    </row>
    <row r="665" spans="9:9" s="535" customFormat="1">
      <c r="I665" s="741"/>
    </row>
    <row r="666" spans="9:9" s="535" customFormat="1">
      <c r="I666" s="741"/>
    </row>
    <row r="667" spans="9:9" s="535" customFormat="1">
      <c r="I667" s="741"/>
    </row>
    <row r="668" spans="9:9" s="535" customFormat="1">
      <c r="I668" s="741"/>
    </row>
    <row r="669" spans="9:9" s="535" customFormat="1">
      <c r="I669" s="741"/>
    </row>
    <row r="670" spans="9:9" s="535" customFormat="1">
      <c r="I670" s="741"/>
    </row>
    <row r="671" spans="9:9" s="535" customFormat="1">
      <c r="I671" s="741"/>
    </row>
    <row r="672" spans="9:9" s="535" customFormat="1">
      <c r="I672" s="741"/>
    </row>
    <row r="673" spans="9:9" s="535" customFormat="1">
      <c r="I673" s="741"/>
    </row>
    <row r="674" spans="9:9" s="535" customFormat="1">
      <c r="I674" s="741"/>
    </row>
    <row r="675" spans="9:9" s="535" customFormat="1">
      <c r="I675" s="741"/>
    </row>
    <row r="676" spans="9:9" s="535" customFormat="1">
      <c r="I676" s="741"/>
    </row>
    <row r="677" spans="9:9" s="535" customFormat="1">
      <c r="I677" s="741"/>
    </row>
    <row r="678" spans="9:9" s="535" customFormat="1">
      <c r="I678" s="741"/>
    </row>
    <row r="679" spans="9:9" s="535" customFormat="1">
      <c r="I679" s="741"/>
    </row>
    <row r="680" spans="9:9" s="535" customFormat="1">
      <c r="I680" s="741"/>
    </row>
    <row r="681" spans="9:9" s="535" customFormat="1">
      <c r="I681" s="741"/>
    </row>
    <row r="682" spans="9:9" s="535" customFormat="1">
      <c r="I682" s="741"/>
    </row>
    <row r="683" spans="9:9" s="535" customFormat="1">
      <c r="I683" s="741"/>
    </row>
    <row r="684" spans="9:9" s="535" customFormat="1">
      <c r="I684" s="741"/>
    </row>
    <row r="685" spans="9:9" s="535" customFormat="1">
      <c r="I685" s="741"/>
    </row>
    <row r="686" spans="9:9" s="535" customFormat="1">
      <c r="I686" s="741"/>
    </row>
    <row r="687" spans="9:9" s="535" customFormat="1">
      <c r="I687" s="741"/>
    </row>
    <row r="688" spans="9:9" s="535" customFormat="1">
      <c r="I688" s="741"/>
    </row>
    <row r="689" spans="9:9" s="535" customFormat="1">
      <c r="I689" s="741"/>
    </row>
    <row r="690" spans="9:9" s="535" customFormat="1">
      <c r="I690" s="741"/>
    </row>
    <row r="691" spans="9:9" s="535" customFormat="1">
      <c r="I691" s="741"/>
    </row>
    <row r="692" spans="9:9" s="535" customFormat="1">
      <c r="I692" s="741"/>
    </row>
    <row r="693" spans="9:9" s="535" customFormat="1">
      <c r="I693" s="741"/>
    </row>
    <row r="694" spans="9:9" s="535" customFormat="1">
      <c r="I694" s="741"/>
    </row>
    <row r="695" spans="9:9" s="535" customFormat="1">
      <c r="I695" s="741"/>
    </row>
    <row r="696" spans="9:9" s="535" customFormat="1">
      <c r="I696" s="741"/>
    </row>
    <row r="697" spans="9:9" s="535" customFormat="1">
      <c r="I697" s="741"/>
    </row>
    <row r="698" spans="9:9" s="535" customFormat="1">
      <c r="I698" s="741"/>
    </row>
    <row r="699" spans="9:9" s="535" customFormat="1">
      <c r="I699" s="741"/>
    </row>
    <row r="700" spans="9:9" s="535" customFormat="1">
      <c r="I700" s="741"/>
    </row>
    <row r="701" spans="9:9" s="535" customFormat="1">
      <c r="I701" s="741"/>
    </row>
    <row r="702" spans="9:9" s="535" customFormat="1">
      <c r="I702" s="741"/>
    </row>
    <row r="703" spans="9:9" s="535" customFormat="1">
      <c r="I703" s="741"/>
    </row>
    <row r="704" spans="9:9" s="535" customFormat="1">
      <c r="I704" s="741"/>
    </row>
    <row r="705" spans="9:9" s="535" customFormat="1">
      <c r="I705" s="741"/>
    </row>
    <row r="706" spans="9:9" s="535" customFormat="1">
      <c r="I706" s="741"/>
    </row>
    <row r="707" spans="9:9" s="535" customFormat="1">
      <c r="I707" s="741"/>
    </row>
    <row r="708" spans="9:9" s="535" customFormat="1">
      <c r="I708" s="741"/>
    </row>
    <row r="709" spans="9:9" s="535" customFormat="1">
      <c r="I709" s="741"/>
    </row>
    <row r="710" spans="9:9" s="535" customFormat="1">
      <c r="I710" s="741"/>
    </row>
    <row r="711" spans="9:9" s="535" customFormat="1">
      <c r="I711" s="741"/>
    </row>
    <row r="712" spans="9:9" s="535" customFormat="1">
      <c r="I712" s="741"/>
    </row>
    <row r="713" spans="9:9" s="535" customFormat="1">
      <c r="I713" s="741"/>
    </row>
    <row r="714" spans="9:9" s="535" customFormat="1">
      <c r="I714" s="741"/>
    </row>
    <row r="715" spans="9:9" s="535" customFormat="1">
      <c r="I715" s="741"/>
    </row>
    <row r="716" spans="9:9" s="535" customFormat="1">
      <c r="I716" s="741"/>
    </row>
    <row r="717" spans="9:9" s="535" customFormat="1">
      <c r="I717" s="741"/>
    </row>
    <row r="718" spans="9:9" s="535" customFormat="1">
      <c r="I718" s="741"/>
    </row>
    <row r="719" spans="9:9" s="535" customFormat="1">
      <c r="I719" s="741"/>
    </row>
    <row r="720" spans="9:9" s="535" customFormat="1">
      <c r="I720" s="741"/>
    </row>
    <row r="721" spans="9:9" s="535" customFormat="1">
      <c r="I721" s="741"/>
    </row>
    <row r="722" spans="9:9" s="535" customFormat="1">
      <c r="I722" s="741"/>
    </row>
    <row r="723" spans="9:9" s="535" customFormat="1">
      <c r="I723" s="741"/>
    </row>
    <row r="724" spans="9:9" s="535" customFormat="1">
      <c r="I724" s="741"/>
    </row>
    <row r="725" spans="9:9" s="535" customFormat="1">
      <c r="I725" s="741"/>
    </row>
    <row r="726" spans="9:9" s="535" customFormat="1">
      <c r="I726" s="741"/>
    </row>
    <row r="727" spans="9:9" s="535" customFormat="1">
      <c r="I727" s="741"/>
    </row>
    <row r="728" spans="9:9" s="535" customFormat="1">
      <c r="I728" s="741"/>
    </row>
    <row r="729" spans="9:9" s="535" customFormat="1">
      <c r="I729" s="741"/>
    </row>
    <row r="730" spans="9:9" s="535" customFormat="1">
      <c r="I730" s="741"/>
    </row>
    <row r="731" spans="9:9" s="535" customFormat="1">
      <c r="I731" s="741"/>
    </row>
    <row r="732" spans="9:9" s="535" customFormat="1">
      <c r="I732" s="741"/>
    </row>
    <row r="733" spans="9:9" s="535" customFormat="1">
      <c r="I733" s="741"/>
    </row>
    <row r="734" spans="9:9" s="535" customFormat="1">
      <c r="I734" s="741"/>
    </row>
    <row r="735" spans="9:9" s="535" customFormat="1">
      <c r="I735" s="741"/>
    </row>
    <row r="736" spans="9:9" s="535" customFormat="1">
      <c r="I736" s="741"/>
    </row>
    <row r="737" spans="9:9" s="535" customFormat="1">
      <c r="I737" s="741"/>
    </row>
    <row r="738" spans="9:9" s="535" customFormat="1">
      <c r="I738" s="741"/>
    </row>
    <row r="739" spans="9:9" s="535" customFormat="1">
      <c r="I739" s="741"/>
    </row>
    <row r="740" spans="9:9" s="535" customFormat="1">
      <c r="I740" s="741"/>
    </row>
    <row r="741" spans="9:9" s="535" customFormat="1">
      <c r="I741" s="741"/>
    </row>
    <row r="742" spans="9:9" s="535" customFormat="1">
      <c r="I742" s="741"/>
    </row>
    <row r="743" spans="9:9" s="535" customFormat="1">
      <c r="I743" s="741"/>
    </row>
    <row r="744" spans="9:9" s="535" customFormat="1">
      <c r="I744" s="741"/>
    </row>
    <row r="745" spans="9:9" s="535" customFormat="1">
      <c r="I745" s="741"/>
    </row>
    <row r="746" spans="9:9" s="535" customFormat="1">
      <c r="I746" s="741"/>
    </row>
    <row r="747" spans="9:9" s="535" customFormat="1">
      <c r="I747" s="741"/>
    </row>
    <row r="748" spans="9:9" s="535" customFormat="1">
      <c r="I748" s="741"/>
    </row>
    <row r="749" spans="9:9" s="535" customFormat="1">
      <c r="I749" s="741"/>
    </row>
    <row r="750" spans="9:9" s="535" customFormat="1">
      <c r="I750" s="741"/>
    </row>
    <row r="751" spans="9:9" s="535" customFormat="1">
      <c r="I751" s="741"/>
    </row>
    <row r="752" spans="9:9" s="535" customFormat="1">
      <c r="I752" s="741"/>
    </row>
    <row r="753" spans="9:9" s="535" customFormat="1">
      <c r="I753" s="741"/>
    </row>
    <row r="754" spans="9:9" s="535" customFormat="1">
      <c r="I754" s="741"/>
    </row>
    <row r="755" spans="9:9" s="535" customFormat="1">
      <c r="I755" s="741"/>
    </row>
    <row r="756" spans="9:9" s="535" customFormat="1">
      <c r="I756" s="741"/>
    </row>
    <row r="757" spans="9:9" s="535" customFormat="1">
      <c r="I757" s="741"/>
    </row>
    <row r="758" spans="9:9" s="535" customFormat="1">
      <c r="I758" s="741"/>
    </row>
    <row r="759" spans="9:9" s="535" customFormat="1">
      <c r="I759" s="741"/>
    </row>
    <row r="760" spans="9:9" s="535" customFormat="1">
      <c r="I760" s="741"/>
    </row>
    <row r="761" spans="9:9" s="535" customFormat="1">
      <c r="I761" s="741"/>
    </row>
    <row r="762" spans="9:9" s="535" customFormat="1">
      <c r="I762" s="741"/>
    </row>
    <row r="763" spans="9:9" s="535" customFormat="1">
      <c r="I763" s="741"/>
    </row>
    <row r="764" spans="9:9" s="535" customFormat="1">
      <c r="I764" s="741"/>
    </row>
    <row r="765" spans="9:9" s="535" customFormat="1">
      <c r="I765" s="741"/>
    </row>
    <row r="766" spans="9:9" s="535" customFormat="1">
      <c r="I766" s="741"/>
    </row>
    <row r="767" spans="9:9" s="535" customFormat="1">
      <c r="I767" s="741"/>
    </row>
    <row r="768" spans="9:9" s="535" customFormat="1">
      <c r="I768" s="741"/>
    </row>
    <row r="769" spans="9:9" s="535" customFormat="1">
      <c r="I769" s="741"/>
    </row>
    <row r="770" spans="9:9" s="535" customFormat="1">
      <c r="I770" s="741"/>
    </row>
    <row r="771" spans="9:9" s="535" customFormat="1">
      <c r="I771" s="741"/>
    </row>
    <row r="772" spans="9:9" s="535" customFormat="1">
      <c r="I772" s="741"/>
    </row>
    <row r="773" spans="9:9" s="535" customFormat="1">
      <c r="I773" s="741"/>
    </row>
    <row r="774" spans="9:9" s="535" customFormat="1">
      <c r="I774" s="741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B6" sqref="B6:B9"/>
    </sheetView>
  </sheetViews>
  <sheetFormatPr defaultRowHeight="12.75"/>
  <cols>
    <col min="1" max="1" width="57" style="772" bestFit="1" customWidth="1"/>
    <col min="2" max="2" width="16.28515625" style="772" customWidth="1"/>
    <col min="3" max="3" width="13.5703125" style="772" customWidth="1"/>
    <col min="4" max="4" width="11.85546875" style="772" customWidth="1"/>
    <col min="5" max="5" width="13" style="772" customWidth="1"/>
    <col min="6" max="6" width="10.5703125" style="772" bestFit="1" customWidth="1"/>
    <col min="7" max="7" width="9.5703125" style="772" customWidth="1"/>
    <col min="8" max="8" width="8.7109375" style="772" customWidth="1"/>
    <col min="9" max="9" width="10.28515625" style="772" customWidth="1"/>
    <col min="10" max="10" width="12.140625" style="772" customWidth="1"/>
    <col min="11" max="13" width="9.42578125" style="772" bestFit="1" customWidth="1"/>
    <col min="14" max="14" width="10.28515625" style="772" customWidth="1"/>
    <col min="15" max="15" width="8.42578125" style="772" customWidth="1"/>
    <col min="16" max="16" width="6.85546875" style="772" customWidth="1"/>
    <col min="17" max="17" width="8.28515625" style="772" customWidth="1"/>
    <col min="18" max="18" width="6.85546875" style="772" bestFit="1" customWidth="1"/>
    <col min="19" max="255" width="9.140625" style="772"/>
    <col min="256" max="256" width="56.42578125" style="772" bestFit="1" customWidth="1"/>
    <col min="257" max="260" width="8.42578125" style="772" bestFit="1" customWidth="1"/>
    <col min="261" max="261" width="7.140625" style="772" bestFit="1" customWidth="1"/>
    <col min="262" max="262" width="7" style="772" bestFit="1" customWidth="1"/>
    <col min="263" max="263" width="7.140625" style="772" bestFit="1" customWidth="1"/>
    <col min="264" max="264" width="6.85546875" style="772" bestFit="1" customWidth="1"/>
    <col min="265" max="265" width="10.42578125" style="772" bestFit="1" customWidth="1"/>
    <col min="266" max="266" width="54.85546875" style="772" customWidth="1"/>
    <col min="267" max="269" width="9.42578125" style="772" bestFit="1" customWidth="1"/>
    <col min="270" max="270" width="10.28515625" style="772" customWidth="1"/>
    <col min="271" max="271" width="8.42578125" style="772" customWidth="1"/>
    <col min="272" max="272" width="6.85546875" style="772" customWidth="1"/>
    <col min="273" max="273" width="8.28515625" style="772" customWidth="1"/>
    <col min="274" max="274" width="6.85546875" style="772" bestFit="1" customWidth="1"/>
    <col min="275" max="511" width="9.140625" style="772"/>
    <col min="512" max="512" width="56.42578125" style="772" bestFit="1" customWidth="1"/>
    <col min="513" max="516" width="8.42578125" style="772" bestFit="1" customWidth="1"/>
    <col min="517" max="517" width="7.140625" style="772" bestFit="1" customWidth="1"/>
    <col min="518" max="518" width="7" style="772" bestFit="1" customWidth="1"/>
    <col min="519" max="519" width="7.140625" style="772" bestFit="1" customWidth="1"/>
    <col min="520" max="520" width="6.85546875" style="772" bestFit="1" customWidth="1"/>
    <col min="521" max="521" width="10.42578125" style="772" bestFit="1" customWidth="1"/>
    <col min="522" max="522" width="54.85546875" style="772" customWidth="1"/>
    <col min="523" max="525" width="9.42578125" style="772" bestFit="1" customWidth="1"/>
    <col min="526" max="526" width="10.28515625" style="772" customWidth="1"/>
    <col min="527" max="527" width="8.42578125" style="772" customWidth="1"/>
    <col min="528" max="528" width="6.85546875" style="772" customWidth="1"/>
    <col min="529" max="529" width="8.28515625" style="772" customWidth="1"/>
    <col min="530" max="530" width="6.85546875" style="772" bestFit="1" customWidth="1"/>
    <col min="531" max="767" width="9.140625" style="772"/>
    <col min="768" max="768" width="56.42578125" style="772" bestFit="1" customWidth="1"/>
    <col min="769" max="772" width="8.42578125" style="772" bestFit="1" customWidth="1"/>
    <col min="773" max="773" width="7.140625" style="772" bestFit="1" customWidth="1"/>
    <col min="774" max="774" width="7" style="772" bestFit="1" customWidth="1"/>
    <col min="775" max="775" width="7.140625" style="772" bestFit="1" customWidth="1"/>
    <col min="776" max="776" width="6.85546875" style="772" bestFit="1" customWidth="1"/>
    <col min="777" max="777" width="10.42578125" style="772" bestFit="1" customWidth="1"/>
    <col min="778" max="778" width="54.85546875" style="772" customWidth="1"/>
    <col min="779" max="781" width="9.42578125" style="772" bestFit="1" customWidth="1"/>
    <col min="782" max="782" width="10.28515625" style="772" customWidth="1"/>
    <col min="783" max="783" width="8.42578125" style="772" customWidth="1"/>
    <col min="784" max="784" width="6.85546875" style="772" customWidth="1"/>
    <col min="785" max="785" width="8.28515625" style="772" customWidth="1"/>
    <col min="786" max="786" width="6.85546875" style="772" bestFit="1" customWidth="1"/>
    <col min="787" max="1023" width="9.140625" style="772"/>
    <col min="1024" max="1024" width="56.42578125" style="772" bestFit="1" customWidth="1"/>
    <col min="1025" max="1028" width="8.42578125" style="772" bestFit="1" customWidth="1"/>
    <col min="1029" max="1029" width="7.140625" style="772" bestFit="1" customWidth="1"/>
    <col min="1030" max="1030" width="7" style="772" bestFit="1" customWidth="1"/>
    <col min="1031" max="1031" width="7.140625" style="772" bestFit="1" customWidth="1"/>
    <col min="1032" max="1032" width="6.85546875" style="772" bestFit="1" customWidth="1"/>
    <col min="1033" max="1033" width="10.42578125" style="772" bestFit="1" customWidth="1"/>
    <col min="1034" max="1034" width="54.85546875" style="772" customWidth="1"/>
    <col min="1035" max="1037" width="9.42578125" style="772" bestFit="1" customWidth="1"/>
    <col min="1038" max="1038" width="10.28515625" style="772" customWidth="1"/>
    <col min="1039" max="1039" width="8.42578125" style="772" customWidth="1"/>
    <col min="1040" max="1040" width="6.85546875" style="772" customWidth="1"/>
    <col min="1041" max="1041" width="8.28515625" style="772" customWidth="1"/>
    <col min="1042" max="1042" width="6.85546875" style="772" bestFit="1" customWidth="1"/>
    <col min="1043" max="1279" width="9.140625" style="772"/>
    <col min="1280" max="1280" width="56.42578125" style="772" bestFit="1" customWidth="1"/>
    <col min="1281" max="1284" width="8.42578125" style="772" bestFit="1" customWidth="1"/>
    <col min="1285" max="1285" width="7.140625" style="772" bestFit="1" customWidth="1"/>
    <col min="1286" max="1286" width="7" style="772" bestFit="1" customWidth="1"/>
    <col min="1287" max="1287" width="7.140625" style="772" bestFit="1" customWidth="1"/>
    <col min="1288" max="1288" width="6.85546875" style="772" bestFit="1" customWidth="1"/>
    <col min="1289" max="1289" width="10.42578125" style="772" bestFit="1" customWidth="1"/>
    <col min="1290" max="1290" width="54.85546875" style="772" customWidth="1"/>
    <col min="1291" max="1293" width="9.42578125" style="772" bestFit="1" customWidth="1"/>
    <col min="1294" max="1294" width="10.28515625" style="772" customWidth="1"/>
    <col min="1295" max="1295" width="8.42578125" style="772" customWidth="1"/>
    <col min="1296" max="1296" width="6.85546875" style="772" customWidth="1"/>
    <col min="1297" max="1297" width="8.28515625" style="772" customWidth="1"/>
    <col min="1298" max="1298" width="6.85546875" style="772" bestFit="1" customWidth="1"/>
    <col min="1299" max="1535" width="9.140625" style="772"/>
    <col min="1536" max="1536" width="56.42578125" style="772" bestFit="1" customWidth="1"/>
    <col min="1537" max="1540" width="8.42578125" style="772" bestFit="1" customWidth="1"/>
    <col min="1541" max="1541" width="7.140625" style="772" bestFit="1" customWidth="1"/>
    <col min="1542" max="1542" width="7" style="772" bestFit="1" customWidth="1"/>
    <col min="1543" max="1543" width="7.140625" style="772" bestFit="1" customWidth="1"/>
    <col min="1544" max="1544" width="6.85546875" style="772" bestFit="1" customWidth="1"/>
    <col min="1545" max="1545" width="10.42578125" style="772" bestFit="1" customWidth="1"/>
    <col min="1546" max="1546" width="54.85546875" style="772" customWidth="1"/>
    <col min="1547" max="1549" width="9.42578125" style="772" bestFit="1" customWidth="1"/>
    <col min="1550" max="1550" width="10.28515625" style="772" customWidth="1"/>
    <col min="1551" max="1551" width="8.42578125" style="772" customWidth="1"/>
    <col min="1552" max="1552" width="6.85546875" style="772" customWidth="1"/>
    <col min="1553" max="1553" width="8.28515625" style="772" customWidth="1"/>
    <col min="1554" max="1554" width="6.85546875" style="772" bestFit="1" customWidth="1"/>
    <col min="1555" max="1791" width="9.140625" style="772"/>
    <col min="1792" max="1792" width="56.42578125" style="772" bestFit="1" customWidth="1"/>
    <col min="1793" max="1796" width="8.42578125" style="772" bestFit="1" customWidth="1"/>
    <col min="1797" max="1797" width="7.140625" style="772" bestFit="1" customWidth="1"/>
    <col min="1798" max="1798" width="7" style="772" bestFit="1" customWidth="1"/>
    <col min="1799" max="1799" width="7.140625" style="772" bestFit="1" customWidth="1"/>
    <col min="1800" max="1800" width="6.85546875" style="772" bestFit="1" customWidth="1"/>
    <col min="1801" max="1801" width="10.42578125" style="772" bestFit="1" customWidth="1"/>
    <col min="1802" max="1802" width="54.85546875" style="772" customWidth="1"/>
    <col min="1803" max="1805" width="9.42578125" style="772" bestFit="1" customWidth="1"/>
    <col min="1806" max="1806" width="10.28515625" style="772" customWidth="1"/>
    <col min="1807" max="1807" width="8.42578125" style="772" customWidth="1"/>
    <col min="1808" max="1808" width="6.85546875" style="772" customWidth="1"/>
    <col min="1809" max="1809" width="8.28515625" style="772" customWidth="1"/>
    <col min="1810" max="1810" width="6.85546875" style="772" bestFit="1" customWidth="1"/>
    <col min="1811" max="2047" width="9.140625" style="772"/>
    <col min="2048" max="2048" width="56.42578125" style="772" bestFit="1" customWidth="1"/>
    <col min="2049" max="2052" width="8.42578125" style="772" bestFit="1" customWidth="1"/>
    <col min="2053" max="2053" width="7.140625" style="772" bestFit="1" customWidth="1"/>
    <col min="2054" max="2054" width="7" style="772" bestFit="1" customWidth="1"/>
    <col min="2055" max="2055" width="7.140625" style="772" bestFit="1" customWidth="1"/>
    <col min="2056" max="2056" width="6.85546875" style="772" bestFit="1" customWidth="1"/>
    <col min="2057" max="2057" width="10.42578125" style="772" bestFit="1" customWidth="1"/>
    <col min="2058" max="2058" width="54.85546875" style="772" customWidth="1"/>
    <col min="2059" max="2061" width="9.42578125" style="772" bestFit="1" customWidth="1"/>
    <col min="2062" max="2062" width="10.28515625" style="772" customWidth="1"/>
    <col min="2063" max="2063" width="8.42578125" style="772" customWidth="1"/>
    <col min="2064" max="2064" width="6.85546875" style="772" customWidth="1"/>
    <col min="2065" max="2065" width="8.28515625" style="772" customWidth="1"/>
    <col min="2066" max="2066" width="6.85546875" style="772" bestFit="1" customWidth="1"/>
    <col min="2067" max="2303" width="9.140625" style="772"/>
    <col min="2304" max="2304" width="56.42578125" style="772" bestFit="1" customWidth="1"/>
    <col min="2305" max="2308" width="8.42578125" style="772" bestFit="1" customWidth="1"/>
    <col min="2309" max="2309" width="7.140625" style="772" bestFit="1" customWidth="1"/>
    <col min="2310" max="2310" width="7" style="772" bestFit="1" customWidth="1"/>
    <col min="2311" max="2311" width="7.140625" style="772" bestFit="1" customWidth="1"/>
    <col min="2312" max="2312" width="6.85546875" style="772" bestFit="1" customWidth="1"/>
    <col min="2313" max="2313" width="10.42578125" style="772" bestFit="1" customWidth="1"/>
    <col min="2314" max="2314" width="54.85546875" style="772" customWidth="1"/>
    <col min="2315" max="2317" width="9.42578125" style="772" bestFit="1" customWidth="1"/>
    <col min="2318" max="2318" width="10.28515625" style="772" customWidth="1"/>
    <col min="2319" max="2319" width="8.42578125" style="772" customWidth="1"/>
    <col min="2320" max="2320" width="6.85546875" style="772" customWidth="1"/>
    <col min="2321" max="2321" width="8.28515625" style="772" customWidth="1"/>
    <col min="2322" max="2322" width="6.85546875" style="772" bestFit="1" customWidth="1"/>
    <col min="2323" max="2559" width="9.140625" style="772"/>
    <col min="2560" max="2560" width="56.42578125" style="772" bestFit="1" customWidth="1"/>
    <col min="2561" max="2564" width="8.42578125" style="772" bestFit="1" customWidth="1"/>
    <col min="2565" max="2565" width="7.140625" style="772" bestFit="1" customWidth="1"/>
    <col min="2566" max="2566" width="7" style="772" bestFit="1" customWidth="1"/>
    <col min="2567" max="2567" width="7.140625" style="772" bestFit="1" customWidth="1"/>
    <col min="2568" max="2568" width="6.85546875" style="772" bestFit="1" customWidth="1"/>
    <col min="2569" max="2569" width="10.42578125" style="772" bestFit="1" customWidth="1"/>
    <col min="2570" max="2570" width="54.85546875" style="772" customWidth="1"/>
    <col min="2571" max="2573" width="9.42578125" style="772" bestFit="1" customWidth="1"/>
    <col min="2574" max="2574" width="10.28515625" style="772" customWidth="1"/>
    <col min="2575" max="2575" width="8.42578125" style="772" customWidth="1"/>
    <col min="2576" max="2576" width="6.85546875" style="772" customWidth="1"/>
    <col min="2577" max="2577" width="8.28515625" style="772" customWidth="1"/>
    <col min="2578" max="2578" width="6.85546875" style="772" bestFit="1" customWidth="1"/>
    <col min="2579" max="2815" width="9.140625" style="772"/>
    <col min="2816" max="2816" width="56.42578125" style="772" bestFit="1" customWidth="1"/>
    <col min="2817" max="2820" width="8.42578125" style="772" bestFit="1" customWidth="1"/>
    <col min="2821" max="2821" width="7.140625" style="772" bestFit="1" customWidth="1"/>
    <col min="2822" max="2822" width="7" style="772" bestFit="1" customWidth="1"/>
    <col min="2823" max="2823" width="7.140625" style="772" bestFit="1" customWidth="1"/>
    <col min="2824" max="2824" width="6.85546875" style="772" bestFit="1" customWidth="1"/>
    <col min="2825" max="2825" width="10.42578125" style="772" bestFit="1" customWidth="1"/>
    <col min="2826" max="2826" width="54.85546875" style="772" customWidth="1"/>
    <col min="2827" max="2829" width="9.42578125" style="772" bestFit="1" customWidth="1"/>
    <col min="2830" max="2830" width="10.28515625" style="772" customWidth="1"/>
    <col min="2831" max="2831" width="8.42578125" style="772" customWidth="1"/>
    <col min="2832" max="2832" width="6.85546875" style="772" customWidth="1"/>
    <col min="2833" max="2833" width="8.28515625" style="772" customWidth="1"/>
    <col min="2834" max="2834" width="6.85546875" style="772" bestFit="1" customWidth="1"/>
    <col min="2835" max="3071" width="9.140625" style="772"/>
    <col min="3072" max="3072" width="56.42578125" style="772" bestFit="1" customWidth="1"/>
    <col min="3073" max="3076" width="8.42578125" style="772" bestFit="1" customWidth="1"/>
    <col min="3077" max="3077" width="7.140625" style="772" bestFit="1" customWidth="1"/>
    <col min="3078" max="3078" width="7" style="772" bestFit="1" customWidth="1"/>
    <col min="3079" max="3079" width="7.140625" style="772" bestFit="1" customWidth="1"/>
    <col min="3080" max="3080" width="6.85546875" style="772" bestFit="1" customWidth="1"/>
    <col min="3081" max="3081" width="10.42578125" style="772" bestFit="1" customWidth="1"/>
    <col min="3082" max="3082" width="54.85546875" style="772" customWidth="1"/>
    <col min="3083" max="3085" width="9.42578125" style="772" bestFit="1" customWidth="1"/>
    <col min="3086" max="3086" width="10.28515625" style="772" customWidth="1"/>
    <col min="3087" max="3087" width="8.42578125" style="772" customWidth="1"/>
    <col min="3088" max="3088" width="6.85546875" style="772" customWidth="1"/>
    <col min="3089" max="3089" width="8.28515625" style="772" customWidth="1"/>
    <col min="3090" max="3090" width="6.85546875" style="772" bestFit="1" customWidth="1"/>
    <col min="3091" max="3327" width="9.140625" style="772"/>
    <col min="3328" max="3328" width="56.42578125" style="772" bestFit="1" customWidth="1"/>
    <col min="3329" max="3332" width="8.42578125" style="772" bestFit="1" customWidth="1"/>
    <col min="3333" max="3333" width="7.140625" style="772" bestFit="1" customWidth="1"/>
    <col min="3334" max="3334" width="7" style="772" bestFit="1" customWidth="1"/>
    <col min="3335" max="3335" width="7.140625" style="772" bestFit="1" customWidth="1"/>
    <col min="3336" max="3336" width="6.85546875" style="772" bestFit="1" customWidth="1"/>
    <col min="3337" max="3337" width="10.42578125" style="772" bestFit="1" customWidth="1"/>
    <col min="3338" max="3338" width="54.85546875" style="772" customWidth="1"/>
    <col min="3339" max="3341" width="9.42578125" style="772" bestFit="1" customWidth="1"/>
    <col min="3342" max="3342" width="10.28515625" style="772" customWidth="1"/>
    <col min="3343" max="3343" width="8.42578125" style="772" customWidth="1"/>
    <col min="3344" max="3344" width="6.85546875" style="772" customWidth="1"/>
    <col min="3345" max="3345" width="8.28515625" style="772" customWidth="1"/>
    <col min="3346" max="3346" width="6.85546875" style="772" bestFit="1" customWidth="1"/>
    <col min="3347" max="3583" width="9.140625" style="772"/>
    <col min="3584" max="3584" width="56.42578125" style="772" bestFit="1" customWidth="1"/>
    <col min="3585" max="3588" width="8.42578125" style="772" bestFit="1" customWidth="1"/>
    <col min="3589" max="3589" width="7.140625" style="772" bestFit="1" customWidth="1"/>
    <col min="3590" max="3590" width="7" style="772" bestFit="1" customWidth="1"/>
    <col min="3591" max="3591" width="7.140625" style="772" bestFit="1" customWidth="1"/>
    <col min="3592" max="3592" width="6.85546875" style="772" bestFit="1" customWidth="1"/>
    <col min="3593" max="3593" width="10.42578125" style="772" bestFit="1" customWidth="1"/>
    <col min="3594" max="3594" width="54.85546875" style="772" customWidth="1"/>
    <col min="3595" max="3597" width="9.42578125" style="772" bestFit="1" customWidth="1"/>
    <col min="3598" max="3598" width="10.28515625" style="772" customWidth="1"/>
    <col min="3599" max="3599" width="8.42578125" style="772" customWidth="1"/>
    <col min="3600" max="3600" width="6.85546875" style="772" customWidth="1"/>
    <col min="3601" max="3601" width="8.28515625" style="772" customWidth="1"/>
    <col min="3602" max="3602" width="6.85546875" style="772" bestFit="1" customWidth="1"/>
    <col min="3603" max="3839" width="9.140625" style="772"/>
    <col min="3840" max="3840" width="56.42578125" style="772" bestFit="1" customWidth="1"/>
    <col min="3841" max="3844" width="8.42578125" style="772" bestFit="1" customWidth="1"/>
    <col min="3845" max="3845" width="7.140625" style="772" bestFit="1" customWidth="1"/>
    <col min="3846" max="3846" width="7" style="772" bestFit="1" customWidth="1"/>
    <col min="3847" max="3847" width="7.140625" style="772" bestFit="1" customWidth="1"/>
    <col min="3848" max="3848" width="6.85546875" style="772" bestFit="1" customWidth="1"/>
    <col min="3849" max="3849" width="10.42578125" style="772" bestFit="1" customWidth="1"/>
    <col min="3850" max="3850" width="54.85546875" style="772" customWidth="1"/>
    <col min="3851" max="3853" width="9.42578125" style="772" bestFit="1" customWidth="1"/>
    <col min="3854" max="3854" width="10.28515625" style="772" customWidth="1"/>
    <col min="3855" max="3855" width="8.42578125" style="772" customWidth="1"/>
    <col min="3856" max="3856" width="6.85546875" style="772" customWidth="1"/>
    <col min="3857" max="3857" width="8.28515625" style="772" customWidth="1"/>
    <col min="3858" max="3858" width="6.85546875" style="772" bestFit="1" customWidth="1"/>
    <col min="3859" max="4095" width="9.140625" style="772"/>
    <col min="4096" max="4096" width="56.42578125" style="772" bestFit="1" customWidth="1"/>
    <col min="4097" max="4100" width="8.42578125" style="772" bestFit="1" customWidth="1"/>
    <col min="4101" max="4101" width="7.140625" style="772" bestFit="1" customWidth="1"/>
    <col min="4102" max="4102" width="7" style="772" bestFit="1" customWidth="1"/>
    <col min="4103" max="4103" width="7.140625" style="772" bestFit="1" customWidth="1"/>
    <col min="4104" max="4104" width="6.85546875" style="772" bestFit="1" customWidth="1"/>
    <col min="4105" max="4105" width="10.42578125" style="772" bestFit="1" customWidth="1"/>
    <col min="4106" max="4106" width="54.85546875" style="772" customWidth="1"/>
    <col min="4107" max="4109" width="9.42578125" style="772" bestFit="1" customWidth="1"/>
    <col min="4110" max="4110" width="10.28515625" style="772" customWidth="1"/>
    <col min="4111" max="4111" width="8.42578125" style="772" customWidth="1"/>
    <col min="4112" max="4112" width="6.85546875" style="772" customWidth="1"/>
    <col min="4113" max="4113" width="8.28515625" style="772" customWidth="1"/>
    <col min="4114" max="4114" width="6.85546875" style="772" bestFit="1" customWidth="1"/>
    <col min="4115" max="4351" width="9.140625" style="772"/>
    <col min="4352" max="4352" width="56.42578125" style="772" bestFit="1" customWidth="1"/>
    <col min="4353" max="4356" width="8.42578125" style="772" bestFit="1" customWidth="1"/>
    <col min="4357" max="4357" width="7.140625" style="772" bestFit="1" customWidth="1"/>
    <col min="4358" max="4358" width="7" style="772" bestFit="1" customWidth="1"/>
    <col min="4359" max="4359" width="7.140625" style="772" bestFit="1" customWidth="1"/>
    <col min="4360" max="4360" width="6.85546875" style="772" bestFit="1" customWidth="1"/>
    <col min="4361" max="4361" width="10.42578125" style="772" bestFit="1" customWidth="1"/>
    <col min="4362" max="4362" width="54.85546875" style="772" customWidth="1"/>
    <col min="4363" max="4365" width="9.42578125" style="772" bestFit="1" customWidth="1"/>
    <col min="4366" max="4366" width="10.28515625" style="772" customWidth="1"/>
    <col min="4367" max="4367" width="8.42578125" style="772" customWidth="1"/>
    <col min="4368" max="4368" width="6.85546875" style="772" customWidth="1"/>
    <col min="4369" max="4369" width="8.28515625" style="772" customWidth="1"/>
    <col min="4370" max="4370" width="6.85546875" style="772" bestFit="1" customWidth="1"/>
    <col min="4371" max="4607" width="9.140625" style="772"/>
    <col min="4608" max="4608" width="56.42578125" style="772" bestFit="1" customWidth="1"/>
    <col min="4609" max="4612" width="8.42578125" style="772" bestFit="1" customWidth="1"/>
    <col min="4613" max="4613" width="7.140625" style="772" bestFit="1" customWidth="1"/>
    <col min="4614" max="4614" width="7" style="772" bestFit="1" customWidth="1"/>
    <col min="4615" max="4615" width="7.140625" style="772" bestFit="1" customWidth="1"/>
    <col min="4616" max="4616" width="6.85546875" style="772" bestFit="1" customWidth="1"/>
    <col min="4617" max="4617" width="10.42578125" style="772" bestFit="1" customWidth="1"/>
    <col min="4618" max="4618" width="54.85546875" style="772" customWidth="1"/>
    <col min="4619" max="4621" width="9.42578125" style="772" bestFit="1" customWidth="1"/>
    <col min="4622" max="4622" width="10.28515625" style="772" customWidth="1"/>
    <col min="4623" max="4623" width="8.42578125" style="772" customWidth="1"/>
    <col min="4624" max="4624" width="6.85546875" style="772" customWidth="1"/>
    <col min="4625" max="4625" width="8.28515625" style="772" customWidth="1"/>
    <col min="4626" max="4626" width="6.85546875" style="772" bestFit="1" customWidth="1"/>
    <col min="4627" max="4863" width="9.140625" style="772"/>
    <col min="4864" max="4864" width="56.42578125" style="772" bestFit="1" customWidth="1"/>
    <col min="4865" max="4868" width="8.42578125" style="772" bestFit="1" customWidth="1"/>
    <col min="4869" max="4869" width="7.140625" style="772" bestFit="1" customWidth="1"/>
    <col min="4870" max="4870" width="7" style="772" bestFit="1" customWidth="1"/>
    <col min="4871" max="4871" width="7.140625" style="772" bestFit="1" customWidth="1"/>
    <col min="4872" max="4872" width="6.85546875" style="772" bestFit="1" customWidth="1"/>
    <col min="4873" max="4873" width="10.42578125" style="772" bestFit="1" customWidth="1"/>
    <col min="4874" max="4874" width="54.85546875" style="772" customWidth="1"/>
    <col min="4875" max="4877" width="9.42578125" style="772" bestFit="1" customWidth="1"/>
    <col min="4878" max="4878" width="10.28515625" style="772" customWidth="1"/>
    <col min="4879" max="4879" width="8.42578125" style="772" customWidth="1"/>
    <col min="4880" max="4880" width="6.85546875" style="772" customWidth="1"/>
    <col min="4881" max="4881" width="8.28515625" style="772" customWidth="1"/>
    <col min="4882" max="4882" width="6.85546875" style="772" bestFit="1" customWidth="1"/>
    <col min="4883" max="5119" width="9.140625" style="772"/>
    <col min="5120" max="5120" width="56.42578125" style="772" bestFit="1" customWidth="1"/>
    <col min="5121" max="5124" width="8.42578125" style="772" bestFit="1" customWidth="1"/>
    <col min="5125" max="5125" width="7.140625" style="772" bestFit="1" customWidth="1"/>
    <col min="5126" max="5126" width="7" style="772" bestFit="1" customWidth="1"/>
    <col min="5127" max="5127" width="7.140625" style="772" bestFit="1" customWidth="1"/>
    <col min="5128" max="5128" width="6.85546875" style="772" bestFit="1" customWidth="1"/>
    <col min="5129" max="5129" width="10.42578125" style="772" bestFit="1" customWidth="1"/>
    <col min="5130" max="5130" width="54.85546875" style="772" customWidth="1"/>
    <col min="5131" max="5133" width="9.42578125" style="772" bestFit="1" customWidth="1"/>
    <col min="5134" max="5134" width="10.28515625" style="772" customWidth="1"/>
    <col min="5135" max="5135" width="8.42578125" style="772" customWidth="1"/>
    <col min="5136" max="5136" width="6.85546875" style="772" customWidth="1"/>
    <col min="5137" max="5137" width="8.28515625" style="772" customWidth="1"/>
    <col min="5138" max="5138" width="6.85546875" style="772" bestFit="1" customWidth="1"/>
    <col min="5139" max="5375" width="9.140625" style="772"/>
    <col min="5376" max="5376" width="56.42578125" style="772" bestFit="1" customWidth="1"/>
    <col min="5377" max="5380" width="8.42578125" style="772" bestFit="1" customWidth="1"/>
    <col min="5381" max="5381" width="7.140625" style="772" bestFit="1" customWidth="1"/>
    <col min="5382" max="5382" width="7" style="772" bestFit="1" customWidth="1"/>
    <col min="5383" max="5383" width="7.140625" style="772" bestFit="1" customWidth="1"/>
    <col min="5384" max="5384" width="6.85546875" style="772" bestFit="1" customWidth="1"/>
    <col min="5385" max="5385" width="10.42578125" style="772" bestFit="1" customWidth="1"/>
    <col min="5386" max="5386" width="54.85546875" style="772" customWidth="1"/>
    <col min="5387" max="5389" width="9.42578125" style="772" bestFit="1" customWidth="1"/>
    <col min="5390" max="5390" width="10.28515625" style="772" customWidth="1"/>
    <col min="5391" max="5391" width="8.42578125" style="772" customWidth="1"/>
    <col min="5392" max="5392" width="6.85546875" style="772" customWidth="1"/>
    <col min="5393" max="5393" width="8.28515625" style="772" customWidth="1"/>
    <col min="5394" max="5394" width="6.85546875" style="772" bestFit="1" customWidth="1"/>
    <col min="5395" max="5631" width="9.140625" style="772"/>
    <col min="5632" max="5632" width="56.42578125" style="772" bestFit="1" customWidth="1"/>
    <col min="5633" max="5636" width="8.42578125" style="772" bestFit="1" customWidth="1"/>
    <col min="5637" max="5637" width="7.140625" style="772" bestFit="1" customWidth="1"/>
    <col min="5638" max="5638" width="7" style="772" bestFit="1" customWidth="1"/>
    <col min="5639" max="5639" width="7.140625" style="772" bestFit="1" customWidth="1"/>
    <col min="5640" max="5640" width="6.85546875" style="772" bestFit="1" customWidth="1"/>
    <col min="5641" max="5641" width="10.42578125" style="772" bestFit="1" customWidth="1"/>
    <col min="5642" max="5642" width="54.85546875" style="772" customWidth="1"/>
    <col min="5643" max="5645" width="9.42578125" style="772" bestFit="1" customWidth="1"/>
    <col min="5646" max="5646" width="10.28515625" style="772" customWidth="1"/>
    <col min="5647" max="5647" width="8.42578125" style="772" customWidth="1"/>
    <col min="5648" max="5648" width="6.85546875" style="772" customWidth="1"/>
    <col min="5649" max="5649" width="8.28515625" style="772" customWidth="1"/>
    <col min="5650" max="5650" width="6.85546875" style="772" bestFit="1" customWidth="1"/>
    <col min="5651" max="5887" width="9.140625" style="772"/>
    <col min="5888" max="5888" width="56.42578125" style="772" bestFit="1" customWidth="1"/>
    <col min="5889" max="5892" width="8.42578125" style="772" bestFit="1" customWidth="1"/>
    <col min="5893" max="5893" width="7.140625" style="772" bestFit="1" customWidth="1"/>
    <col min="5894" max="5894" width="7" style="772" bestFit="1" customWidth="1"/>
    <col min="5895" max="5895" width="7.140625" style="772" bestFit="1" customWidth="1"/>
    <col min="5896" max="5896" width="6.85546875" style="772" bestFit="1" customWidth="1"/>
    <col min="5897" max="5897" width="10.42578125" style="772" bestFit="1" customWidth="1"/>
    <col min="5898" max="5898" width="54.85546875" style="772" customWidth="1"/>
    <col min="5899" max="5901" width="9.42578125" style="772" bestFit="1" customWidth="1"/>
    <col min="5902" max="5902" width="10.28515625" style="772" customWidth="1"/>
    <col min="5903" max="5903" width="8.42578125" style="772" customWidth="1"/>
    <col min="5904" max="5904" width="6.85546875" style="772" customWidth="1"/>
    <col min="5905" max="5905" width="8.28515625" style="772" customWidth="1"/>
    <col min="5906" max="5906" width="6.85546875" style="772" bestFit="1" customWidth="1"/>
    <col min="5907" max="6143" width="9.140625" style="772"/>
    <col min="6144" max="6144" width="56.42578125" style="772" bestFit="1" customWidth="1"/>
    <col min="6145" max="6148" width="8.42578125" style="772" bestFit="1" customWidth="1"/>
    <col min="6149" max="6149" width="7.140625" style="772" bestFit="1" customWidth="1"/>
    <col min="6150" max="6150" width="7" style="772" bestFit="1" customWidth="1"/>
    <col min="6151" max="6151" width="7.140625" style="772" bestFit="1" customWidth="1"/>
    <col min="6152" max="6152" width="6.85546875" style="772" bestFit="1" customWidth="1"/>
    <col min="6153" max="6153" width="10.42578125" style="772" bestFit="1" customWidth="1"/>
    <col min="6154" max="6154" width="54.85546875" style="772" customWidth="1"/>
    <col min="6155" max="6157" width="9.42578125" style="772" bestFit="1" customWidth="1"/>
    <col min="6158" max="6158" width="10.28515625" style="772" customWidth="1"/>
    <col min="6159" max="6159" width="8.42578125" style="772" customWidth="1"/>
    <col min="6160" max="6160" width="6.85546875" style="772" customWidth="1"/>
    <col min="6161" max="6161" width="8.28515625" style="772" customWidth="1"/>
    <col min="6162" max="6162" width="6.85546875" style="772" bestFit="1" customWidth="1"/>
    <col min="6163" max="6399" width="9.140625" style="772"/>
    <col min="6400" max="6400" width="56.42578125" style="772" bestFit="1" customWidth="1"/>
    <col min="6401" max="6404" width="8.42578125" style="772" bestFit="1" customWidth="1"/>
    <col min="6405" max="6405" width="7.140625" style="772" bestFit="1" customWidth="1"/>
    <col min="6406" max="6406" width="7" style="772" bestFit="1" customWidth="1"/>
    <col min="6407" max="6407" width="7.140625" style="772" bestFit="1" customWidth="1"/>
    <col min="6408" max="6408" width="6.85546875" style="772" bestFit="1" customWidth="1"/>
    <col min="6409" max="6409" width="10.42578125" style="772" bestFit="1" customWidth="1"/>
    <col min="6410" max="6410" width="54.85546875" style="772" customWidth="1"/>
    <col min="6411" max="6413" width="9.42578125" style="772" bestFit="1" customWidth="1"/>
    <col min="6414" max="6414" width="10.28515625" style="772" customWidth="1"/>
    <col min="6415" max="6415" width="8.42578125" style="772" customWidth="1"/>
    <col min="6416" max="6416" width="6.85546875" style="772" customWidth="1"/>
    <col min="6417" max="6417" width="8.28515625" style="772" customWidth="1"/>
    <col min="6418" max="6418" width="6.85546875" style="772" bestFit="1" customWidth="1"/>
    <col min="6419" max="6655" width="9.140625" style="772"/>
    <col min="6656" max="6656" width="56.42578125" style="772" bestFit="1" customWidth="1"/>
    <col min="6657" max="6660" width="8.42578125" style="772" bestFit="1" customWidth="1"/>
    <col min="6661" max="6661" width="7.140625" style="772" bestFit="1" customWidth="1"/>
    <col min="6662" max="6662" width="7" style="772" bestFit="1" customWidth="1"/>
    <col min="6663" max="6663" width="7.140625" style="772" bestFit="1" customWidth="1"/>
    <col min="6664" max="6664" width="6.85546875" style="772" bestFit="1" customWidth="1"/>
    <col min="6665" max="6665" width="10.42578125" style="772" bestFit="1" customWidth="1"/>
    <col min="6666" max="6666" width="54.85546875" style="772" customWidth="1"/>
    <col min="6667" max="6669" width="9.42578125" style="772" bestFit="1" customWidth="1"/>
    <col min="6670" max="6670" width="10.28515625" style="772" customWidth="1"/>
    <col min="6671" max="6671" width="8.42578125" style="772" customWidth="1"/>
    <col min="6672" max="6672" width="6.85546875" style="772" customWidth="1"/>
    <col min="6673" max="6673" width="8.28515625" style="772" customWidth="1"/>
    <col min="6674" max="6674" width="6.85546875" style="772" bestFit="1" customWidth="1"/>
    <col min="6675" max="6911" width="9.140625" style="772"/>
    <col min="6912" max="6912" width="56.42578125" style="772" bestFit="1" customWidth="1"/>
    <col min="6913" max="6916" width="8.42578125" style="772" bestFit="1" customWidth="1"/>
    <col min="6917" max="6917" width="7.140625" style="772" bestFit="1" customWidth="1"/>
    <col min="6918" max="6918" width="7" style="772" bestFit="1" customWidth="1"/>
    <col min="6919" max="6919" width="7.140625" style="772" bestFit="1" customWidth="1"/>
    <col min="6920" max="6920" width="6.85546875" style="772" bestFit="1" customWidth="1"/>
    <col min="6921" max="6921" width="10.42578125" style="772" bestFit="1" customWidth="1"/>
    <col min="6922" max="6922" width="54.85546875" style="772" customWidth="1"/>
    <col min="6923" max="6925" width="9.42578125" style="772" bestFit="1" customWidth="1"/>
    <col min="6926" max="6926" width="10.28515625" style="772" customWidth="1"/>
    <col min="6927" max="6927" width="8.42578125" style="772" customWidth="1"/>
    <col min="6928" max="6928" width="6.85546875" style="772" customWidth="1"/>
    <col min="6929" max="6929" width="8.28515625" style="772" customWidth="1"/>
    <col min="6930" max="6930" width="6.85546875" style="772" bestFit="1" customWidth="1"/>
    <col min="6931" max="7167" width="9.140625" style="772"/>
    <col min="7168" max="7168" width="56.42578125" style="772" bestFit="1" customWidth="1"/>
    <col min="7169" max="7172" width="8.42578125" style="772" bestFit="1" customWidth="1"/>
    <col min="7173" max="7173" width="7.140625" style="772" bestFit="1" customWidth="1"/>
    <col min="7174" max="7174" width="7" style="772" bestFit="1" customWidth="1"/>
    <col min="7175" max="7175" width="7.140625" style="772" bestFit="1" customWidth="1"/>
    <col min="7176" max="7176" width="6.85546875" style="772" bestFit="1" customWidth="1"/>
    <col min="7177" max="7177" width="10.42578125" style="772" bestFit="1" customWidth="1"/>
    <col min="7178" max="7178" width="54.85546875" style="772" customWidth="1"/>
    <col min="7179" max="7181" width="9.42578125" style="772" bestFit="1" customWidth="1"/>
    <col min="7182" max="7182" width="10.28515625" style="772" customWidth="1"/>
    <col min="7183" max="7183" width="8.42578125" style="772" customWidth="1"/>
    <col min="7184" max="7184" width="6.85546875" style="772" customWidth="1"/>
    <col min="7185" max="7185" width="8.28515625" style="772" customWidth="1"/>
    <col min="7186" max="7186" width="6.85546875" style="772" bestFit="1" customWidth="1"/>
    <col min="7187" max="7423" width="9.140625" style="772"/>
    <col min="7424" max="7424" width="56.42578125" style="772" bestFit="1" customWidth="1"/>
    <col min="7425" max="7428" width="8.42578125" style="772" bestFit="1" customWidth="1"/>
    <col min="7429" max="7429" width="7.140625" style="772" bestFit="1" customWidth="1"/>
    <col min="7430" max="7430" width="7" style="772" bestFit="1" customWidth="1"/>
    <col min="7431" max="7431" width="7.140625" style="772" bestFit="1" customWidth="1"/>
    <col min="7432" max="7432" width="6.85546875" style="772" bestFit="1" customWidth="1"/>
    <col min="7433" max="7433" width="10.42578125" style="772" bestFit="1" customWidth="1"/>
    <col min="7434" max="7434" width="54.85546875" style="772" customWidth="1"/>
    <col min="7435" max="7437" width="9.42578125" style="772" bestFit="1" customWidth="1"/>
    <col min="7438" max="7438" width="10.28515625" style="772" customWidth="1"/>
    <col min="7439" max="7439" width="8.42578125" style="772" customWidth="1"/>
    <col min="7440" max="7440" width="6.85546875" style="772" customWidth="1"/>
    <col min="7441" max="7441" width="8.28515625" style="772" customWidth="1"/>
    <col min="7442" max="7442" width="6.85546875" style="772" bestFit="1" customWidth="1"/>
    <col min="7443" max="7679" width="9.140625" style="772"/>
    <col min="7680" max="7680" width="56.42578125" style="772" bestFit="1" customWidth="1"/>
    <col min="7681" max="7684" width="8.42578125" style="772" bestFit="1" customWidth="1"/>
    <col min="7685" max="7685" width="7.140625" style="772" bestFit="1" customWidth="1"/>
    <col min="7686" max="7686" width="7" style="772" bestFit="1" customWidth="1"/>
    <col min="7687" max="7687" width="7.140625" style="772" bestFit="1" customWidth="1"/>
    <col min="7688" max="7688" width="6.85546875" style="772" bestFit="1" customWidth="1"/>
    <col min="7689" max="7689" width="10.42578125" style="772" bestFit="1" customWidth="1"/>
    <col min="7690" max="7690" width="54.85546875" style="772" customWidth="1"/>
    <col min="7691" max="7693" width="9.42578125" style="772" bestFit="1" customWidth="1"/>
    <col min="7694" max="7694" width="10.28515625" style="772" customWidth="1"/>
    <col min="7695" max="7695" width="8.42578125" style="772" customWidth="1"/>
    <col min="7696" max="7696" width="6.85546875" style="772" customWidth="1"/>
    <col min="7697" max="7697" width="8.28515625" style="772" customWidth="1"/>
    <col min="7698" max="7698" width="6.85546875" style="772" bestFit="1" customWidth="1"/>
    <col min="7699" max="7935" width="9.140625" style="772"/>
    <col min="7936" max="7936" width="56.42578125" style="772" bestFit="1" customWidth="1"/>
    <col min="7937" max="7940" width="8.42578125" style="772" bestFit="1" customWidth="1"/>
    <col min="7941" max="7941" width="7.140625" style="772" bestFit="1" customWidth="1"/>
    <col min="7942" max="7942" width="7" style="772" bestFit="1" customWidth="1"/>
    <col min="7943" max="7943" width="7.140625" style="772" bestFit="1" customWidth="1"/>
    <col min="7944" max="7944" width="6.85546875" style="772" bestFit="1" customWidth="1"/>
    <col min="7945" max="7945" width="10.42578125" style="772" bestFit="1" customWidth="1"/>
    <col min="7946" max="7946" width="54.85546875" style="772" customWidth="1"/>
    <col min="7947" max="7949" width="9.42578125" style="772" bestFit="1" customWidth="1"/>
    <col min="7950" max="7950" width="10.28515625" style="772" customWidth="1"/>
    <col min="7951" max="7951" width="8.42578125" style="772" customWidth="1"/>
    <col min="7952" max="7952" width="6.85546875" style="772" customWidth="1"/>
    <col min="7953" max="7953" width="8.28515625" style="772" customWidth="1"/>
    <col min="7954" max="7954" width="6.85546875" style="772" bestFit="1" customWidth="1"/>
    <col min="7955" max="8191" width="9.140625" style="772"/>
    <col min="8192" max="8192" width="56.42578125" style="772" bestFit="1" customWidth="1"/>
    <col min="8193" max="8196" width="8.42578125" style="772" bestFit="1" customWidth="1"/>
    <col min="8197" max="8197" width="7.140625" style="772" bestFit="1" customWidth="1"/>
    <col min="8198" max="8198" width="7" style="772" bestFit="1" customWidth="1"/>
    <col min="8199" max="8199" width="7.140625" style="772" bestFit="1" customWidth="1"/>
    <col min="8200" max="8200" width="6.85546875" style="772" bestFit="1" customWidth="1"/>
    <col min="8201" max="8201" width="10.42578125" style="772" bestFit="1" customWidth="1"/>
    <col min="8202" max="8202" width="54.85546875" style="772" customWidth="1"/>
    <col min="8203" max="8205" width="9.42578125" style="772" bestFit="1" customWidth="1"/>
    <col min="8206" max="8206" width="10.28515625" style="772" customWidth="1"/>
    <col min="8207" max="8207" width="8.42578125" style="772" customWidth="1"/>
    <col min="8208" max="8208" width="6.85546875" style="772" customWidth="1"/>
    <col min="8209" max="8209" width="8.28515625" style="772" customWidth="1"/>
    <col min="8210" max="8210" width="6.85546875" style="772" bestFit="1" customWidth="1"/>
    <col min="8211" max="8447" width="9.140625" style="772"/>
    <col min="8448" max="8448" width="56.42578125" style="772" bestFit="1" customWidth="1"/>
    <col min="8449" max="8452" width="8.42578125" style="772" bestFit="1" customWidth="1"/>
    <col min="8453" max="8453" width="7.140625" style="772" bestFit="1" customWidth="1"/>
    <col min="8454" max="8454" width="7" style="772" bestFit="1" customWidth="1"/>
    <col min="8455" max="8455" width="7.140625" style="772" bestFit="1" customWidth="1"/>
    <col min="8456" max="8456" width="6.85546875" style="772" bestFit="1" customWidth="1"/>
    <col min="8457" max="8457" width="10.42578125" style="772" bestFit="1" customWidth="1"/>
    <col min="8458" max="8458" width="54.85546875" style="772" customWidth="1"/>
    <col min="8459" max="8461" width="9.42578125" style="772" bestFit="1" customWidth="1"/>
    <col min="8462" max="8462" width="10.28515625" style="772" customWidth="1"/>
    <col min="8463" max="8463" width="8.42578125" style="772" customWidth="1"/>
    <col min="8464" max="8464" width="6.85546875" style="772" customWidth="1"/>
    <col min="8465" max="8465" width="8.28515625" style="772" customWidth="1"/>
    <col min="8466" max="8466" width="6.85546875" style="772" bestFit="1" customWidth="1"/>
    <col min="8467" max="8703" width="9.140625" style="772"/>
    <col min="8704" max="8704" width="56.42578125" style="772" bestFit="1" customWidth="1"/>
    <col min="8705" max="8708" width="8.42578125" style="772" bestFit="1" customWidth="1"/>
    <col min="8709" max="8709" width="7.140625" style="772" bestFit="1" customWidth="1"/>
    <col min="8710" max="8710" width="7" style="772" bestFit="1" customWidth="1"/>
    <col min="8711" max="8711" width="7.140625" style="772" bestFit="1" customWidth="1"/>
    <col min="8712" max="8712" width="6.85546875" style="772" bestFit="1" customWidth="1"/>
    <col min="8713" max="8713" width="10.42578125" style="772" bestFit="1" customWidth="1"/>
    <col min="8714" max="8714" width="54.85546875" style="772" customWidth="1"/>
    <col min="8715" max="8717" width="9.42578125" style="772" bestFit="1" customWidth="1"/>
    <col min="8718" max="8718" width="10.28515625" style="772" customWidth="1"/>
    <col min="8719" max="8719" width="8.42578125" style="772" customWidth="1"/>
    <col min="8720" max="8720" width="6.85546875" style="772" customWidth="1"/>
    <col min="8721" max="8721" width="8.28515625" style="772" customWidth="1"/>
    <col min="8722" max="8722" width="6.85546875" style="772" bestFit="1" customWidth="1"/>
    <col min="8723" max="8959" width="9.140625" style="772"/>
    <col min="8960" max="8960" width="56.42578125" style="772" bestFit="1" customWidth="1"/>
    <col min="8961" max="8964" width="8.42578125" style="772" bestFit="1" customWidth="1"/>
    <col min="8965" max="8965" width="7.140625" style="772" bestFit="1" customWidth="1"/>
    <col min="8966" max="8966" width="7" style="772" bestFit="1" customWidth="1"/>
    <col min="8967" max="8967" width="7.140625" style="772" bestFit="1" customWidth="1"/>
    <col min="8968" max="8968" width="6.85546875" style="772" bestFit="1" customWidth="1"/>
    <col min="8969" max="8969" width="10.42578125" style="772" bestFit="1" customWidth="1"/>
    <col min="8970" max="8970" width="54.85546875" style="772" customWidth="1"/>
    <col min="8971" max="8973" width="9.42578125" style="772" bestFit="1" customWidth="1"/>
    <col min="8974" max="8974" width="10.28515625" style="772" customWidth="1"/>
    <col min="8975" max="8975" width="8.42578125" style="772" customWidth="1"/>
    <col min="8976" max="8976" width="6.85546875" style="772" customWidth="1"/>
    <col min="8977" max="8977" width="8.28515625" style="772" customWidth="1"/>
    <col min="8978" max="8978" width="6.85546875" style="772" bestFit="1" customWidth="1"/>
    <col min="8979" max="9215" width="9.140625" style="772"/>
    <col min="9216" max="9216" width="56.42578125" style="772" bestFit="1" customWidth="1"/>
    <col min="9217" max="9220" width="8.42578125" style="772" bestFit="1" customWidth="1"/>
    <col min="9221" max="9221" width="7.140625" style="772" bestFit="1" customWidth="1"/>
    <col min="9222" max="9222" width="7" style="772" bestFit="1" customWidth="1"/>
    <col min="9223" max="9223" width="7.140625" style="772" bestFit="1" customWidth="1"/>
    <col min="9224" max="9224" width="6.85546875" style="772" bestFit="1" customWidth="1"/>
    <col min="9225" max="9225" width="10.42578125" style="772" bestFit="1" customWidth="1"/>
    <col min="9226" max="9226" width="54.85546875" style="772" customWidth="1"/>
    <col min="9227" max="9229" width="9.42578125" style="772" bestFit="1" customWidth="1"/>
    <col min="9230" max="9230" width="10.28515625" style="772" customWidth="1"/>
    <col min="9231" max="9231" width="8.42578125" style="772" customWidth="1"/>
    <col min="9232" max="9232" width="6.85546875" style="772" customWidth="1"/>
    <col min="9233" max="9233" width="8.28515625" style="772" customWidth="1"/>
    <col min="9234" max="9234" width="6.85546875" style="772" bestFit="1" customWidth="1"/>
    <col min="9235" max="9471" width="9.140625" style="772"/>
    <col min="9472" max="9472" width="56.42578125" style="772" bestFit="1" customWidth="1"/>
    <col min="9473" max="9476" width="8.42578125" style="772" bestFit="1" customWidth="1"/>
    <col min="9477" max="9477" width="7.140625" style="772" bestFit="1" customWidth="1"/>
    <col min="9478" max="9478" width="7" style="772" bestFit="1" customWidth="1"/>
    <col min="9479" max="9479" width="7.140625" style="772" bestFit="1" customWidth="1"/>
    <col min="9480" max="9480" width="6.85546875" style="772" bestFit="1" customWidth="1"/>
    <col min="9481" max="9481" width="10.42578125" style="772" bestFit="1" customWidth="1"/>
    <col min="9482" max="9482" width="54.85546875" style="772" customWidth="1"/>
    <col min="9483" max="9485" width="9.42578125" style="772" bestFit="1" customWidth="1"/>
    <col min="9486" max="9486" width="10.28515625" style="772" customWidth="1"/>
    <col min="9487" max="9487" width="8.42578125" style="772" customWidth="1"/>
    <col min="9488" max="9488" width="6.85546875" style="772" customWidth="1"/>
    <col min="9489" max="9489" width="8.28515625" style="772" customWidth="1"/>
    <col min="9490" max="9490" width="6.85546875" style="772" bestFit="1" customWidth="1"/>
    <col min="9491" max="9727" width="9.140625" style="772"/>
    <col min="9728" max="9728" width="56.42578125" style="772" bestFit="1" customWidth="1"/>
    <col min="9729" max="9732" width="8.42578125" style="772" bestFit="1" customWidth="1"/>
    <col min="9733" max="9733" width="7.140625" style="772" bestFit="1" customWidth="1"/>
    <col min="9734" max="9734" width="7" style="772" bestFit="1" customWidth="1"/>
    <col min="9735" max="9735" width="7.140625" style="772" bestFit="1" customWidth="1"/>
    <col min="9736" max="9736" width="6.85546875" style="772" bestFit="1" customWidth="1"/>
    <col min="9737" max="9737" width="10.42578125" style="772" bestFit="1" customWidth="1"/>
    <col min="9738" max="9738" width="54.85546875" style="772" customWidth="1"/>
    <col min="9739" max="9741" width="9.42578125" style="772" bestFit="1" customWidth="1"/>
    <col min="9742" max="9742" width="10.28515625" style="772" customWidth="1"/>
    <col min="9743" max="9743" width="8.42578125" style="772" customWidth="1"/>
    <col min="9744" max="9744" width="6.85546875" style="772" customWidth="1"/>
    <col min="9745" max="9745" width="8.28515625" style="772" customWidth="1"/>
    <col min="9746" max="9746" width="6.85546875" style="772" bestFit="1" customWidth="1"/>
    <col min="9747" max="9983" width="9.140625" style="772"/>
    <col min="9984" max="9984" width="56.42578125" style="772" bestFit="1" customWidth="1"/>
    <col min="9985" max="9988" width="8.42578125" style="772" bestFit="1" customWidth="1"/>
    <col min="9989" max="9989" width="7.140625" style="772" bestFit="1" customWidth="1"/>
    <col min="9990" max="9990" width="7" style="772" bestFit="1" customWidth="1"/>
    <col min="9991" max="9991" width="7.140625" style="772" bestFit="1" customWidth="1"/>
    <col min="9992" max="9992" width="6.85546875" style="772" bestFit="1" customWidth="1"/>
    <col min="9993" max="9993" width="10.42578125" style="772" bestFit="1" customWidth="1"/>
    <col min="9994" max="9994" width="54.85546875" style="772" customWidth="1"/>
    <col min="9995" max="9997" width="9.42578125" style="772" bestFit="1" customWidth="1"/>
    <col min="9998" max="9998" width="10.28515625" style="772" customWidth="1"/>
    <col min="9999" max="9999" width="8.42578125" style="772" customWidth="1"/>
    <col min="10000" max="10000" width="6.85546875" style="772" customWidth="1"/>
    <col min="10001" max="10001" width="8.28515625" style="772" customWidth="1"/>
    <col min="10002" max="10002" width="6.85546875" style="772" bestFit="1" customWidth="1"/>
    <col min="10003" max="10239" width="9.140625" style="772"/>
    <col min="10240" max="10240" width="56.42578125" style="772" bestFit="1" customWidth="1"/>
    <col min="10241" max="10244" width="8.42578125" style="772" bestFit="1" customWidth="1"/>
    <col min="10245" max="10245" width="7.140625" style="772" bestFit="1" customWidth="1"/>
    <col min="10246" max="10246" width="7" style="772" bestFit="1" customWidth="1"/>
    <col min="10247" max="10247" width="7.140625" style="772" bestFit="1" customWidth="1"/>
    <col min="10248" max="10248" width="6.85546875" style="772" bestFit="1" customWidth="1"/>
    <col min="10249" max="10249" width="10.42578125" style="772" bestFit="1" customWidth="1"/>
    <col min="10250" max="10250" width="54.85546875" style="772" customWidth="1"/>
    <col min="10251" max="10253" width="9.42578125" style="772" bestFit="1" customWidth="1"/>
    <col min="10254" max="10254" width="10.28515625" style="772" customWidth="1"/>
    <col min="10255" max="10255" width="8.42578125" style="772" customWidth="1"/>
    <col min="10256" max="10256" width="6.85546875" style="772" customWidth="1"/>
    <col min="10257" max="10257" width="8.28515625" style="772" customWidth="1"/>
    <col min="10258" max="10258" width="6.85546875" style="772" bestFit="1" customWidth="1"/>
    <col min="10259" max="10495" width="9.140625" style="772"/>
    <col min="10496" max="10496" width="56.42578125" style="772" bestFit="1" customWidth="1"/>
    <col min="10497" max="10500" width="8.42578125" style="772" bestFit="1" customWidth="1"/>
    <col min="10501" max="10501" width="7.140625" style="772" bestFit="1" customWidth="1"/>
    <col min="10502" max="10502" width="7" style="772" bestFit="1" customWidth="1"/>
    <col min="10503" max="10503" width="7.140625" style="772" bestFit="1" customWidth="1"/>
    <col min="10504" max="10504" width="6.85546875" style="772" bestFit="1" customWidth="1"/>
    <col min="10505" max="10505" width="10.42578125" style="772" bestFit="1" customWidth="1"/>
    <col min="10506" max="10506" width="54.85546875" style="772" customWidth="1"/>
    <col min="10507" max="10509" width="9.42578125" style="772" bestFit="1" customWidth="1"/>
    <col min="10510" max="10510" width="10.28515625" style="772" customWidth="1"/>
    <col min="10511" max="10511" width="8.42578125" style="772" customWidth="1"/>
    <col min="10512" max="10512" width="6.85546875" style="772" customWidth="1"/>
    <col min="10513" max="10513" width="8.28515625" style="772" customWidth="1"/>
    <col min="10514" max="10514" width="6.85546875" style="772" bestFit="1" customWidth="1"/>
    <col min="10515" max="10751" width="9.140625" style="772"/>
    <col min="10752" max="10752" width="56.42578125" style="772" bestFit="1" customWidth="1"/>
    <col min="10753" max="10756" width="8.42578125" style="772" bestFit="1" customWidth="1"/>
    <col min="10757" max="10757" width="7.140625" style="772" bestFit="1" customWidth="1"/>
    <col min="10758" max="10758" width="7" style="772" bestFit="1" customWidth="1"/>
    <col min="10759" max="10759" width="7.140625" style="772" bestFit="1" customWidth="1"/>
    <col min="10760" max="10760" width="6.85546875" style="772" bestFit="1" customWidth="1"/>
    <col min="10761" max="10761" width="10.42578125" style="772" bestFit="1" customWidth="1"/>
    <col min="10762" max="10762" width="54.85546875" style="772" customWidth="1"/>
    <col min="10763" max="10765" width="9.42578125" style="772" bestFit="1" customWidth="1"/>
    <col min="10766" max="10766" width="10.28515625" style="772" customWidth="1"/>
    <col min="10767" max="10767" width="8.42578125" style="772" customWidth="1"/>
    <col min="10768" max="10768" width="6.85546875" style="772" customWidth="1"/>
    <col min="10769" max="10769" width="8.28515625" style="772" customWidth="1"/>
    <col min="10770" max="10770" width="6.85546875" style="772" bestFit="1" customWidth="1"/>
    <col min="10771" max="11007" width="9.140625" style="772"/>
    <col min="11008" max="11008" width="56.42578125" style="772" bestFit="1" customWidth="1"/>
    <col min="11009" max="11012" width="8.42578125" style="772" bestFit="1" customWidth="1"/>
    <col min="11013" max="11013" width="7.140625" style="772" bestFit="1" customWidth="1"/>
    <col min="11014" max="11014" width="7" style="772" bestFit="1" customWidth="1"/>
    <col min="11015" max="11015" width="7.140625" style="772" bestFit="1" customWidth="1"/>
    <col min="11016" max="11016" width="6.85546875" style="772" bestFit="1" customWidth="1"/>
    <col min="11017" max="11017" width="10.42578125" style="772" bestFit="1" customWidth="1"/>
    <col min="11018" max="11018" width="54.85546875" style="772" customWidth="1"/>
    <col min="11019" max="11021" width="9.42578125" style="772" bestFit="1" customWidth="1"/>
    <col min="11022" max="11022" width="10.28515625" style="772" customWidth="1"/>
    <col min="11023" max="11023" width="8.42578125" style="772" customWidth="1"/>
    <col min="11024" max="11024" width="6.85546875" style="772" customWidth="1"/>
    <col min="11025" max="11025" width="8.28515625" style="772" customWidth="1"/>
    <col min="11026" max="11026" width="6.85546875" style="772" bestFit="1" customWidth="1"/>
    <col min="11027" max="11263" width="9.140625" style="772"/>
    <col min="11264" max="11264" width="56.42578125" style="772" bestFit="1" customWidth="1"/>
    <col min="11265" max="11268" width="8.42578125" style="772" bestFit="1" customWidth="1"/>
    <col min="11269" max="11269" width="7.140625" style="772" bestFit="1" customWidth="1"/>
    <col min="11270" max="11270" width="7" style="772" bestFit="1" customWidth="1"/>
    <col min="11271" max="11271" width="7.140625" style="772" bestFit="1" customWidth="1"/>
    <col min="11272" max="11272" width="6.85546875" style="772" bestFit="1" customWidth="1"/>
    <col min="11273" max="11273" width="10.42578125" style="772" bestFit="1" customWidth="1"/>
    <col min="11274" max="11274" width="54.85546875" style="772" customWidth="1"/>
    <col min="11275" max="11277" width="9.42578125" style="772" bestFit="1" customWidth="1"/>
    <col min="11278" max="11278" width="10.28515625" style="772" customWidth="1"/>
    <col min="11279" max="11279" width="8.42578125" style="772" customWidth="1"/>
    <col min="11280" max="11280" width="6.85546875" style="772" customWidth="1"/>
    <col min="11281" max="11281" width="8.28515625" style="772" customWidth="1"/>
    <col min="11282" max="11282" width="6.85546875" style="772" bestFit="1" customWidth="1"/>
    <col min="11283" max="11519" width="9.140625" style="772"/>
    <col min="11520" max="11520" width="56.42578125" style="772" bestFit="1" customWidth="1"/>
    <col min="11521" max="11524" width="8.42578125" style="772" bestFit="1" customWidth="1"/>
    <col min="11525" max="11525" width="7.140625" style="772" bestFit="1" customWidth="1"/>
    <col min="11526" max="11526" width="7" style="772" bestFit="1" customWidth="1"/>
    <col min="11527" max="11527" width="7.140625" style="772" bestFit="1" customWidth="1"/>
    <col min="11528" max="11528" width="6.85546875" style="772" bestFit="1" customWidth="1"/>
    <col min="11529" max="11529" width="10.42578125" style="772" bestFit="1" customWidth="1"/>
    <col min="11530" max="11530" width="54.85546875" style="772" customWidth="1"/>
    <col min="11531" max="11533" width="9.42578125" style="772" bestFit="1" customWidth="1"/>
    <col min="11534" max="11534" width="10.28515625" style="772" customWidth="1"/>
    <col min="11535" max="11535" width="8.42578125" style="772" customWidth="1"/>
    <col min="11536" max="11536" width="6.85546875" style="772" customWidth="1"/>
    <col min="11537" max="11537" width="8.28515625" style="772" customWidth="1"/>
    <col min="11538" max="11538" width="6.85546875" style="772" bestFit="1" customWidth="1"/>
    <col min="11539" max="11775" width="9.140625" style="772"/>
    <col min="11776" max="11776" width="56.42578125" style="772" bestFit="1" customWidth="1"/>
    <col min="11777" max="11780" width="8.42578125" style="772" bestFit="1" customWidth="1"/>
    <col min="11781" max="11781" width="7.140625" style="772" bestFit="1" customWidth="1"/>
    <col min="11782" max="11782" width="7" style="772" bestFit="1" customWidth="1"/>
    <col min="11783" max="11783" width="7.140625" style="772" bestFit="1" customWidth="1"/>
    <col min="11784" max="11784" width="6.85546875" style="772" bestFit="1" customWidth="1"/>
    <col min="11785" max="11785" width="10.42578125" style="772" bestFit="1" customWidth="1"/>
    <col min="11786" max="11786" width="54.85546875" style="772" customWidth="1"/>
    <col min="11787" max="11789" width="9.42578125" style="772" bestFit="1" customWidth="1"/>
    <col min="11790" max="11790" width="10.28515625" style="772" customWidth="1"/>
    <col min="11791" max="11791" width="8.42578125" style="772" customWidth="1"/>
    <col min="11792" max="11792" width="6.85546875" style="772" customWidth="1"/>
    <col min="11793" max="11793" width="8.28515625" style="772" customWidth="1"/>
    <col min="11794" max="11794" width="6.85546875" style="772" bestFit="1" customWidth="1"/>
    <col min="11795" max="12031" width="9.140625" style="772"/>
    <col min="12032" max="12032" width="56.42578125" style="772" bestFit="1" customWidth="1"/>
    <col min="12033" max="12036" width="8.42578125" style="772" bestFit="1" customWidth="1"/>
    <col min="12037" max="12037" width="7.140625" style="772" bestFit="1" customWidth="1"/>
    <col min="12038" max="12038" width="7" style="772" bestFit="1" customWidth="1"/>
    <col min="12039" max="12039" width="7.140625" style="772" bestFit="1" customWidth="1"/>
    <col min="12040" max="12040" width="6.85546875" style="772" bestFit="1" customWidth="1"/>
    <col min="12041" max="12041" width="10.42578125" style="772" bestFit="1" customWidth="1"/>
    <col min="12042" max="12042" width="54.85546875" style="772" customWidth="1"/>
    <col min="12043" max="12045" width="9.42578125" style="772" bestFit="1" customWidth="1"/>
    <col min="12046" max="12046" width="10.28515625" style="772" customWidth="1"/>
    <col min="12047" max="12047" width="8.42578125" style="772" customWidth="1"/>
    <col min="12048" max="12048" width="6.85546875" style="772" customWidth="1"/>
    <col min="12049" max="12049" width="8.28515625" style="772" customWidth="1"/>
    <col min="12050" max="12050" width="6.85546875" style="772" bestFit="1" customWidth="1"/>
    <col min="12051" max="12287" width="9.140625" style="772"/>
    <col min="12288" max="12288" width="56.42578125" style="772" bestFit="1" customWidth="1"/>
    <col min="12289" max="12292" width="8.42578125" style="772" bestFit="1" customWidth="1"/>
    <col min="12293" max="12293" width="7.140625" style="772" bestFit="1" customWidth="1"/>
    <col min="12294" max="12294" width="7" style="772" bestFit="1" customWidth="1"/>
    <col min="12295" max="12295" width="7.140625" style="772" bestFit="1" customWidth="1"/>
    <col min="12296" max="12296" width="6.85546875" style="772" bestFit="1" customWidth="1"/>
    <col min="12297" max="12297" width="10.42578125" style="772" bestFit="1" customWidth="1"/>
    <col min="12298" max="12298" width="54.85546875" style="772" customWidth="1"/>
    <col min="12299" max="12301" width="9.42578125" style="772" bestFit="1" customWidth="1"/>
    <col min="12302" max="12302" width="10.28515625" style="772" customWidth="1"/>
    <col min="12303" max="12303" width="8.42578125" style="772" customWidth="1"/>
    <col min="12304" max="12304" width="6.85546875" style="772" customWidth="1"/>
    <col min="12305" max="12305" width="8.28515625" style="772" customWidth="1"/>
    <col min="12306" max="12306" width="6.85546875" style="772" bestFit="1" customWidth="1"/>
    <col min="12307" max="12543" width="9.140625" style="772"/>
    <col min="12544" max="12544" width="56.42578125" style="772" bestFit="1" customWidth="1"/>
    <col min="12545" max="12548" width="8.42578125" style="772" bestFit="1" customWidth="1"/>
    <col min="12549" max="12549" width="7.140625" style="772" bestFit="1" customWidth="1"/>
    <col min="12550" max="12550" width="7" style="772" bestFit="1" customWidth="1"/>
    <col min="12551" max="12551" width="7.140625" style="772" bestFit="1" customWidth="1"/>
    <col min="12552" max="12552" width="6.85546875" style="772" bestFit="1" customWidth="1"/>
    <col min="12553" max="12553" width="10.42578125" style="772" bestFit="1" customWidth="1"/>
    <col min="12554" max="12554" width="54.85546875" style="772" customWidth="1"/>
    <col min="12555" max="12557" width="9.42578125" style="772" bestFit="1" customWidth="1"/>
    <col min="12558" max="12558" width="10.28515625" style="772" customWidth="1"/>
    <col min="12559" max="12559" width="8.42578125" style="772" customWidth="1"/>
    <col min="12560" max="12560" width="6.85546875" style="772" customWidth="1"/>
    <col min="12561" max="12561" width="8.28515625" style="772" customWidth="1"/>
    <col min="12562" max="12562" width="6.85546875" style="772" bestFit="1" customWidth="1"/>
    <col min="12563" max="12799" width="9.140625" style="772"/>
    <col min="12800" max="12800" width="56.42578125" style="772" bestFit="1" customWidth="1"/>
    <col min="12801" max="12804" width="8.42578125" style="772" bestFit="1" customWidth="1"/>
    <col min="12805" max="12805" width="7.140625" style="772" bestFit="1" customWidth="1"/>
    <col min="12806" max="12806" width="7" style="772" bestFit="1" customWidth="1"/>
    <col min="12807" max="12807" width="7.140625" style="772" bestFit="1" customWidth="1"/>
    <col min="12808" max="12808" width="6.85546875" style="772" bestFit="1" customWidth="1"/>
    <col min="12809" max="12809" width="10.42578125" style="772" bestFit="1" customWidth="1"/>
    <col min="12810" max="12810" width="54.85546875" style="772" customWidth="1"/>
    <col min="12811" max="12813" width="9.42578125" style="772" bestFit="1" customWidth="1"/>
    <col min="12814" max="12814" width="10.28515625" style="772" customWidth="1"/>
    <col min="12815" max="12815" width="8.42578125" style="772" customWidth="1"/>
    <col min="12816" max="12816" width="6.85546875" style="772" customWidth="1"/>
    <col min="12817" max="12817" width="8.28515625" style="772" customWidth="1"/>
    <col min="12818" max="12818" width="6.85546875" style="772" bestFit="1" customWidth="1"/>
    <col min="12819" max="13055" width="9.140625" style="772"/>
    <col min="13056" max="13056" width="56.42578125" style="772" bestFit="1" customWidth="1"/>
    <col min="13057" max="13060" width="8.42578125" style="772" bestFit="1" customWidth="1"/>
    <col min="13061" max="13061" width="7.140625" style="772" bestFit="1" customWidth="1"/>
    <col min="13062" max="13062" width="7" style="772" bestFit="1" customWidth="1"/>
    <col min="13063" max="13063" width="7.140625" style="772" bestFit="1" customWidth="1"/>
    <col min="13064" max="13064" width="6.85546875" style="772" bestFit="1" customWidth="1"/>
    <col min="13065" max="13065" width="10.42578125" style="772" bestFit="1" customWidth="1"/>
    <col min="13066" max="13066" width="54.85546875" style="772" customWidth="1"/>
    <col min="13067" max="13069" width="9.42578125" style="772" bestFit="1" customWidth="1"/>
    <col min="13070" max="13070" width="10.28515625" style="772" customWidth="1"/>
    <col min="13071" max="13071" width="8.42578125" style="772" customWidth="1"/>
    <col min="13072" max="13072" width="6.85546875" style="772" customWidth="1"/>
    <col min="13073" max="13073" width="8.28515625" style="772" customWidth="1"/>
    <col min="13074" max="13074" width="6.85546875" style="772" bestFit="1" customWidth="1"/>
    <col min="13075" max="13311" width="9.140625" style="772"/>
    <col min="13312" max="13312" width="56.42578125" style="772" bestFit="1" customWidth="1"/>
    <col min="13313" max="13316" width="8.42578125" style="772" bestFit="1" customWidth="1"/>
    <col min="13317" max="13317" width="7.140625" style="772" bestFit="1" customWidth="1"/>
    <col min="13318" max="13318" width="7" style="772" bestFit="1" customWidth="1"/>
    <col min="13319" max="13319" width="7.140625" style="772" bestFit="1" customWidth="1"/>
    <col min="13320" max="13320" width="6.85546875" style="772" bestFit="1" customWidth="1"/>
    <col min="13321" max="13321" width="10.42578125" style="772" bestFit="1" customWidth="1"/>
    <col min="13322" max="13322" width="54.85546875" style="772" customWidth="1"/>
    <col min="13323" max="13325" width="9.42578125" style="772" bestFit="1" customWidth="1"/>
    <col min="13326" max="13326" width="10.28515625" style="772" customWidth="1"/>
    <col min="13327" max="13327" width="8.42578125" style="772" customWidth="1"/>
    <col min="13328" max="13328" width="6.85546875" style="772" customWidth="1"/>
    <col min="13329" max="13329" width="8.28515625" style="772" customWidth="1"/>
    <col min="13330" max="13330" width="6.85546875" style="772" bestFit="1" customWidth="1"/>
    <col min="13331" max="13567" width="9.140625" style="772"/>
    <col min="13568" max="13568" width="56.42578125" style="772" bestFit="1" customWidth="1"/>
    <col min="13569" max="13572" width="8.42578125" style="772" bestFit="1" customWidth="1"/>
    <col min="13573" max="13573" width="7.140625" style="772" bestFit="1" customWidth="1"/>
    <col min="13574" max="13574" width="7" style="772" bestFit="1" customWidth="1"/>
    <col min="13575" max="13575" width="7.140625" style="772" bestFit="1" customWidth="1"/>
    <col min="13576" max="13576" width="6.85546875" style="772" bestFit="1" customWidth="1"/>
    <col min="13577" max="13577" width="10.42578125" style="772" bestFit="1" customWidth="1"/>
    <col min="13578" max="13578" width="54.85546875" style="772" customWidth="1"/>
    <col min="13579" max="13581" width="9.42578125" style="772" bestFit="1" customWidth="1"/>
    <col min="13582" max="13582" width="10.28515625" style="772" customWidth="1"/>
    <col min="13583" max="13583" width="8.42578125" style="772" customWidth="1"/>
    <col min="13584" max="13584" width="6.85546875" style="772" customWidth="1"/>
    <col min="13585" max="13585" width="8.28515625" style="772" customWidth="1"/>
    <col min="13586" max="13586" width="6.85546875" style="772" bestFit="1" customWidth="1"/>
    <col min="13587" max="13823" width="9.140625" style="772"/>
    <col min="13824" max="13824" width="56.42578125" style="772" bestFit="1" customWidth="1"/>
    <col min="13825" max="13828" width="8.42578125" style="772" bestFit="1" customWidth="1"/>
    <col min="13829" max="13829" width="7.140625" style="772" bestFit="1" customWidth="1"/>
    <col min="13830" max="13830" width="7" style="772" bestFit="1" customWidth="1"/>
    <col min="13831" max="13831" width="7.140625" style="772" bestFit="1" customWidth="1"/>
    <col min="13832" max="13832" width="6.85546875" style="772" bestFit="1" customWidth="1"/>
    <col min="13833" max="13833" width="10.42578125" style="772" bestFit="1" customWidth="1"/>
    <col min="13834" max="13834" width="54.85546875" style="772" customWidth="1"/>
    <col min="13835" max="13837" width="9.42578125" style="772" bestFit="1" customWidth="1"/>
    <col min="13838" max="13838" width="10.28515625" style="772" customWidth="1"/>
    <col min="13839" max="13839" width="8.42578125" style="772" customWidth="1"/>
    <col min="13840" max="13840" width="6.85546875" style="772" customWidth="1"/>
    <col min="13841" max="13841" width="8.28515625" style="772" customWidth="1"/>
    <col min="13842" max="13842" width="6.85546875" style="772" bestFit="1" customWidth="1"/>
    <col min="13843" max="14079" width="9.140625" style="772"/>
    <col min="14080" max="14080" width="56.42578125" style="772" bestFit="1" customWidth="1"/>
    <col min="14081" max="14084" width="8.42578125" style="772" bestFit="1" customWidth="1"/>
    <col min="14085" max="14085" width="7.140625" style="772" bestFit="1" customWidth="1"/>
    <col min="14086" max="14086" width="7" style="772" bestFit="1" customWidth="1"/>
    <col min="14087" max="14087" width="7.140625" style="772" bestFit="1" customWidth="1"/>
    <col min="14088" max="14088" width="6.85546875" style="772" bestFit="1" customWidth="1"/>
    <col min="14089" max="14089" width="10.42578125" style="772" bestFit="1" customWidth="1"/>
    <col min="14090" max="14090" width="54.85546875" style="772" customWidth="1"/>
    <col min="14091" max="14093" width="9.42578125" style="772" bestFit="1" customWidth="1"/>
    <col min="14094" max="14094" width="10.28515625" style="772" customWidth="1"/>
    <col min="14095" max="14095" width="8.42578125" style="772" customWidth="1"/>
    <col min="14096" max="14096" width="6.85546875" style="772" customWidth="1"/>
    <col min="14097" max="14097" width="8.28515625" style="772" customWidth="1"/>
    <col min="14098" max="14098" width="6.85546875" style="772" bestFit="1" customWidth="1"/>
    <col min="14099" max="14335" width="9.140625" style="772"/>
    <col min="14336" max="14336" width="56.42578125" style="772" bestFit="1" customWidth="1"/>
    <col min="14337" max="14340" width="8.42578125" style="772" bestFit="1" customWidth="1"/>
    <col min="14341" max="14341" width="7.140625" style="772" bestFit="1" customWidth="1"/>
    <col min="14342" max="14342" width="7" style="772" bestFit="1" customWidth="1"/>
    <col min="14343" max="14343" width="7.140625" style="772" bestFit="1" customWidth="1"/>
    <col min="14344" max="14344" width="6.85546875" style="772" bestFit="1" customWidth="1"/>
    <col min="14345" max="14345" width="10.42578125" style="772" bestFit="1" customWidth="1"/>
    <col min="14346" max="14346" width="54.85546875" style="772" customWidth="1"/>
    <col min="14347" max="14349" width="9.42578125" style="772" bestFit="1" customWidth="1"/>
    <col min="14350" max="14350" width="10.28515625" style="772" customWidth="1"/>
    <col min="14351" max="14351" width="8.42578125" style="772" customWidth="1"/>
    <col min="14352" max="14352" width="6.85546875" style="772" customWidth="1"/>
    <col min="14353" max="14353" width="8.28515625" style="772" customWidth="1"/>
    <col min="14354" max="14354" width="6.85546875" style="772" bestFit="1" customWidth="1"/>
    <col min="14355" max="14591" width="9.140625" style="772"/>
    <col min="14592" max="14592" width="56.42578125" style="772" bestFit="1" customWidth="1"/>
    <col min="14593" max="14596" width="8.42578125" style="772" bestFit="1" customWidth="1"/>
    <col min="14597" max="14597" width="7.140625" style="772" bestFit="1" customWidth="1"/>
    <col min="14598" max="14598" width="7" style="772" bestFit="1" customWidth="1"/>
    <col min="14599" max="14599" width="7.140625" style="772" bestFit="1" customWidth="1"/>
    <col min="14600" max="14600" width="6.85546875" style="772" bestFit="1" customWidth="1"/>
    <col min="14601" max="14601" width="10.42578125" style="772" bestFit="1" customWidth="1"/>
    <col min="14602" max="14602" width="54.85546875" style="772" customWidth="1"/>
    <col min="14603" max="14605" width="9.42578125" style="772" bestFit="1" customWidth="1"/>
    <col min="14606" max="14606" width="10.28515625" style="772" customWidth="1"/>
    <col min="14607" max="14607" width="8.42578125" style="772" customWidth="1"/>
    <col min="14608" max="14608" width="6.85546875" style="772" customWidth="1"/>
    <col min="14609" max="14609" width="8.28515625" style="772" customWidth="1"/>
    <col min="14610" max="14610" width="6.85546875" style="772" bestFit="1" customWidth="1"/>
    <col min="14611" max="14847" width="9.140625" style="772"/>
    <col min="14848" max="14848" width="56.42578125" style="772" bestFit="1" customWidth="1"/>
    <col min="14849" max="14852" width="8.42578125" style="772" bestFit="1" customWidth="1"/>
    <col min="14853" max="14853" width="7.140625" style="772" bestFit="1" customWidth="1"/>
    <col min="14854" max="14854" width="7" style="772" bestFit="1" customWidth="1"/>
    <col min="14855" max="14855" width="7.140625" style="772" bestFit="1" customWidth="1"/>
    <col min="14856" max="14856" width="6.85546875" style="772" bestFit="1" customWidth="1"/>
    <col min="14857" max="14857" width="10.42578125" style="772" bestFit="1" customWidth="1"/>
    <col min="14858" max="14858" width="54.85546875" style="772" customWidth="1"/>
    <col min="14859" max="14861" width="9.42578125" style="772" bestFit="1" customWidth="1"/>
    <col min="14862" max="14862" width="10.28515625" style="772" customWidth="1"/>
    <col min="14863" max="14863" width="8.42578125" style="772" customWidth="1"/>
    <col min="14864" max="14864" width="6.85546875" style="772" customWidth="1"/>
    <col min="14865" max="14865" width="8.28515625" style="772" customWidth="1"/>
    <col min="14866" max="14866" width="6.85546875" style="772" bestFit="1" customWidth="1"/>
    <col min="14867" max="15103" width="9.140625" style="772"/>
    <col min="15104" max="15104" width="56.42578125" style="772" bestFit="1" customWidth="1"/>
    <col min="15105" max="15108" width="8.42578125" style="772" bestFit="1" customWidth="1"/>
    <col min="15109" max="15109" width="7.140625" style="772" bestFit="1" customWidth="1"/>
    <col min="15110" max="15110" width="7" style="772" bestFit="1" customWidth="1"/>
    <col min="15111" max="15111" width="7.140625" style="772" bestFit="1" customWidth="1"/>
    <col min="15112" max="15112" width="6.85546875" style="772" bestFit="1" customWidth="1"/>
    <col min="15113" max="15113" width="10.42578125" style="772" bestFit="1" customWidth="1"/>
    <col min="15114" max="15114" width="54.85546875" style="772" customWidth="1"/>
    <col min="15115" max="15117" width="9.42578125" style="772" bestFit="1" customWidth="1"/>
    <col min="15118" max="15118" width="10.28515625" style="772" customWidth="1"/>
    <col min="15119" max="15119" width="8.42578125" style="772" customWidth="1"/>
    <col min="15120" max="15120" width="6.85546875" style="772" customWidth="1"/>
    <col min="15121" max="15121" width="8.28515625" style="772" customWidth="1"/>
    <col min="15122" max="15122" width="6.85546875" style="772" bestFit="1" customWidth="1"/>
    <col min="15123" max="15359" width="9.140625" style="772"/>
    <col min="15360" max="15360" width="56.42578125" style="772" bestFit="1" customWidth="1"/>
    <col min="15361" max="15364" width="8.42578125" style="772" bestFit="1" customWidth="1"/>
    <col min="15365" max="15365" width="7.140625" style="772" bestFit="1" customWidth="1"/>
    <col min="15366" max="15366" width="7" style="772" bestFit="1" customWidth="1"/>
    <col min="15367" max="15367" width="7.140625" style="772" bestFit="1" customWidth="1"/>
    <col min="15368" max="15368" width="6.85546875" style="772" bestFit="1" customWidth="1"/>
    <col min="15369" max="15369" width="10.42578125" style="772" bestFit="1" customWidth="1"/>
    <col min="15370" max="15370" width="54.85546875" style="772" customWidth="1"/>
    <col min="15371" max="15373" width="9.42578125" style="772" bestFit="1" customWidth="1"/>
    <col min="15374" max="15374" width="10.28515625" style="772" customWidth="1"/>
    <col min="15375" max="15375" width="8.42578125" style="772" customWidth="1"/>
    <col min="15376" max="15376" width="6.85546875" style="772" customWidth="1"/>
    <col min="15377" max="15377" width="8.28515625" style="772" customWidth="1"/>
    <col min="15378" max="15378" width="6.85546875" style="772" bestFit="1" customWidth="1"/>
    <col min="15379" max="15615" width="9.140625" style="772"/>
    <col min="15616" max="15616" width="56.42578125" style="772" bestFit="1" customWidth="1"/>
    <col min="15617" max="15620" width="8.42578125" style="772" bestFit="1" customWidth="1"/>
    <col min="15621" max="15621" width="7.140625" style="772" bestFit="1" customWidth="1"/>
    <col min="15622" max="15622" width="7" style="772" bestFit="1" customWidth="1"/>
    <col min="15623" max="15623" width="7.140625" style="772" bestFit="1" customWidth="1"/>
    <col min="15624" max="15624" width="6.85546875" style="772" bestFit="1" customWidth="1"/>
    <col min="15625" max="15625" width="10.42578125" style="772" bestFit="1" customWidth="1"/>
    <col min="15626" max="15626" width="54.85546875" style="772" customWidth="1"/>
    <col min="15627" max="15629" width="9.42578125" style="772" bestFit="1" customWidth="1"/>
    <col min="15630" max="15630" width="10.28515625" style="772" customWidth="1"/>
    <col min="15631" max="15631" width="8.42578125" style="772" customWidth="1"/>
    <col min="15632" max="15632" width="6.85546875" style="772" customWidth="1"/>
    <col min="15633" max="15633" width="8.28515625" style="772" customWidth="1"/>
    <col min="15634" max="15634" width="6.85546875" style="772" bestFit="1" customWidth="1"/>
    <col min="15635" max="15871" width="9.140625" style="772"/>
    <col min="15872" max="15872" width="56.42578125" style="772" bestFit="1" customWidth="1"/>
    <col min="15873" max="15876" width="8.42578125" style="772" bestFit="1" customWidth="1"/>
    <col min="15877" max="15877" width="7.140625" style="772" bestFit="1" customWidth="1"/>
    <col min="15878" max="15878" width="7" style="772" bestFit="1" customWidth="1"/>
    <col min="15879" max="15879" width="7.140625" style="772" bestFit="1" customWidth="1"/>
    <col min="15880" max="15880" width="6.85546875" style="772" bestFit="1" customWidth="1"/>
    <col min="15881" max="15881" width="10.42578125" style="772" bestFit="1" customWidth="1"/>
    <col min="15882" max="15882" width="54.85546875" style="772" customWidth="1"/>
    <col min="15883" max="15885" width="9.42578125" style="772" bestFit="1" customWidth="1"/>
    <col min="15886" max="15886" width="10.28515625" style="772" customWidth="1"/>
    <col min="15887" max="15887" width="8.42578125" style="772" customWidth="1"/>
    <col min="15888" max="15888" width="6.85546875" style="772" customWidth="1"/>
    <col min="15889" max="15889" width="8.28515625" style="772" customWidth="1"/>
    <col min="15890" max="15890" width="6.85546875" style="772" bestFit="1" customWidth="1"/>
    <col min="15891" max="16127" width="9.140625" style="772"/>
    <col min="16128" max="16128" width="56.42578125" style="772" bestFit="1" customWidth="1"/>
    <col min="16129" max="16132" width="8.42578125" style="772" bestFit="1" customWidth="1"/>
    <col min="16133" max="16133" width="7.140625" style="772" bestFit="1" customWidth="1"/>
    <col min="16134" max="16134" width="7" style="772" bestFit="1" customWidth="1"/>
    <col min="16135" max="16135" width="7.140625" style="772" bestFit="1" customWidth="1"/>
    <col min="16136" max="16136" width="6.85546875" style="772" bestFit="1" customWidth="1"/>
    <col min="16137" max="16137" width="10.42578125" style="772" bestFit="1" customWidth="1"/>
    <col min="16138" max="16138" width="54.85546875" style="772" customWidth="1"/>
    <col min="16139" max="16141" width="9.42578125" style="772" bestFit="1" customWidth="1"/>
    <col min="16142" max="16142" width="10.28515625" style="772" customWidth="1"/>
    <col min="16143" max="16143" width="8.42578125" style="772" customWidth="1"/>
    <col min="16144" max="16144" width="6.85546875" style="772" customWidth="1"/>
    <col min="16145" max="16145" width="8.28515625" style="772" customWidth="1"/>
    <col min="16146" max="16146" width="6.85546875" style="772" bestFit="1" customWidth="1"/>
    <col min="16147" max="16383" width="9.140625" style="772"/>
    <col min="16384" max="16384" width="10.28515625" style="772" customWidth="1"/>
  </cols>
  <sheetData>
    <row r="1" spans="1:22" ht="15.75">
      <c r="A1" s="2614" t="s">
        <v>750</v>
      </c>
      <c r="B1" s="2614"/>
      <c r="C1" s="2614"/>
      <c r="D1" s="2614"/>
      <c r="E1" s="2614"/>
      <c r="F1" s="2614"/>
      <c r="G1" s="2614"/>
      <c r="H1" s="2614"/>
      <c r="I1" s="2614"/>
      <c r="J1" s="830"/>
      <c r="K1" s="830"/>
      <c r="L1" s="830"/>
      <c r="M1" s="830"/>
      <c r="N1" s="830"/>
      <c r="O1" s="830"/>
      <c r="P1" s="830"/>
      <c r="Q1" s="830"/>
      <c r="R1" s="830"/>
    </row>
    <row r="2" spans="1:22" ht="15.75">
      <c r="A2" s="2614" t="s">
        <v>749</v>
      </c>
      <c r="B2" s="2614"/>
      <c r="C2" s="2614"/>
      <c r="D2" s="2614"/>
      <c r="E2" s="2614"/>
      <c r="F2" s="2614"/>
      <c r="G2" s="2614"/>
      <c r="H2" s="2614"/>
      <c r="I2" s="2614"/>
      <c r="J2" s="830"/>
      <c r="K2" s="830"/>
      <c r="L2" s="830"/>
      <c r="M2" s="830"/>
      <c r="N2" s="830"/>
      <c r="O2" s="830"/>
      <c r="P2" s="830"/>
      <c r="Q2" s="830"/>
      <c r="R2" s="830"/>
    </row>
    <row r="3" spans="1:22" ht="15.75">
      <c r="A3" s="2614" t="s">
        <v>511</v>
      </c>
      <c r="B3" s="2614"/>
      <c r="C3" s="2614"/>
      <c r="D3" s="2614"/>
      <c r="E3" s="2614"/>
      <c r="F3" s="2614"/>
      <c r="G3" s="2614"/>
      <c r="H3" s="2614"/>
      <c r="I3" s="2614"/>
      <c r="J3" s="830"/>
      <c r="K3" s="830"/>
      <c r="L3" s="830"/>
      <c r="M3" s="830"/>
      <c r="N3" s="830"/>
      <c r="O3" s="830"/>
      <c r="P3" s="830"/>
      <c r="Q3" s="829"/>
      <c r="R3" s="829"/>
      <c r="S3" s="800"/>
      <c r="T3" s="800"/>
    </row>
    <row r="4" spans="1:22" ht="13.5" thickBot="1">
      <c r="A4" s="810"/>
      <c r="B4" s="810"/>
      <c r="C4" s="810"/>
      <c r="D4" s="810"/>
      <c r="E4" s="810"/>
      <c r="F4" s="810"/>
      <c r="G4" s="810"/>
      <c r="H4" s="2613" t="s">
        <v>52</v>
      </c>
      <c r="I4" s="2613"/>
      <c r="K4" s="810"/>
      <c r="L4" s="810"/>
      <c r="M4" s="810"/>
      <c r="N4" s="810"/>
      <c r="O4" s="810"/>
      <c r="P4" s="810"/>
      <c r="Q4" s="2601"/>
      <c r="R4" s="2601"/>
      <c r="S4" s="800"/>
      <c r="T4" s="800"/>
    </row>
    <row r="5" spans="1:22" ht="13.5" customHeight="1" thickTop="1">
      <c r="A5" s="2602" t="s">
        <v>46</v>
      </c>
      <c r="B5" s="828">
        <v>2018</v>
      </c>
      <c r="C5" s="827">
        <v>2019</v>
      </c>
      <c r="D5" s="826">
        <v>2019</v>
      </c>
      <c r="E5" s="825">
        <v>2020</v>
      </c>
      <c r="F5" s="2604" t="s">
        <v>509</v>
      </c>
      <c r="G5" s="2605"/>
      <c r="H5" s="2605"/>
      <c r="I5" s="2606"/>
      <c r="Q5" s="800"/>
      <c r="R5" s="800"/>
      <c r="S5" s="800"/>
      <c r="T5" s="800"/>
    </row>
    <row r="6" spans="1:22">
      <c r="A6" s="2603"/>
      <c r="B6" s="2609" t="s">
        <v>508</v>
      </c>
      <c r="C6" s="2609" t="s">
        <v>507</v>
      </c>
      <c r="D6" s="2609" t="s">
        <v>506</v>
      </c>
      <c r="E6" s="2609" t="s">
        <v>505</v>
      </c>
      <c r="F6" s="2607" t="s">
        <v>44</v>
      </c>
      <c r="G6" s="2608"/>
      <c r="H6" s="2607" t="s">
        <v>55</v>
      </c>
      <c r="I6" s="2611"/>
      <c r="Q6" s="800"/>
      <c r="R6" s="800"/>
      <c r="S6" s="800"/>
      <c r="T6" s="800"/>
    </row>
    <row r="7" spans="1:22" ht="15.75" customHeight="1" thickBot="1">
      <c r="A7" s="2603"/>
      <c r="B7" s="2610"/>
      <c r="C7" s="2610"/>
      <c r="D7" s="2610"/>
      <c r="E7" s="2610"/>
      <c r="F7" s="823" t="s">
        <v>2</v>
      </c>
      <c r="G7" s="824" t="s">
        <v>504</v>
      </c>
      <c r="H7" s="823" t="s">
        <v>2</v>
      </c>
      <c r="I7" s="822" t="s">
        <v>504</v>
      </c>
      <c r="Q7" s="800"/>
      <c r="R7" s="800"/>
      <c r="S7" s="800"/>
      <c r="T7" s="800"/>
    </row>
    <row r="8" spans="1:22" s="810" customFormat="1" ht="13.5" thickBot="1">
      <c r="A8" s="815" t="s">
        <v>748</v>
      </c>
      <c r="B8" s="814">
        <v>135756.552066556</v>
      </c>
      <c r="C8" s="812">
        <v>180105.69059509208</v>
      </c>
      <c r="D8" s="812">
        <v>193457.40529012147</v>
      </c>
      <c r="E8" s="812">
        <v>212034.98481445754</v>
      </c>
      <c r="F8" s="812">
        <v>44349.138528536074</v>
      </c>
      <c r="G8" s="813">
        <v>32.668138556431117</v>
      </c>
      <c r="H8" s="812">
        <v>18577.579524336063</v>
      </c>
      <c r="I8" s="811">
        <v>9.602930162572946</v>
      </c>
      <c r="J8" s="775"/>
      <c r="K8" s="775"/>
      <c r="Q8" s="775"/>
      <c r="R8" s="775"/>
      <c r="S8" s="775"/>
      <c r="T8" s="775"/>
      <c r="U8" s="775"/>
      <c r="V8" s="775"/>
    </row>
    <row r="9" spans="1:22" s="800" customFormat="1">
      <c r="A9" s="809" t="s">
        <v>747</v>
      </c>
      <c r="B9" s="808">
        <v>15778.509357744011</v>
      </c>
      <c r="C9" s="806">
        <v>20463.880914922607</v>
      </c>
      <c r="D9" s="806">
        <v>29906.543052380999</v>
      </c>
      <c r="E9" s="806">
        <v>33548.257279751</v>
      </c>
      <c r="F9" s="806">
        <v>4685.371557178596</v>
      </c>
      <c r="G9" s="807">
        <v>29.694640038217806</v>
      </c>
      <c r="H9" s="806">
        <v>3641.714227370001</v>
      </c>
      <c r="I9" s="805">
        <v>12.176981542104603</v>
      </c>
      <c r="J9" s="821"/>
      <c r="K9" s="775"/>
      <c r="Q9" s="775"/>
      <c r="R9" s="775"/>
      <c r="S9" s="775"/>
      <c r="T9" s="775"/>
      <c r="U9" s="775"/>
      <c r="V9" s="775"/>
    </row>
    <row r="10" spans="1:22" s="800" customFormat="1">
      <c r="A10" s="809" t="s">
        <v>746</v>
      </c>
      <c r="B10" s="808">
        <v>3138.66533708</v>
      </c>
      <c r="C10" s="806">
        <v>3347.8607604299996</v>
      </c>
      <c r="D10" s="806">
        <v>3460.4475941804999</v>
      </c>
      <c r="E10" s="806">
        <v>3976.2614132200001</v>
      </c>
      <c r="F10" s="808">
        <v>209.1954233499996</v>
      </c>
      <c r="G10" s="807">
        <v>6.665107645551684</v>
      </c>
      <c r="H10" s="806">
        <v>515.81381903950023</v>
      </c>
      <c r="I10" s="805">
        <v>14.905985569813399</v>
      </c>
      <c r="K10" s="775"/>
      <c r="Q10" s="775"/>
      <c r="R10" s="775"/>
      <c r="S10" s="775"/>
      <c r="T10" s="775"/>
      <c r="U10" s="775"/>
      <c r="V10" s="775"/>
    </row>
    <row r="11" spans="1:22" s="800" customFormat="1">
      <c r="A11" s="809" t="s">
        <v>745</v>
      </c>
      <c r="B11" s="808">
        <v>47489.253618740273</v>
      </c>
      <c r="C11" s="806">
        <v>57274.583241070686</v>
      </c>
      <c r="D11" s="806">
        <v>66643.426026843983</v>
      </c>
      <c r="E11" s="806">
        <v>78401.914303785481</v>
      </c>
      <c r="F11" s="808">
        <v>9785.3296223304133</v>
      </c>
      <c r="G11" s="807">
        <v>20.605355689289908</v>
      </c>
      <c r="H11" s="806">
        <v>11758.488276941498</v>
      </c>
      <c r="I11" s="805">
        <v>17.643883242444915</v>
      </c>
      <c r="K11" s="775"/>
      <c r="Q11" s="775"/>
      <c r="R11" s="775"/>
      <c r="S11" s="775"/>
      <c r="T11" s="775"/>
      <c r="U11" s="775"/>
      <c r="V11" s="775"/>
    </row>
    <row r="12" spans="1:22" s="800" customFormat="1">
      <c r="A12" s="809" t="s">
        <v>744</v>
      </c>
      <c r="B12" s="808">
        <v>2550.2065493404002</v>
      </c>
      <c r="C12" s="806">
        <v>2990.792335890399</v>
      </c>
      <c r="D12" s="806">
        <v>3083.9537220100001</v>
      </c>
      <c r="E12" s="806">
        <v>2546.8593250799986</v>
      </c>
      <c r="F12" s="808">
        <v>440.58578654999883</v>
      </c>
      <c r="G12" s="807">
        <v>17.27647459237976</v>
      </c>
      <c r="H12" s="806">
        <v>-537.09439693000149</v>
      </c>
      <c r="I12" s="805">
        <v>-17.415773560309603</v>
      </c>
      <c r="K12" s="775"/>
      <c r="Q12" s="775"/>
      <c r="R12" s="775"/>
      <c r="S12" s="775"/>
      <c r="T12" s="775"/>
      <c r="U12" s="775"/>
      <c r="V12" s="775"/>
    </row>
    <row r="13" spans="1:22" s="800" customFormat="1" ht="13.5" thickBot="1">
      <c r="A13" s="809" t="s">
        <v>743</v>
      </c>
      <c r="B13" s="808">
        <v>66799.917203651436</v>
      </c>
      <c r="C13" s="806">
        <v>96028.5733427784</v>
      </c>
      <c r="D13" s="806">
        <v>90363.034894706012</v>
      </c>
      <c r="E13" s="806">
        <v>93561.692492621063</v>
      </c>
      <c r="F13" s="806">
        <v>29228.656139126964</v>
      </c>
      <c r="G13" s="807">
        <v>43.7555274956677</v>
      </c>
      <c r="H13" s="806">
        <v>3198.6575979150512</v>
      </c>
      <c r="I13" s="805">
        <v>3.539785490430055</v>
      </c>
      <c r="K13" s="775"/>
      <c r="Q13" s="775"/>
      <c r="R13" s="775"/>
      <c r="S13" s="775"/>
      <c r="T13" s="775"/>
      <c r="U13" s="775"/>
      <c r="V13" s="775"/>
    </row>
    <row r="14" spans="1:22" s="810" customFormat="1" ht="13.5" thickBot="1">
      <c r="A14" s="815" t="s">
        <v>742</v>
      </c>
      <c r="B14" s="814">
        <v>5033.271656500001</v>
      </c>
      <c r="C14" s="812">
        <v>6309.3672429470016</v>
      </c>
      <c r="D14" s="812">
        <v>7313.2317887099998</v>
      </c>
      <c r="E14" s="812">
        <v>7053.9519852494986</v>
      </c>
      <c r="F14" s="812">
        <v>1276.0955864470006</v>
      </c>
      <c r="G14" s="813">
        <v>25.353203115890675</v>
      </c>
      <c r="H14" s="812">
        <v>-259.27980346050117</v>
      </c>
      <c r="I14" s="811">
        <v>-3.5453519176128316</v>
      </c>
      <c r="K14" s="775"/>
      <c r="Q14" s="775"/>
      <c r="R14" s="775"/>
      <c r="S14" s="775"/>
      <c r="T14" s="775"/>
      <c r="U14" s="775"/>
      <c r="V14" s="775"/>
    </row>
    <row r="15" spans="1:22" s="800" customFormat="1">
      <c r="A15" s="809" t="s">
        <v>741</v>
      </c>
      <c r="B15" s="808">
        <v>2067.7479726500001</v>
      </c>
      <c r="C15" s="806">
        <v>3213.9599582970013</v>
      </c>
      <c r="D15" s="806">
        <v>3901.9291708100004</v>
      </c>
      <c r="E15" s="806">
        <v>4049.2629034095007</v>
      </c>
      <c r="F15" s="806">
        <v>1146.2119856470013</v>
      </c>
      <c r="G15" s="807">
        <v>55.432867100240955</v>
      </c>
      <c r="H15" s="806">
        <v>147.33373259950031</v>
      </c>
      <c r="I15" s="805">
        <v>3.775920221763414</v>
      </c>
      <c r="K15" s="775"/>
      <c r="Q15" s="775"/>
      <c r="R15" s="775"/>
      <c r="S15" s="775"/>
      <c r="T15" s="775"/>
      <c r="U15" s="775"/>
      <c r="V15" s="775"/>
    </row>
    <row r="16" spans="1:22" s="800" customFormat="1">
      <c r="A16" s="809" t="s">
        <v>740</v>
      </c>
      <c r="B16" s="808">
        <v>489.91181279999995</v>
      </c>
      <c r="C16" s="806">
        <v>453.69160799999997</v>
      </c>
      <c r="D16" s="806">
        <v>491.69972703999997</v>
      </c>
      <c r="E16" s="806">
        <v>194.34027372000006</v>
      </c>
      <c r="F16" s="808">
        <v>-36.220204799999976</v>
      </c>
      <c r="G16" s="807">
        <v>-7.3932091151242361</v>
      </c>
      <c r="H16" s="806">
        <v>-297.35945331999994</v>
      </c>
      <c r="I16" s="805">
        <v>-60.47582232963282</v>
      </c>
      <c r="K16" s="775"/>
      <c r="Q16" s="775"/>
      <c r="R16" s="775"/>
      <c r="S16" s="775"/>
      <c r="T16" s="775"/>
      <c r="U16" s="775"/>
      <c r="V16" s="775"/>
    </row>
    <row r="17" spans="1:22" s="800" customFormat="1">
      <c r="A17" s="809" t="s">
        <v>739</v>
      </c>
      <c r="B17" s="808">
        <v>756.08660152999983</v>
      </c>
      <c r="C17" s="806">
        <v>717.97536908999996</v>
      </c>
      <c r="D17" s="806">
        <v>1150.1344009900001</v>
      </c>
      <c r="E17" s="806">
        <v>945.23810348999996</v>
      </c>
      <c r="F17" s="808">
        <v>-38.111232439999867</v>
      </c>
      <c r="G17" s="807">
        <v>-5.0405909009469072</v>
      </c>
      <c r="H17" s="806">
        <v>-204.89629750000017</v>
      </c>
      <c r="I17" s="805">
        <v>-17.814987302669302</v>
      </c>
      <c r="K17" s="775"/>
      <c r="Q17" s="775"/>
      <c r="R17" s="775"/>
      <c r="S17" s="775"/>
      <c r="T17" s="775"/>
      <c r="U17" s="775"/>
      <c r="V17" s="775"/>
    </row>
    <row r="18" spans="1:22" s="800" customFormat="1">
      <c r="A18" s="809" t="s">
        <v>738</v>
      </c>
      <c r="B18" s="808">
        <v>15.38632142</v>
      </c>
      <c r="C18" s="806">
        <v>24.659546320000004</v>
      </c>
      <c r="D18" s="806">
        <v>25.34264945</v>
      </c>
      <c r="E18" s="806">
        <v>25.368263990000003</v>
      </c>
      <c r="F18" s="808">
        <v>9.2732249000000042</v>
      </c>
      <c r="G18" s="807">
        <v>60.269278451093243</v>
      </c>
      <c r="H18" s="806">
        <v>2.5614540000002961E-2</v>
      </c>
      <c r="I18" s="805">
        <v>0.10107285763684412</v>
      </c>
      <c r="J18" s="821"/>
      <c r="K18" s="775"/>
      <c r="Q18" s="775"/>
      <c r="R18" s="775"/>
      <c r="S18" s="775"/>
      <c r="T18" s="775"/>
      <c r="U18" s="775"/>
      <c r="V18" s="775"/>
    </row>
    <row r="19" spans="1:22" s="800" customFormat="1">
      <c r="A19" s="809" t="s">
        <v>737</v>
      </c>
      <c r="B19" s="808">
        <v>43.687589719999998</v>
      </c>
      <c r="C19" s="806">
        <v>47.610404099999997</v>
      </c>
      <c r="D19" s="806">
        <v>60.080641589999999</v>
      </c>
      <c r="E19" s="806">
        <v>61.335596750000001</v>
      </c>
      <c r="F19" s="808">
        <v>3.9228143799999984</v>
      </c>
      <c r="G19" s="807">
        <v>8.9792419429450696</v>
      </c>
      <c r="H19" s="806">
        <v>1.2549551600000015</v>
      </c>
      <c r="I19" s="805">
        <v>2.088784551543271</v>
      </c>
      <c r="K19" s="775"/>
      <c r="Q19" s="775"/>
      <c r="R19" s="775"/>
      <c r="S19" s="775"/>
      <c r="T19" s="775"/>
      <c r="U19" s="775"/>
      <c r="V19" s="775"/>
    </row>
    <row r="20" spans="1:22" s="800" customFormat="1">
      <c r="A20" s="809" t="s">
        <v>736</v>
      </c>
      <c r="B20" s="808">
        <v>462.23969855000007</v>
      </c>
      <c r="C20" s="806">
        <v>500.25196615999999</v>
      </c>
      <c r="D20" s="806">
        <v>326.84359206000005</v>
      </c>
      <c r="E20" s="806">
        <v>337.87961381999992</v>
      </c>
      <c r="F20" s="808">
        <v>38.012267609999924</v>
      </c>
      <c r="G20" s="807">
        <v>8.2234969712122581</v>
      </c>
      <c r="H20" s="806">
        <v>11.036021759999869</v>
      </c>
      <c r="I20" s="805">
        <v>3.3765452430757583</v>
      </c>
      <c r="K20" s="775"/>
      <c r="Q20" s="775"/>
      <c r="R20" s="775"/>
      <c r="S20" s="775"/>
      <c r="T20" s="775"/>
      <c r="U20" s="775"/>
      <c r="V20" s="775"/>
    </row>
    <row r="21" spans="1:22" s="800" customFormat="1" ht="13.5" thickBot="1">
      <c r="A21" s="809" t="s">
        <v>735</v>
      </c>
      <c r="B21" s="808">
        <v>1198.2116598300001</v>
      </c>
      <c r="C21" s="806">
        <v>1351.2183909800001</v>
      </c>
      <c r="D21" s="806">
        <v>1357.2016067699999</v>
      </c>
      <c r="E21" s="806">
        <v>1440.5272300699996</v>
      </c>
      <c r="F21" s="806">
        <v>153.00673114999995</v>
      </c>
      <c r="G21" s="807">
        <v>12.769591239974098</v>
      </c>
      <c r="H21" s="806">
        <v>83.325623299999734</v>
      </c>
      <c r="I21" s="805">
        <v>6.1395169947010411</v>
      </c>
      <c r="J21" s="821"/>
      <c r="K21" s="775"/>
      <c r="Q21" s="775"/>
      <c r="R21" s="775"/>
      <c r="S21" s="775"/>
      <c r="T21" s="775"/>
      <c r="U21" s="775"/>
      <c r="V21" s="775"/>
    </row>
    <row r="22" spans="1:22" s="810" customFormat="1" ht="13.5" thickBot="1">
      <c r="A22" s="815" t="s">
        <v>734</v>
      </c>
      <c r="B22" s="814">
        <v>397853.51072557527</v>
      </c>
      <c r="C22" s="812">
        <v>459564.82699138427</v>
      </c>
      <c r="D22" s="812">
        <v>478560.9280543428</v>
      </c>
      <c r="E22" s="812">
        <v>520425.48904589814</v>
      </c>
      <c r="F22" s="812">
        <v>61711.316265809</v>
      </c>
      <c r="G22" s="813">
        <v>15.511064902572947</v>
      </c>
      <c r="H22" s="812">
        <v>41864.560991555336</v>
      </c>
      <c r="I22" s="811">
        <v>8.7480106580705694</v>
      </c>
      <c r="J22" s="775"/>
      <c r="K22" s="775"/>
      <c r="Q22" s="775"/>
      <c r="R22" s="775"/>
      <c r="S22" s="775"/>
      <c r="T22" s="775"/>
      <c r="U22" s="775"/>
      <c r="V22" s="775"/>
    </row>
    <row r="23" spans="1:22" s="800" customFormat="1">
      <c r="A23" s="809" t="s">
        <v>733</v>
      </c>
      <c r="B23" s="808">
        <v>59861.908370494479</v>
      </c>
      <c r="C23" s="806">
        <v>52170.344931704705</v>
      </c>
      <c r="D23" s="806">
        <v>53015.268741520995</v>
      </c>
      <c r="E23" s="806">
        <v>62237.388830835509</v>
      </c>
      <c r="F23" s="806">
        <v>-7691.5634387897735</v>
      </c>
      <c r="G23" s="807">
        <v>-12.848844362237024</v>
      </c>
      <c r="H23" s="806">
        <v>9222.1200893145142</v>
      </c>
      <c r="I23" s="805">
        <v>17.395215205410906</v>
      </c>
      <c r="J23" s="821"/>
      <c r="K23" s="775"/>
      <c r="Q23" s="775"/>
      <c r="R23" s="775"/>
      <c r="S23" s="775"/>
      <c r="T23" s="775"/>
      <c r="U23" s="775"/>
      <c r="V23" s="775"/>
    </row>
    <row r="24" spans="1:22" s="800" customFormat="1">
      <c r="A24" s="809" t="s">
        <v>732</v>
      </c>
      <c r="B24" s="808">
        <v>18835.516992960005</v>
      </c>
      <c r="C24" s="806">
        <v>21050.99456725</v>
      </c>
      <c r="D24" s="806">
        <v>24207.036783809002</v>
      </c>
      <c r="E24" s="806">
        <v>24828.439058969499</v>
      </c>
      <c r="F24" s="808">
        <v>2215.4775742899947</v>
      </c>
      <c r="G24" s="807">
        <v>11.76223394939494</v>
      </c>
      <c r="H24" s="806">
        <v>621.40227516049708</v>
      </c>
      <c r="I24" s="805">
        <v>2.5670315648717694</v>
      </c>
      <c r="K24" s="775"/>
      <c r="Q24" s="775"/>
      <c r="R24" s="775"/>
      <c r="S24" s="775"/>
      <c r="T24" s="775"/>
      <c r="U24" s="775"/>
      <c r="V24" s="775"/>
    </row>
    <row r="25" spans="1:22" s="800" customFormat="1">
      <c r="A25" s="809" t="s">
        <v>731</v>
      </c>
      <c r="B25" s="808">
        <v>17509.714635689994</v>
      </c>
      <c r="C25" s="806">
        <v>19460.478358639997</v>
      </c>
      <c r="D25" s="806">
        <v>22329.973807810005</v>
      </c>
      <c r="E25" s="806">
        <v>24389.733118700002</v>
      </c>
      <c r="F25" s="808">
        <v>1950.7637229500033</v>
      </c>
      <c r="G25" s="807">
        <v>11.141036639019623</v>
      </c>
      <c r="H25" s="806">
        <v>2059.7593108899964</v>
      </c>
      <c r="I25" s="820">
        <v>9.2241904474137222</v>
      </c>
      <c r="K25" s="775"/>
      <c r="Q25" s="775"/>
      <c r="R25" s="775"/>
      <c r="S25" s="775"/>
      <c r="T25" s="775"/>
      <c r="U25" s="775"/>
      <c r="V25" s="775"/>
    </row>
    <row r="26" spans="1:22" s="800" customFormat="1">
      <c r="A26" s="809" t="s">
        <v>730</v>
      </c>
      <c r="B26" s="808">
        <v>13306.068931359998</v>
      </c>
      <c r="C26" s="806">
        <v>14379.046649789998</v>
      </c>
      <c r="D26" s="806">
        <v>16634.803413760004</v>
      </c>
      <c r="E26" s="806">
        <v>17351.04949727</v>
      </c>
      <c r="F26" s="808">
        <v>1072.9777184300001</v>
      </c>
      <c r="G26" s="807">
        <v>8.0638220346295206</v>
      </c>
      <c r="H26" s="806">
        <v>716.24608350999551</v>
      </c>
      <c r="I26" s="805">
        <v>4.3057081330911906</v>
      </c>
      <c r="K26" s="775"/>
      <c r="Q26" s="775"/>
      <c r="R26" s="775"/>
      <c r="S26" s="775"/>
      <c r="T26" s="775"/>
      <c r="U26" s="775"/>
      <c r="V26" s="775"/>
    </row>
    <row r="27" spans="1:22" s="800" customFormat="1">
      <c r="A27" s="809" t="s">
        <v>729</v>
      </c>
      <c r="B27" s="808">
        <v>4203.6457043299997</v>
      </c>
      <c r="C27" s="806">
        <v>5081.4317088500002</v>
      </c>
      <c r="D27" s="806">
        <v>5695.1703940500001</v>
      </c>
      <c r="E27" s="806">
        <v>7038.683621430001</v>
      </c>
      <c r="F27" s="808">
        <v>877.78600452000046</v>
      </c>
      <c r="G27" s="807">
        <v>20.881541077922666</v>
      </c>
      <c r="H27" s="806">
        <v>1343.5132273800009</v>
      </c>
      <c r="I27" s="805">
        <v>23.590395623344815</v>
      </c>
      <c r="K27" s="775"/>
      <c r="Q27" s="775"/>
      <c r="R27" s="775"/>
      <c r="S27" s="775"/>
      <c r="T27" s="775"/>
      <c r="U27" s="775"/>
      <c r="V27" s="775"/>
    </row>
    <row r="28" spans="1:22" s="800" customFormat="1">
      <c r="A28" s="809" t="s">
        <v>728</v>
      </c>
      <c r="B28" s="808">
        <v>1618.48055905</v>
      </c>
      <c r="C28" s="806">
        <v>988.94305376000011</v>
      </c>
      <c r="D28" s="806">
        <v>469.81117515999989</v>
      </c>
      <c r="E28" s="806">
        <v>515.19952035150106</v>
      </c>
      <c r="F28" s="808">
        <v>-629.5375052899999</v>
      </c>
      <c r="G28" s="807">
        <v>-38.896822193497322</v>
      </c>
      <c r="H28" s="806">
        <v>45.388345191501173</v>
      </c>
      <c r="I28" s="805">
        <v>9.6609760668301732</v>
      </c>
      <c r="K28" s="775"/>
      <c r="Q28" s="775"/>
      <c r="R28" s="775"/>
      <c r="S28" s="775"/>
      <c r="T28" s="775"/>
      <c r="U28" s="775"/>
      <c r="V28" s="775"/>
    </row>
    <row r="29" spans="1:22" s="800" customFormat="1">
      <c r="A29" s="809" t="s">
        <v>727</v>
      </c>
      <c r="B29" s="808">
        <v>8764.4006774800018</v>
      </c>
      <c r="C29" s="806">
        <v>10098.010930749995</v>
      </c>
      <c r="D29" s="806">
        <v>9957.2682199299688</v>
      </c>
      <c r="E29" s="806">
        <v>10276.619579743974</v>
      </c>
      <c r="F29" s="808">
        <v>1333.6102532699933</v>
      </c>
      <c r="G29" s="807">
        <v>15.216217313029572</v>
      </c>
      <c r="H29" s="806">
        <v>319.35135981400526</v>
      </c>
      <c r="I29" s="805">
        <v>3.2072186141858423</v>
      </c>
      <c r="K29" s="775"/>
      <c r="Q29" s="775"/>
      <c r="R29" s="775"/>
      <c r="S29" s="775"/>
      <c r="T29" s="775"/>
      <c r="U29" s="775"/>
      <c r="V29" s="775"/>
    </row>
    <row r="30" spans="1:22" s="800" customFormat="1">
      <c r="A30" s="809" t="s">
        <v>726</v>
      </c>
      <c r="B30" s="808">
        <v>0</v>
      </c>
      <c r="C30" s="806">
        <v>0</v>
      </c>
      <c r="D30" s="806">
        <v>0</v>
      </c>
      <c r="E30" s="806">
        <v>0</v>
      </c>
      <c r="F30" s="819">
        <v>0</v>
      </c>
      <c r="G30" s="818"/>
      <c r="H30" s="817">
        <v>0</v>
      </c>
      <c r="I30" s="816"/>
      <c r="J30" s="821"/>
      <c r="K30" s="775"/>
      <c r="Q30" s="775"/>
      <c r="R30" s="775"/>
      <c r="S30" s="775"/>
      <c r="T30" s="775"/>
      <c r="U30" s="775"/>
      <c r="V30" s="775"/>
    </row>
    <row r="31" spans="1:22" s="800" customFormat="1">
      <c r="A31" s="809" t="s">
        <v>725</v>
      </c>
      <c r="B31" s="808">
        <v>14947.894331798001</v>
      </c>
      <c r="C31" s="806">
        <v>17037.487294027</v>
      </c>
      <c r="D31" s="806">
        <v>19456.465303053497</v>
      </c>
      <c r="E31" s="806">
        <v>18932.182271877002</v>
      </c>
      <c r="F31" s="808">
        <v>2089.5929622289987</v>
      </c>
      <c r="G31" s="807">
        <v>13.979179380361947</v>
      </c>
      <c r="H31" s="806">
        <v>-524.28303117649557</v>
      </c>
      <c r="I31" s="820">
        <v>-2.6946468590788411</v>
      </c>
      <c r="K31" s="775"/>
      <c r="Q31" s="775"/>
      <c r="R31" s="775"/>
      <c r="S31" s="775"/>
      <c r="T31" s="775"/>
      <c r="U31" s="775"/>
      <c r="V31" s="775"/>
    </row>
    <row r="32" spans="1:22" s="800" customFormat="1">
      <c r="A32" s="809" t="s">
        <v>724</v>
      </c>
      <c r="B32" s="808">
        <v>19097.376396407006</v>
      </c>
      <c r="C32" s="806">
        <v>20154.648148050001</v>
      </c>
      <c r="D32" s="806">
        <v>20619.351432940002</v>
      </c>
      <c r="E32" s="806">
        <v>21516.716745819002</v>
      </c>
      <c r="F32" s="808">
        <v>1057.2717516429948</v>
      </c>
      <c r="G32" s="807">
        <v>5.5362146595273192</v>
      </c>
      <c r="H32" s="806">
        <v>897.36531287899925</v>
      </c>
      <c r="I32" s="820">
        <v>4.3520540197274711</v>
      </c>
      <c r="K32" s="775"/>
      <c r="Q32" s="775"/>
      <c r="R32" s="775"/>
      <c r="S32" s="775"/>
      <c r="T32" s="775"/>
      <c r="U32" s="775"/>
      <c r="V32" s="775"/>
    </row>
    <row r="33" spans="1:22" s="800" customFormat="1">
      <c r="A33" s="809" t="s">
        <v>723</v>
      </c>
      <c r="B33" s="808">
        <v>6788.7956551200004</v>
      </c>
      <c r="C33" s="806">
        <v>8004.2623215281492</v>
      </c>
      <c r="D33" s="806">
        <v>9114.5593185435664</v>
      </c>
      <c r="E33" s="806">
        <v>10157.152727372975</v>
      </c>
      <c r="F33" s="808">
        <v>1215.4666664081487</v>
      </c>
      <c r="G33" s="807">
        <v>17.904010197912839</v>
      </c>
      <c r="H33" s="806">
        <v>1042.5934088294089</v>
      </c>
      <c r="I33" s="820">
        <v>11.438769252488742</v>
      </c>
      <c r="K33" s="775"/>
      <c r="Q33" s="775"/>
      <c r="R33" s="775"/>
      <c r="S33" s="775"/>
      <c r="T33" s="775"/>
      <c r="U33" s="775"/>
      <c r="V33" s="775"/>
    </row>
    <row r="34" spans="1:22" s="800" customFormat="1">
      <c r="A34" s="809" t="s">
        <v>722</v>
      </c>
      <c r="B34" s="808">
        <v>8673.758967910002</v>
      </c>
      <c r="C34" s="806">
        <v>9651.5934874800005</v>
      </c>
      <c r="D34" s="806">
        <v>9303.1900802499986</v>
      </c>
      <c r="E34" s="806">
        <v>10107.132939049996</v>
      </c>
      <c r="F34" s="808">
        <v>977.83451956999852</v>
      </c>
      <c r="G34" s="807">
        <v>11.273480427432423</v>
      </c>
      <c r="H34" s="806">
        <v>803.94285879999734</v>
      </c>
      <c r="I34" s="820">
        <v>8.6415826384834382</v>
      </c>
      <c r="K34" s="775"/>
      <c r="Q34" s="775"/>
      <c r="R34" s="775"/>
      <c r="S34" s="775"/>
      <c r="T34" s="775"/>
      <c r="U34" s="775"/>
      <c r="V34" s="775"/>
    </row>
    <row r="35" spans="1:22" s="800" customFormat="1">
      <c r="A35" s="809" t="s">
        <v>721</v>
      </c>
      <c r="B35" s="808">
        <v>0</v>
      </c>
      <c r="C35" s="806">
        <v>0</v>
      </c>
      <c r="D35" s="806">
        <v>0</v>
      </c>
      <c r="E35" s="806">
        <v>0</v>
      </c>
      <c r="F35" s="819">
        <v>0</v>
      </c>
      <c r="G35" s="818"/>
      <c r="H35" s="817">
        <v>0</v>
      </c>
      <c r="I35" s="816"/>
      <c r="K35" s="775"/>
      <c r="Q35" s="775"/>
      <c r="R35" s="775"/>
      <c r="S35" s="775"/>
      <c r="T35" s="775"/>
      <c r="U35" s="775"/>
      <c r="V35" s="775"/>
    </row>
    <row r="36" spans="1:22" s="800" customFormat="1">
      <c r="A36" s="809" t="s">
        <v>720</v>
      </c>
      <c r="B36" s="808">
        <v>12133.181355109999</v>
      </c>
      <c r="C36" s="806">
        <v>14386.876520127003</v>
      </c>
      <c r="D36" s="806">
        <v>16136.587232662498</v>
      </c>
      <c r="E36" s="806">
        <v>18631.736343380002</v>
      </c>
      <c r="F36" s="808">
        <v>2253.6951650170049</v>
      </c>
      <c r="G36" s="807">
        <v>18.574643360686611</v>
      </c>
      <c r="H36" s="806">
        <v>2495.1491107175043</v>
      </c>
      <c r="I36" s="805">
        <v>15.46268163609593</v>
      </c>
      <c r="K36" s="775"/>
      <c r="Q36" s="775"/>
      <c r="R36" s="775"/>
      <c r="S36" s="775"/>
      <c r="T36" s="775"/>
      <c r="U36" s="775"/>
      <c r="V36" s="775"/>
    </row>
    <row r="37" spans="1:22" s="800" customFormat="1">
      <c r="A37" s="809" t="s">
        <v>719</v>
      </c>
      <c r="B37" s="808">
        <v>2736.5721610534993</v>
      </c>
      <c r="C37" s="806">
        <v>2987.4062718600003</v>
      </c>
      <c r="D37" s="806">
        <v>2954.3006574085002</v>
      </c>
      <c r="E37" s="806">
        <v>3639.2507710650007</v>
      </c>
      <c r="F37" s="808">
        <v>250.83411080650103</v>
      </c>
      <c r="G37" s="807">
        <v>9.1659965842061819</v>
      </c>
      <c r="H37" s="806">
        <v>684.95011365650043</v>
      </c>
      <c r="I37" s="805">
        <v>23.184847890780883</v>
      </c>
      <c r="K37" s="775"/>
      <c r="Q37" s="775"/>
      <c r="R37" s="775"/>
      <c r="S37" s="775"/>
      <c r="T37" s="775"/>
      <c r="U37" s="775"/>
      <c r="V37" s="775"/>
    </row>
    <row r="38" spans="1:22" s="800" customFormat="1">
      <c r="A38" s="809" t="s">
        <v>718</v>
      </c>
      <c r="B38" s="808">
        <v>1375.7956389400003</v>
      </c>
      <c r="C38" s="806">
        <v>1427.01379974</v>
      </c>
      <c r="D38" s="806">
        <v>1111.0565469999999</v>
      </c>
      <c r="E38" s="806">
        <v>1298.7026227300003</v>
      </c>
      <c r="F38" s="808">
        <v>51.218160799999623</v>
      </c>
      <c r="G38" s="807">
        <v>3.7228029621798568</v>
      </c>
      <c r="H38" s="806">
        <v>187.64607573000035</v>
      </c>
      <c r="I38" s="805">
        <v>16.888976194476299</v>
      </c>
      <c r="K38" s="775"/>
      <c r="Q38" s="775"/>
      <c r="R38" s="775"/>
      <c r="S38" s="775"/>
      <c r="T38" s="775"/>
      <c r="U38" s="775"/>
      <c r="V38" s="775"/>
    </row>
    <row r="39" spans="1:22" s="800" customFormat="1">
      <c r="A39" s="809" t="s">
        <v>717</v>
      </c>
      <c r="B39" s="808">
        <v>641.86208066000006</v>
      </c>
      <c r="C39" s="806">
        <v>854.99636914999996</v>
      </c>
      <c r="D39" s="806">
        <v>878.02671400999998</v>
      </c>
      <c r="E39" s="806">
        <v>988.17229095999983</v>
      </c>
      <c r="F39" s="808">
        <v>213.1342884899999</v>
      </c>
      <c r="G39" s="807">
        <v>33.205620788634654</v>
      </c>
      <c r="H39" s="806">
        <v>110.14557694999985</v>
      </c>
      <c r="I39" s="805">
        <v>12.54467263837093</v>
      </c>
      <c r="K39" s="775"/>
      <c r="Q39" s="775"/>
      <c r="R39" s="775"/>
      <c r="S39" s="775"/>
      <c r="T39" s="775"/>
      <c r="U39" s="775"/>
      <c r="V39" s="775"/>
    </row>
    <row r="40" spans="1:22" s="800" customFormat="1">
      <c r="A40" s="809" t="s">
        <v>716</v>
      </c>
      <c r="B40" s="808">
        <v>1832.2013552799995</v>
      </c>
      <c r="C40" s="806">
        <v>1681.9322949800005</v>
      </c>
      <c r="D40" s="806">
        <v>1575.8019997039999</v>
      </c>
      <c r="E40" s="806">
        <v>1198.7296567299998</v>
      </c>
      <c r="F40" s="808">
        <v>-150.26906029999896</v>
      </c>
      <c r="G40" s="807">
        <v>-8.2015581893855014</v>
      </c>
      <c r="H40" s="806">
        <v>-377.07234297400009</v>
      </c>
      <c r="I40" s="805">
        <v>-23.928916389548288</v>
      </c>
      <c r="K40" s="775"/>
      <c r="Q40" s="775"/>
      <c r="R40" s="775"/>
      <c r="S40" s="775"/>
      <c r="T40" s="775"/>
      <c r="U40" s="775"/>
      <c r="V40" s="775"/>
    </row>
    <row r="41" spans="1:22" s="800" customFormat="1">
      <c r="A41" s="809" t="s">
        <v>715</v>
      </c>
      <c r="B41" s="808">
        <v>20376.496715492001</v>
      </c>
      <c r="C41" s="806">
        <v>24016.022064667006</v>
      </c>
      <c r="D41" s="806">
        <v>23678.271328060498</v>
      </c>
      <c r="E41" s="806">
        <v>25059.859429790999</v>
      </c>
      <c r="F41" s="808">
        <v>3639.5253491750045</v>
      </c>
      <c r="G41" s="807">
        <v>17.861389030666484</v>
      </c>
      <c r="H41" s="806">
        <v>1381.5881017305001</v>
      </c>
      <c r="I41" s="805">
        <v>5.8348351642259297</v>
      </c>
      <c r="K41" s="775"/>
      <c r="Q41" s="775"/>
      <c r="R41" s="775"/>
      <c r="S41" s="775"/>
      <c r="T41" s="775"/>
      <c r="U41" s="775"/>
      <c r="V41" s="775"/>
    </row>
    <row r="42" spans="1:22" s="800" customFormat="1">
      <c r="A42" s="809" t="s">
        <v>714</v>
      </c>
      <c r="B42" s="808">
        <v>65504.004498888979</v>
      </c>
      <c r="C42" s="806">
        <v>81217.232781567989</v>
      </c>
      <c r="D42" s="806">
        <v>88853.098314400006</v>
      </c>
      <c r="E42" s="806">
        <v>101550.40109675049</v>
      </c>
      <c r="F42" s="808">
        <v>15713.228282679011</v>
      </c>
      <c r="G42" s="807">
        <v>23.988194924701929</v>
      </c>
      <c r="H42" s="806">
        <v>12697.302782350482</v>
      </c>
      <c r="I42" s="805">
        <v>14.290219500756216</v>
      </c>
      <c r="K42" s="775"/>
      <c r="Q42" s="775"/>
      <c r="R42" s="775"/>
      <c r="S42" s="775"/>
      <c r="T42" s="775"/>
      <c r="U42" s="775"/>
      <c r="V42" s="775"/>
    </row>
    <row r="43" spans="1:22" s="800" customFormat="1">
      <c r="A43" s="809" t="s">
        <v>713</v>
      </c>
      <c r="B43" s="808">
        <v>11992.017049499997</v>
      </c>
      <c r="C43" s="806">
        <v>14201.515814519998</v>
      </c>
      <c r="D43" s="806">
        <v>16012.976981079997</v>
      </c>
      <c r="E43" s="806">
        <v>16321.677535381201</v>
      </c>
      <c r="F43" s="808">
        <v>2209.4987650200019</v>
      </c>
      <c r="G43" s="807">
        <v>18.424746695236944</v>
      </c>
      <c r="H43" s="806">
        <v>308.70055430120374</v>
      </c>
      <c r="I43" s="805">
        <v>1.9278148882993236</v>
      </c>
      <c r="K43" s="775"/>
      <c r="Q43" s="775"/>
      <c r="R43" s="775"/>
      <c r="S43" s="775"/>
      <c r="T43" s="775"/>
      <c r="U43" s="775"/>
      <c r="V43" s="775"/>
    </row>
    <row r="44" spans="1:22" s="800" customFormat="1">
      <c r="A44" s="809" t="s">
        <v>712</v>
      </c>
      <c r="B44" s="808">
        <v>69080.359479692488</v>
      </c>
      <c r="C44" s="806">
        <v>94037.753701149311</v>
      </c>
      <c r="D44" s="806">
        <v>95756.637471704831</v>
      </c>
      <c r="E44" s="806">
        <v>103401.06078696909</v>
      </c>
      <c r="F44" s="808">
        <v>24957.394221456823</v>
      </c>
      <c r="G44" s="807">
        <v>36.128060724399582</v>
      </c>
      <c r="H44" s="806">
        <v>7644.4233152642555</v>
      </c>
      <c r="I44" s="805">
        <v>7.983178521199755</v>
      </c>
      <c r="K44" s="775"/>
      <c r="Q44" s="775"/>
      <c r="R44" s="775"/>
      <c r="S44" s="775"/>
      <c r="T44" s="775"/>
      <c r="U44" s="775"/>
      <c r="V44" s="775"/>
    </row>
    <row r="45" spans="1:22" s="800" customFormat="1">
      <c r="A45" s="809" t="s">
        <v>711</v>
      </c>
      <c r="B45" s="808">
        <v>7063.7332340100011</v>
      </c>
      <c r="C45" s="806">
        <v>8557.2325451399993</v>
      </c>
      <c r="D45" s="806">
        <v>7079.4138167634992</v>
      </c>
      <c r="E45" s="806">
        <v>7539.0534354870006</v>
      </c>
      <c r="F45" s="808">
        <v>1493.4993111299982</v>
      </c>
      <c r="G45" s="807">
        <v>21.143200934304758</v>
      </c>
      <c r="H45" s="806">
        <v>459.63961872350137</v>
      </c>
      <c r="I45" s="805">
        <v>6.4926225619854376</v>
      </c>
      <c r="K45" s="775"/>
      <c r="Q45" s="775"/>
      <c r="R45" s="775"/>
      <c r="S45" s="775"/>
      <c r="T45" s="775"/>
      <c r="U45" s="775"/>
      <c r="V45" s="775"/>
    </row>
    <row r="46" spans="1:22" s="800" customFormat="1" ht="13.5" thickBot="1">
      <c r="A46" s="809" t="s">
        <v>710</v>
      </c>
      <c r="B46" s="808">
        <v>49019.440570038802</v>
      </c>
      <c r="C46" s="806">
        <v>57580.081735293192</v>
      </c>
      <c r="D46" s="806">
        <v>56051.832128531991</v>
      </c>
      <c r="E46" s="806">
        <v>57836.28028393483</v>
      </c>
      <c r="F46" s="806">
        <v>8560.6411652543902</v>
      </c>
      <c r="G46" s="807">
        <v>17.4637675699766</v>
      </c>
      <c r="H46" s="806">
        <v>1784.4481554028389</v>
      </c>
      <c r="I46" s="805">
        <v>3.1835679363895468</v>
      </c>
      <c r="K46" s="775"/>
      <c r="Q46" s="775"/>
      <c r="R46" s="775"/>
      <c r="S46" s="775"/>
      <c r="T46" s="775"/>
      <c r="U46" s="775"/>
      <c r="V46" s="775"/>
    </row>
    <row r="47" spans="1:22" s="810" customFormat="1" ht="13.5" thickBot="1">
      <c r="A47" s="815" t="s">
        <v>709</v>
      </c>
      <c r="B47" s="814">
        <v>253154.55392180191</v>
      </c>
      <c r="C47" s="812">
        <v>287128.12511143525</v>
      </c>
      <c r="D47" s="812">
        <v>309417.47532776697</v>
      </c>
      <c r="E47" s="812">
        <v>338629.11903826555</v>
      </c>
      <c r="F47" s="812">
        <v>33973.571189633338</v>
      </c>
      <c r="G47" s="813">
        <v>13.42009087465501</v>
      </c>
      <c r="H47" s="812">
        <v>29211.643710498582</v>
      </c>
      <c r="I47" s="811">
        <v>9.4408512898486379</v>
      </c>
      <c r="K47" s="775"/>
      <c r="Q47" s="775"/>
      <c r="R47" s="775"/>
      <c r="S47" s="775"/>
      <c r="T47" s="775"/>
      <c r="U47" s="775"/>
      <c r="V47" s="775"/>
    </row>
    <row r="48" spans="1:22" s="800" customFormat="1">
      <c r="A48" s="809" t="s">
        <v>708</v>
      </c>
      <c r="B48" s="808">
        <v>205848.65890589397</v>
      </c>
      <c r="C48" s="806">
        <v>233196.0982772173</v>
      </c>
      <c r="D48" s="806">
        <v>251593.19650424703</v>
      </c>
      <c r="E48" s="806">
        <v>272475.67274700559</v>
      </c>
      <c r="F48" s="806">
        <v>27347.439371323329</v>
      </c>
      <c r="G48" s="807">
        <v>13.285216195567015</v>
      </c>
      <c r="H48" s="806">
        <v>20882.476242758567</v>
      </c>
      <c r="I48" s="805">
        <v>8.300095762886043</v>
      </c>
      <c r="K48" s="775"/>
      <c r="Q48" s="775"/>
      <c r="R48" s="775"/>
      <c r="S48" s="775"/>
      <c r="T48" s="775"/>
      <c r="U48" s="775"/>
      <c r="V48" s="775"/>
    </row>
    <row r="49" spans="1:22" s="800" customFormat="1">
      <c r="A49" s="809" t="s">
        <v>707</v>
      </c>
      <c r="B49" s="808">
        <v>16771.58951304794</v>
      </c>
      <c r="C49" s="806">
        <v>17773.882772817942</v>
      </c>
      <c r="D49" s="806">
        <v>16280.446518830002</v>
      </c>
      <c r="E49" s="806">
        <v>17181.059868729997</v>
      </c>
      <c r="F49" s="808">
        <v>1002.2932597700019</v>
      </c>
      <c r="G49" s="807">
        <v>5.9761375568501665</v>
      </c>
      <c r="H49" s="806">
        <v>900.61334989999523</v>
      </c>
      <c r="I49" s="805">
        <v>5.5318713086790572</v>
      </c>
      <c r="K49" s="775"/>
      <c r="Q49" s="775"/>
      <c r="R49" s="775"/>
      <c r="S49" s="775"/>
      <c r="T49" s="775"/>
      <c r="U49" s="775"/>
      <c r="V49" s="775"/>
    </row>
    <row r="50" spans="1:22" s="800" customFormat="1" ht="13.5" thickBot="1">
      <c r="A50" s="809" t="s">
        <v>706</v>
      </c>
      <c r="B50" s="808">
        <v>30534.305502860017</v>
      </c>
      <c r="C50" s="806">
        <v>36158.144061400017</v>
      </c>
      <c r="D50" s="806">
        <v>41543.83230468999</v>
      </c>
      <c r="E50" s="806">
        <v>48972.386422530013</v>
      </c>
      <c r="F50" s="806">
        <v>5623.8385585399992</v>
      </c>
      <c r="G50" s="807">
        <v>18.418098810248814</v>
      </c>
      <c r="H50" s="806">
        <v>7428.5541178400235</v>
      </c>
      <c r="I50" s="805">
        <v>17.881244232254893</v>
      </c>
      <c r="K50" s="775"/>
      <c r="Q50" s="775"/>
      <c r="R50" s="775"/>
      <c r="S50" s="775"/>
      <c r="T50" s="775"/>
      <c r="U50" s="775"/>
      <c r="V50" s="775"/>
    </row>
    <row r="51" spans="1:22" s="810" customFormat="1" ht="13.5" thickBot="1">
      <c r="A51" s="815" t="s">
        <v>705</v>
      </c>
      <c r="B51" s="814">
        <v>33148.463081229987</v>
      </c>
      <c r="C51" s="812">
        <v>38248.447394284034</v>
      </c>
      <c r="D51" s="812">
        <v>37075.199455862712</v>
      </c>
      <c r="E51" s="812">
        <v>40486.068385929684</v>
      </c>
      <c r="F51" s="812">
        <v>5099.9843130540467</v>
      </c>
      <c r="G51" s="813">
        <v>15.38528136449821</v>
      </c>
      <c r="H51" s="812">
        <v>3410.8689300669721</v>
      </c>
      <c r="I51" s="811">
        <v>9.1998667036910859</v>
      </c>
      <c r="K51" s="775"/>
      <c r="Q51" s="775"/>
      <c r="R51" s="775"/>
      <c r="S51" s="775"/>
      <c r="T51" s="775"/>
      <c r="U51" s="775"/>
      <c r="V51" s="775"/>
    </row>
    <row r="52" spans="1:22" s="800" customFormat="1">
      <c r="A52" s="809" t="s">
        <v>704</v>
      </c>
      <c r="B52" s="808">
        <v>7235.2022272599997</v>
      </c>
      <c r="C52" s="806">
        <v>8668.962322894</v>
      </c>
      <c r="D52" s="806">
        <v>7684.3289460500009</v>
      </c>
      <c r="E52" s="806">
        <v>8887.1128111690032</v>
      </c>
      <c r="F52" s="806">
        <v>1433.7600956340002</v>
      </c>
      <c r="G52" s="807">
        <v>19.81644811850644</v>
      </c>
      <c r="H52" s="806">
        <v>1202.7838651190023</v>
      </c>
      <c r="I52" s="805">
        <v>15.652425521649135</v>
      </c>
      <c r="K52" s="775"/>
      <c r="Q52" s="775"/>
      <c r="R52" s="775"/>
      <c r="S52" s="775"/>
      <c r="T52" s="775"/>
      <c r="U52" s="775"/>
      <c r="V52" s="775"/>
    </row>
    <row r="53" spans="1:22" s="800" customFormat="1">
      <c r="A53" s="809" t="s">
        <v>703</v>
      </c>
      <c r="B53" s="808">
        <v>185.8</v>
      </c>
      <c r="C53" s="806">
        <v>293.48</v>
      </c>
      <c r="D53" s="806">
        <v>331.40999999999997</v>
      </c>
      <c r="E53" s="806">
        <v>300.26</v>
      </c>
      <c r="F53" s="808">
        <v>107.68</v>
      </c>
      <c r="G53" s="807">
        <v>57.954790096878362</v>
      </c>
      <c r="H53" s="806">
        <v>-31.149999999999977</v>
      </c>
      <c r="I53" s="805">
        <v>-9.3992335777435745</v>
      </c>
      <c r="K53" s="775"/>
      <c r="Q53" s="775"/>
      <c r="R53" s="775"/>
      <c r="S53" s="775"/>
      <c r="T53" s="775"/>
      <c r="U53" s="775"/>
      <c r="V53" s="775"/>
    </row>
    <row r="54" spans="1:22" s="800" customFormat="1">
      <c r="A54" s="809" t="s">
        <v>702</v>
      </c>
      <c r="B54" s="808">
        <v>3367.8950056100011</v>
      </c>
      <c r="C54" s="806">
        <v>3674.0536558500012</v>
      </c>
      <c r="D54" s="806">
        <v>3896.0466087799987</v>
      </c>
      <c r="E54" s="806">
        <v>3998.3632909199987</v>
      </c>
      <c r="F54" s="808">
        <v>306.15865024000004</v>
      </c>
      <c r="G54" s="807">
        <v>9.0905045950073458</v>
      </c>
      <c r="H54" s="806">
        <v>102.31668214000001</v>
      </c>
      <c r="I54" s="805">
        <v>2.6261667894173186</v>
      </c>
      <c r="K54" s="775"/>
      <c r="Q54" s="775"/>
      <c r="R54" s="775"/>
      <c r="S54" s="775"/>
      <c r="T54" s="775"/>
      <c r="U54" s="775"/>
      <c r="V54" s="775"/>
    </row>
    <row r="55" spans="1:22" s="800" customFormat="1">
      <c r="A55" s="809" t="s">
        <v>701</v>
      </c>
      <c r="B55" s="808">
        <v>2013.98388415</v>
      </c>
      <c r="C55" s="806">
        <v>1847.6670419700001</v>
      </c>
      <c r="D55" s="806">
        <v>2423.6932713400001</v>
      </c>
      <c r="E55" s="806">
        <v>2158.7446638599999</v>
      </c>
      <c r="F55" s="808">
        <v>-166.31684217999987</v>
      </c>
      <c r="G55" s="807">
        <v>-8.2581019385958854</v>
      </c>
      <c r="H55" s="806">
        <v>-264.94860748000019</v>
      </c>
      <c r="I55" s="805">
        <v>-10.931606346933357</v>
      </c>
      <c r="K55" s="775"/>
      <c r="Q55" s="775"/>
      <c r="R55" s="775"/>
      <c r="S55" s="775"/>
      <c r="T55" s="775"/>
      <c r="U55" s="775"/>
      <c r="V55" s="775"/>
    </row>
    <row r="56" spans="1:22" s="800" customFormat="1">
      <c r="A56" s="809" t="s">
        <v>700</v>
      </c>
      <c r="B56" s="808">
        <v>936.90973231999988</v>
      </c>
      <c r="C56" s="806">
        <v>1002.7227167700246</v>
      </c>
      <c r="D56" s="806">
        <v>853.30338712000002</v>
      </c>
      <c r="E56" s="806">
        <v>1032.6873418800001</v>
      </c>
      <c r="F56" s="808">
        <v>65.812984450024715</v>
      </c>
      <c r="G56" s="807">
        <v>7.0244744162339865</v>
      </c>
      <c r="H56" s="806">
        <v>179.38395476000005</v>
      </c>
      <c r="I56" s="805">
        <v>21.022294938432406</v>
      </c>
      <c r="K56" s="775"/>
      <c r="Q56" s="775"/>
      <c r="R56" s="775"/>
      <c r="S56" s="775"/>
      <c r="T56" s="775"/>
      <c r="U56" s="775"/>
      <c r="V56" s="775"/>
    </row>
    <row r="57" spans="1:22" s="800" customFormat="1">
      <c r="A57" s="809" t="s">
        <v>699</v>
      </c>
      <c r="B57" s="808">
        <v>2783.2398805399998</v>
      </c>
      <c r="C57" s="806">
        <v>3489.2243861100001</v>
      </c>
      <c r="D57" s="806">
        <v>3181.9612157300012</v>
      </c>
      <c r="E57" s="806">
        <v>2945.1118656799995</v>
      </c>
      <c r="F57" s="808">
        <v>705.98450557000024</v>
      </c>
      <c r="G57" s="807">
        <v>25.365564445455785</v>
      </c>
      <c r="H57" s="806">
        <v>-236.8493500500017</v>
      </c>
      <c r="I57" s="805">
        <v>-7.4435021042726328</v>
      </c>
      <c r="K57" s="775"/>
      <c r="Q57" s="775"/>
      <c r="R57" s="775"/>
      <c r="S57" s="775"/>
      <c r="T57" s="775"/>
      <c r="U57" s="775"/>
      <c r="V57" s="775"/>
    </row>
    <row r="58" spans="1:22" s="800" customFormat="1">
      <c r="A58" s="809" t="s">
        <v>698</v>
      </c>
      <c r="B58" s="808">
        <v>4102.4176089500006</v>
      </c>
      <c r="C58" s="806">
        <v>5220.5856536500014</v>
      </c>
      <c r="D58" s="806">
        <v>5897.49949689</v>
      </c>
      <c r="E58" s="806">
        <v>7833.6509051075009</v>
      </c>
      <c r="F58" s="808">
        <v>1118.1680447000008</v>
      </c>
      <c r="G58" s="807">
        <v>27.256319353265258</v>
      </c>
      <c r="H58" s="806">
        <v>1936.1514082175008</v>
      </c>
      <c r="I58" s="805">
        <v>32.830039396162988</v>
      </c>
      <c r="K58" s="775"/>
      <c r="Q58" s="775"/>
      <c r="R58" s="775"/>
      <c r="S58" s="775"/>
      <c r="T58" s="775"/>
      <c r="U58" s="775"/>
      <c r="V58" s="775"/>
    </row>
    <row r="59" spans="1:22" s="800" customFormat="1">
      <c r="A59" s="809" t="s">
        <v>697</v>
      </c>
      <c r="B59" s="808">
        <v>3180.1308701599996</v>
      </c>
      <c r="C59" s="806">
        <v>4725.4676316099985</v>
      </c>
      <c r="D59" s="806">
        <v>4583.7901259574992</v>
      </c>
      <c r="E59" s="806">
        <v>4654.6239128380012</v>
      </c>
      <c r="F59" s="808">
        <v>1545.3367614499989</v>
      </c>
      <c r="G59" s="807">
        <v>48.593495819631144</v>
      </c>
      <c r="H59" s="806">
        <v>70.833786880501975</v>
      </c>
      <c r="I59" s="805">
        <v>1.5453104294495952</v>
      </c>
      <c r="K59" s="775"/>
      <c r="Q59" s="775"/>
      <c r="R59" s="775"/>
      <c r="S59" s="775"/>
      <c r="T59" s="775"/>
      <c r="U59" s="775"/>
      <c r="V59" s="775"/>
    </row>
    <row r="60" spans="1:22" s="800" customFormat="1">
      <c r="A60" s="809" t="s">
        <v>696</v>
      </c>
      <c r="B60" s="808">
        <v>4096.6909906399987</v>
      </c>
      <c r="C60" s="806">
        <v>3609.2127238900002</v>
      </c>
      <c r="D60" s="806">
        <v>2799.0652045699994</v>
      </c>
      <c r="E60" s="806">
        <v>2817.671849899999</v>
      </c>
      <c r="F60" s="808">
        <v>-487.47826674999851</v>
      </c>
      <c r="G60" s="807">
        <v>-11.8993174702162</v>
      </c>
      <c r="H60" s="806">
        <v>18.606645329999537</v>
      </c>
      <c r="I60" s="805">
        <v>0.66474497627353213</v>
      </c>
      <c r="K60" s="775"/>
      <c r="Q60" s="775"/>
      <c r="R60" s="775"/>
      <c r="S60" s="775"/>
      <c r="T60" s="775"/>
      <c r="U60" s="775"/>
      <c r="V60" s="775"/>
    </row>
    <row r="61" spans="1:22" s="800" customFormat="1">
      <c r="A61" s="809" t="s">
        <v>695</v>
      </c>
      <c r="B61" s="808">
        <v>4101.9444468800011</v>
      </c>
      <c r="C61" s="806">
        <v>4178.1780824000007</v>
      </c>
      <c r="D61" s="806">
        <v>4144.507941045199</v>
      </c>
      <c r="E61" s="806">
        <v>4242.2036713951993</v>
      </c>
      <c r="F61" s="808">
        <v>76.233635519999552</v>
      </c>
      <c r="G61" s="807">
        <v>1.8584755719445192</v>
      </c>
      <c r="H61" s="806">
        <v>97.695730350000304</v>
      </c>
      <c r="I61" s="805">
        <v>2.3572335181812325</v>
      </c>
      <c r="K61" s="775"/>
      <c r="Q61" s="775"/>
      <c r="R61" s="775"/>
      <c r="S61" s="775"/>
      <c r="T61" s="775"/>
      <c r="U61" s="775"/>
      <c r="V61" s="775"/>
    </row>
    <row r="62" spans="1:22" s="800" customFormat="1">
      <c r="A62" s="809" t="s">
        <v>694</v>
      </c>
      <c r="B62" s="808">
        <v>978.29568484000015</v>
      </c>
      <c r="C62" s="806">
        <v>1342.60231086</v>
      </c>
      <c r="D62" s="806">
        <v>1111.1708121200002</v>
      </c>
      <c r="E62" s="806">
        <v>1334.1913762899999</v>
      </c>
      <c r="F62" s="808">
        <v>364.30662601999984</v>
      </c>
      <c r="G62" s="807">
        <v>37.238907588515232</v>
      </c>
      <c r="H62" s="806">
        <v>223.02056416999972</v>
      </c>
      <c r="I62" s="805">
        <v>20.070772354477104</v>
      </c>
      <c r="K62" s="775"/>
      <c r="Q62" s="775"/>
      <c r="R62" s="775"/>
      <c r="S62" s="775"/>
      <c r="T62" s="775"/>
      <c r="U62" s="775"/>
      <c r="V62" s="775"/>
    </row>
    <row r="63" spans="1:22" s="800" customFormat="1">
      <c r="A63" s="809" t="s">
        <v>693</v>
      </c>
      <c r="B63" s="808">
        <v>155.96253782000002</v>
      </c>
      <c r="C63" s="806">
        <v>182.34969557000002</v>
      </c>
      <c r="D63" s="806">
        <v>157.75401626000001</v>
      </c>
      <c r="E63" s="806">
        <v>272.89522701999999</v>
      </c>
      <c r="F63" s="808">
        <v>26.38715775</v>
      </c>
      <c r="G63" s="807">
        <v>16.918907654897247</v>
      </c>
      <c r="H63" s="806">
        <v>115.14121075999998</v>
      </c>
      <c r="I63" s="805">
        <v>72.987815771505709</v>
      </c>
      <c r="K63" s="775"/>
      <c r="Q63" s="775"/>
      <c r="R63" s="775"/>
      <c r="S63" s="775"/>
      <c r="T63" s="775"/>
      <c r="U63" s="775"/>
      <c r="V63" s="775"/>
    </row>
    <row r="64" spans="1:22" s="800" customFormat="1" ht="13.5" thickBot="1">
      <c r="A64" s="804" t="s">
        <v>692</v>
      </c>
      <c r="B64" s="802">
        <v>9.9632109999999958</v>
      </c>
      <c r="C64" s="802">
        <v>13.939280269999994</v>
      </c>
      <c r="D64" s="802">
        <v>10.67153901</v>
      </c>
      <c r="E64" s="802">
        <v>8.5453781999999947</v>
      </c>
      <c r="F64" s="802">
        <v>3.9760692699999982</v>
      </c>
      <c r="G64" s="803">
        <v>39.907508432773334</v>
      </c>
      <c r="H64" s="802">
        <v>-2.1261608100000053</v>
      </c>
      <c r="I64" s="801">
        <v>-19.923656822203807</v>
      </c>
      <c r="K64" s="775"/>
      <c r="Q64" s="775"/>
      <c r="R64" s="775"/>
      <c r="S64" s="775"/>
      <c r="T64" s="775"/>
      <c r="U64" s="775"/>
      <c r="V64" s="775"/>
    </row>
    <row r="65" spans="1:22" ht="14.25" thickTop="1" thickBot="1">
      <c r="A65" s="789" t="s">
        <v>691</v>
      </c>
      <c r="B65" s="788">
        <v>36935.751115149898</v>
      </c>
      <c r="C65" s="786">
        <v>41544.9582526589</v>
      </c>
      <c r="D65" s="786">
        <v>42909.269731320004</v>
      </c>
      <c r="E65" s="786">
        <v>47949.37762807851</v>
      </c>
      <c r="F65" s="786">
        <v>4609.2071375090018</v>
      </c>
      <c r="G65" s="787">
        <v>12.478985801965857</v>
      </c>
      <c r="H65" s="786">
        <v>5040.1078967585054</v>
      </c>
      <c r="I65" s="785">
        <v>11.745965215249674</v>
      </c>
      <c r="K65" s="775"/>
      <c r="Q65" s="775"/>
      <c r="R65" s="775"/>
      <c r="S65" s="775"/>
      <c r="T65" s="775"/>
      <c r="U65" s="775"/>
      <c r="V65" s="775"/>
    </row>
    <row r="66" spans="1:22">
      <c r="A66" s="794" t="s">
        <v>690</v>
      </c>
      <c r="B66" s="793">
        <v>25683.661072491901</v>
      </c>
      <c r="C66" s="791">
        <v>29706.859447811901</v>
      </c>
      <c r="D66" s="791">
        <v>29420.67353136</v>
      </c>
      <c r="E66" s="791">
        <v>34538.316895829994</v>
      </c>
      <c r="F66" s="791">
        <v>4023.1983753200002</v>
      </c>
      <c r="G66" s="792">
        <v>15.664427138968072</v>
      </c>
      <c r="H66" s="791">
        <v>5117.6433644699937</v>
      </c>
      <c r="I66" s="790">
        <v>17.394718577788542</v>
      </c>
      <c r="K66" s="775"/>
      <c r="Q66" s="775"/>
      <c r="R66" s="775"/>
      <c r="S66" s="775"/>
      <c r="T66" s="775"/>
      <c r="U66" s="775"/>
      <c r="V66" s="775"/>
    </row>
    <row r="67" spans="1:22">
      <c r="A67" s="794" t="s">
        <v>689</v>
      </c>
      <c r="B67" s="793">
        <v>80.731090099999989</v>
      </c>
      <c r="C67" s="791">
        <v>74.742060749999993</v>
      </c>
      <c r="D67" s="791">
        <v>29.063619190000004</v>
      </c>
      <c r="E67" s="791">
        <v>26.82586688</v>
      </c>
      <c r="F67" s="793">
        <v>-5.9890293499999956</v>
      </c>
      <c r="G67" s="792">
        <v>-7.4184918630251424</v>
      </c>
      <c r="H67" s="791">
        <v>-2.2377523100000047</v>
      </c>
      <c r="I67" s="790">
        <v>-7.6994963888391235</v>
      </c>
      <c r="K67" s="775"/>
      <c r="Q67" s="775"/>
      <c r="R67" s="775"/>
      <c r="S67" s="775"/>
      <c r="T67" s="775"/>
      <c r="U67" s="775"/>
      <c r="V67" s="775"/>
    </row>
    <row r="68" spans="1:22">
      <c r="A68" s="794" t="s">
        <v>688</v>
      </c>
      <c r="B68" s="793">
        <v>6654.8503755279999</v>
      </c>
      <c r="C68" s="791">
        <v>6847.811764805002</v>
      </c>
      <c r="D68" s="791">
        <v>6412.6275241110061</v>
      </c>
      <c r="E68" s="791">
        <v>7345.5874740885092</v>
      </c>
      <c r="F68" s="793">
        <v>192.96138927700213</v>
      </c>
      <c r="G68" s="792">
        <v>2.89956014618424</v>
      </c>
      <c r="H68" s="791">
        <v>932.95994997750313</v>
      </c>
      <c r="I68" s="790">
        <v>14.548793711620434</v>
      </c>
      <c r="K68" s="775"/>
      <c r="Q68" s="775"/>
      <c r="R68" s="775"/>
      <c r="S68" s="775"/>
      <c r="T68" s="775"/>
      <c r="U68" s="775"/>
      <c r="V68" s="775"/>
    </row>
    <row r="69" spans="1:22" ht="13.5" thickBot="1">
      <c r="A69" s="794" t="s">
        <v>687</v>
      </c>
      <c r="B69" s="793">
        <v>4516.5085770300002</v>
      </c>
      <c r="C69" s="791">
        <v>4915.5449792920008</v>
      </c>
      <c r="D69" s="791">
        <v>7046.9050566589995</v>
      </c>
      <c r="E69" s="791">
        <v>6038.647391280002</v>
      </c>
      <c r="F69" s="791">
        <v>399.03640226200059</v>
      </c>
      <c r="G69" s="792">
        <v>8.8350635331772569</v>
      </c>
      <c r="H69" s="791">
        <v>-1008.2576653789974</v>
      </c>
      <c r="I69" s="790">
        <v>-14.307808282818293</v>
      </c>
      <c r="K69" s="775"/>
      <c r="Q69" s="775"/>
      <c r="R69" s="775"/>
      <c r="S69" s="775"/>
      <c r="T69" s="775"/>
      <c r="U69" s="775"/>
      <c r="V69" s="775"/>
    </row>
    <row r="70" spans="1:22" ht="13.5" thickBot="1">
      <c r="A70" s="789" t="s">
        <v>686</v>
      </c>
      <c r="B70" s="788">
        <v>133168.104986046</v>
      </c>
      <c r="C70" s="786">
        <v>152123.42105827897</v>
      </c>
      <c r="D70" s="786">
        <v>176813.7220456205</v>
      </c>
      <c r="E70" s="786">
        <v>192468.57739143996</v>
      </c>
      <c r="F70" s="786">
        <v>18955.316072232963</v>
      </c>
      <c r="G70" s="787">
        <v>14.234126162731828</v>
      </c>
      <c r="H70" s="786">
        <v>15654.855345819466</v>
      </c>
      <c r="I70" s="785">
        <v>8.8538690123724031</v>
      </c>
      <c r="K70" s="775"/>
      <c r="Q70" s="775"/>
      <c r="R70" s="775"/>
      <c r="S70" s="775"/>
      <c r="T70" s="775"/>
      <c r="U70" s="775"/>
      <c r="V70" s="775"/>
    </row>
    <row r="71" spans="1:22">
      <c r="A71" s="794" t="s">
        <v>685</v>
      </c>
      <c r="B71" s="793">
        <v>16560.525646539998</v>
      </c>
      <c r="C71" s="791">
        <v>18317.501202695003</v>
      </c>
      <c r="D71" s="791">
        <v>17513.111853995997</v>
      </c>
      <c r="E71" s="791">
        <v>16863.631807145997</v>
      </c>
      <c r="F71" s="791">
        <v>1756.9755561550046</v>
      </c>
      <c r="G71" s="792">
        <v>10.609419010332505</v>
      </c>
      <c r="H71" s="791">
        <v>-649.48004684999978</v>
      </c>
      <c r="I71" s="790">
        <v>-3.7085359373286177</v>
      </c>
      <c r="K71" s="775"/>
      <c r="Q71" s="775"/>
      <c r="R71" s="775"/>
      <c r="S71" s="775"/>
      <c r="T71" s="775"/>
      <c r="U71" s="775"/>
      <c r="V71" s="775"/>
    </row>
    <row r="72" spans="1:22">
      <c r="A72" s="794" t="s">
        <v>684</v>
      </c>
      <c r="B72" s="793">
        <v>15524.152952999002</v>
      </c>
      <c r="C72" s="791">
        <v>16467.697686073003</v>
      </c>
      <c r="D72" s="791">
        <v>16327.899103381998</v>
      </c>
      <c r="E72" s="791">
        <v>15441.167091209998</v>
      </c>
      <c r="F72" s="793">
        <v>943.54473307400076</v>
      </c>
      <c r="G72" s="792">
        <v>6.0779144339190756</v>
      </c>
      <c r="H72" s="791">
        <v>-886.7320121720004</v>
      </c>
      <c r="I72" s="790">
        <v>-5.4307783662647182</v>
      </c>
      <c r="K72" s="775"/>
      <c r="Q72" s="775"/>
      <c r="R72" s="775"/>
      <c r="S72" s="775"/>
      <c r="T72" s="775"/>
      <c r="U72" s="775"/>
      <c r="V72" s="775"/>
    </row>
    <row r="73" spans="1:22">
      <c r="A73" s="794" t="s">
        <v>683</v>
      </c>
      <c r="B73" s="793">
        <v>0</v>
      </c>
      <c r="C73" s="791">
        <v>0</v>
      </c>
      <c r="D73" s="791">
        <v>0</v>
      </c>
      <c r="E73" s="791">
        <v>0</v>
      </c>
      <c r="F73" s="798">
        <v>0</v>
      </c>
      <c r="G73" s="795"/>
      <c r="H73" s="797">
        <v>0</v>
      </c>
      <c r="I73" s="796"/>
      <c r="K73" s="775"/>
      <c r="Q73" s="775"/>
      <c r="R73" s="775"/>
      <c r="S73" s="775"/>
      <c r="T73" s="775"/>
      <c r="U73" s="775"/>
      <c r="V73" s="775"/>
    </row>
    <row r="74" spans="1:22">
      <c r="A74" s="794" t="s">
        <v>682</v>
      </c>
      <c r="B74" s="793">
        <v>0</v>
      </c>
      <c r="C74" s="791">
        <v>0</v>
      </c>
      <c r="D74" s="791">
        <v>0</v>
      </c>
      <c r="E74" s="791">
        <v>0</v>
      </c>
      <c r="F74" s="798">
        <v>0</v>
      </c>
      <c r="G74" s="795"/>
      <c r="H74" s="797">
        <v>0</v>
      </c>
      <c r="I74" s="796"/>
      <c r="K74" s="775"/>
      <c r="Q74" s="775"/>
      <c r="R74" s="775"/>
      <c r="S74" s="775"/>
      <c r="T74" s="775"/>
      <c r="U74" s="775"/>
      <c r="V74" s="775"/>
    </row>
    <row r="75" spans="1:22">
      <c r="A75" s="794" t="s">
        <v>681</v>
      </c>
      <c r="B75" s="793">
        <v>80767.473512604003</v>
      </c>
      <c r="C75" s="791">
        <v>94992.972254819964</v>
      </c>
      <c r="D75" s="791">
        <v>119882.89545232248</v>
      </c>
      <c r="E75" s="791">
        <v>136351.47107406249</v>
      </c>
      <c r="F75" s="793">
        <v>14225.498742215961</v>
      </c>
      <c r="G75" s="792">
        <v>17.61290544763175</v>
      </c>
      <c r="H75" s="791">
        <v>16468.575621740005</v>
      </c>
      <c r="I75" s="790">
        <v>13.737218774707999</v>
      </c>
      <c r="K75" s="775"/>
      <c r="Q75" s="775"/>
      <c r="R75" s="775"/>
      <c r="S75" s="775"/>
      <c r="T75" s="775"/>
      <c r="U75" s="775"/>
      <c r="V75" s="775"/>
    </row>
    <row r="76" spans="1:22">
      <c r="A76" s="794" t="s">
        <v>680</v>
      </c>
      <c r="B76" s="793">
        <v>6095.5717954199999</v>
      </c>
      <c r="C76" s="791">
        <v>6988.5326173100029</v>
      </c>
      <c r="D76" s="791">
        <v>6711.0137528100049</v>
      </c>
      <c r="E76" s="791">
        <v>6509.4812693600015</v>
      </c>
      <c r="F76" s="793">
        <v>892.96082189000299</v>
      </c>
      <c r="G76" s="792">
        <v>14.649336466858493</v>
      </c>
      <c r="H76" s="791">
        <v>-201.53248345000338</v>
      </c>
      <c r="I76" s="790">
        <v>-3.0030110334019002</v>
      </c>
      <c r="K76" s="775"/>
      <c r="Q76" s="775"/>
      <c r="R76" s="775"/>
      <c r="S76" s="775"/>
      <c r="T76" s="775"/>
      <c r="U76" s="775"/>
      <c r="V76" s="775"/>
    </row>
    <row r="77" spans="1:22" ht="13.5" thickBot="1">
      <c r="A77" s="794" t="s">
        <v>679</v>
      </c>
      <c r="B77" s="793">
        <v>14220.381078483004</v>
      </c>
      <c r="C77" s="791">
        <v>15356.717297380997</v>
      </c>
      <c r="D77" s="791">
        <v>16378.801883110002</v>
      </c>
      <c r="E77" s="791">
        <v>17302.82614966149</v>
      </c>
      <c r="F77" s="791">
        <v>1136.3362188979936</v>
      </c>
      <c r="G77" s="792">
        <v>7.990898504241879</v>
      </c>
      <c r="H77" s="791">
        <v>924.02426655148884</v>
      </c>
      <c r="I77" s="790">
        <v>5.6415864429275056</v>
      </c>
      <c r="K77" s="775"/>
      <c r="Q77" s="775"/>
      <c r="R77" s="775"/>
      <c r="S77" s="775"/>
      <c r="T77" s="775"/>
      <c r="U77" s="775"/>
      <c r="V77" s="775"/>
    </row>
    <row r="78" spans="1:22" ht="13.5" thickBot="1">
      <c r="A78" s="789" t="s">
        <v>678</v>
      </c>
      <c r="B78" s="788">
        <v>532019.17145723687</v>
      </c>
      <c r="C78" s="786">
        <v>594300.58297301235</v>
      </c>
      <c r="D78" s="786">
        <v>615449.58777251688</v>
      </c>
      <c r="E78" s="786">
        <v>657186.05930431793</v>
      </c>
      <c r="F78" s="786">
        <v>62281.411515775486</v>
      </c>
      <c r="G78" s="787">
        <v>11.706610373679288</v>
      </c>
      <c r="H78" s="786">
        <v>41736.471531801042</v>
      </c>
      <c r="I78" s="785">
        <v>6.7814606364197809</v>
      </c>
      <c r="K78" s="775"/>
      <c r="Q78" s="775"/>
      <c r="R78" s="775"/>
      <c r="S78" s="775"/>
      <c r="T78" s="775"/>
      <c r="U78" s="775"/>
      <c r="V78" s="775"/>
    </row>
    <row r="79" spans="1:22">
      <c r="A79" s="794" t="s">
        <v>677</v>
      </c>
      <c r="B79" s="793">
        <v>111321.438182246</v>
      </c>
      <c r="C79" s="791">
        <v>122999.16956872599</v>
      </c>
      <c r="D79" s="791">
        <v>114825.38086647121</v>
      </c>
      <c r="E79" s="791">
        <v>123256.34905612368</v>
      </c>
      <c r="F79" s="791">
        <v>11677.731386479994</v>
      </c>
      <c r="G79" s="792">
        <v>10.490101077711738</v>
      </c>
      <c r="H79" s="791">
        <v>8430.9681896524708</v>
      </c>
      <c r="I79" s="790">
        <v>7.342425625791499</v>
      </c>
      <c r="K79" s="775"/>
      <c r="Q79" s="775"/>
      <c r="R79" s="775"/>
      <c r="S79" s="775"/>
      <c r="T79" s="775"/>
      <c r="U79" s="775"/>
      <c r="V79" s="775"/>
    </row>
    <row r="80" spans="1:22">
      <c r="A80" s="794" t="s">
        <v>676</v>
      </c>
      <c r="B80" s="793">
        <v>80665.265556319966</v>
      </c>
      <c r="C80" s="791">
        <v>80157.782402449491</v>
      </c>
      <c r="D80" s="791">
        <v>85757.158334164516</v>
      </c>
      <c r="E80" s="791">
        <v>90844.322495298969</v>
      </c>
      <c r="F80" s="793">
        <v>-507.48315387047478</v>
      </c>
      <c r="G80" s="792">
        <v>-0.62912227508400542</v>
      </c>
      <c r="H80" s="791">
        <v>5087.164161134453</v>
      </c>
      <c r="I80" s="790">
        <v>5.932057754656026</v>
      </c>
      <c r="K80" s="775"/>
      <c r="Q80" s="775"/>
      <c r="R80" s="775"/>
      <c r="S80" s="775"/>
      <c r="T80" s="775"/>
      <c r="U80" s="775"/>
      <c r="V80" s="775"/>
    </row>
    <row r="81" spans="1:22">
      <c r="A81" s="794" t="s">
        <v>675</v>
      </c>
      <c r="B81" s="793">
        <v>53776.227504030008</v>
      </c>
      <c r="C81" s="791">
        <v>68028.247892949992</v>
      </c>
      <c r="D81" s="791">
        <v>67247.549599310005</v>
      </c>
      <c r="E81" s="791">
        <v>71038.506673020005</v>
      </c>
      <c r="F81" s="793">
        <v>14252.020388919984</v>
      </c>
      <c r="G81" s="792">
        <v>26.502454802825159</v>
      </c>
      <c r="H81" s="791">
        <v>3790.9570737100003</v>
      </c>
      <c r="I81" s="790">
        <v>5.6373162982118492</v>
      </c>
      <c r="K81" s="775"/>
      <c r="Q81" s="775"/>
      <c r="R81" s="775"/>
      <c r="S81" s="775"/>
      <c r="T81" s="775"/>
      <c r="U81" s="775"/>
      <c r="V81" s="775"/>
    </row>
    <row r="82" spans="1:22">
      <c r="A82" s="794" t="s">
        <v>674</v>
      </c>
      <c r="B82" s="793">
        <v>221011.48143331238</v>
      </c>
      <c r="C82" s="791">
        <v>252111.81281320943</v>
      </c>
      <c r="D82" s="791">
        <v>276061.50147563813</v>
      </c>
      <c r="E82" s="791">
        <v>292596.51394767687</v>
      </c>
      <c r="F82" s="793">
        <v>31100.331379897048</v>
      </c>
      <c r="G82" s="792">
        <v>14.071817074028894</v>
      </c>
      <c r="H82" s="791">
        <v>16535.012472038739</v>
      </c>
      <c r="I82" s="790">
        <v>5.9896118740402926</v>
      </c>
      <c r="K82" s="775"/>
      <c r="Q82" s="775"/>
      <c r="R82" s="775"/>
      <c r="S82" s="775"/>
      <c r="T82" s="775"/>
      <c r="U82" s="775"/>
      <c r="V82" s="775"/>
    </row>
    <row r="83" spans="1:22">
      <c r="A83" s="794" t="s">
        <v>673</v>
      </c>
      <c r="B83" s="793">
        <v>63794.952832188494</v>
      </c>
      <c r="C83" s="791">
        <v>69423.47032327739</v>
      </c>
      <c r="D83" s="791">
        <v>70203.985815102962</v>
      </c>
      <c r="E83" s="791">
        <v>78109.600672568427</v>
      </c>
      <c r="F83" s="793">
        <v>5628.5174910888963</v>
      </c>
      <c r="G83" s="792">
        <v>8.8228256957797466</v>
      </c>
      <c r="H83" s="791">
        <v>7905.6148574654653</v>
      </c>
      <c r="I83" s="790">
        <v>11.260920253568756</v>
      </c>
      <c r="K83" s="775"/>
      <c r="Q83" s="775"/>
      <c r="R83" s="775"/>
      <c r="S83" s="775"/>
      <c r="T83" s="775"/>
      <c r="U83" s="775"/>
      <c r="V83" s="775"/>
    </row>
    <row r="84" spans="1:22" ht="13.5" thickBot="1">
      <c r="A84" s="794" t="s">
        <v>672</v>
      </c>
      <c r="B84" s="793">
        <v>1449.8059491399999</v>
      </c>
      <c r="C84" s="791">
        <v>1580.0999724000001</v>
      </c>
      <c r="D84" s="791">
        <v>1354.01168183</v>
      </c>
      <c r="E84" s="791">
        <v>1340.7664596299999</v>
      </c>
      <c r="F84" s="791">
        <v>130.29402326000013</v>
      </c>
      <c r="G84" s="792">
        <v>8.9869974210885459</v>
      </c>
      <c r="H84" s="791">
        <v>-13.245222200000171</v>
      </c>
      <c r="I84" s="790">
        <v>-0.97822067399734192</v>
      </c>
      <c r="K84" s="775"/>
      <c r="Q84" s="775"/>
      <c r="R84" s="775"/>
      <c r="S84" s="775"/>
      <c r="T84" s="775"/>
      <c r="U84" s="775"/>
      <c r="V84" s="775"/>
    </row>
    <row r="85" spans="1:22" ht="13.5" thickBot="1">
      <c r="A85" s="789" t="s">
        <v>671</v>
      </c>
      <c r="B85" s="788">
        <v>203034.79272698998</v>
      </c>
      <c r="C85" s="786">
        <v>255692.42581200099</v>
      </c>
      <c r="D85" s="786">
        <v>233846.70505106996</v>
      </c>
      <c r="E85" s="786">
        <v>251906.81638114995</v>
      </c>
      <c r="F85" s="786">
        <v>52657.63308501101</v>
      </c>
      <c r="G85" s="787">
        <v>25.935275613484094</v>
      </c>
      <c r="H85" s="786">
        <v>18060.111330079992</v>
      </c>
      <c r="I85" s="785">
        <v>7.7230557198297189</v>
      </c>
      <c r="K85" s="775"/>
      <c r="Q85" s="775"/>
      <c r="R85" s="775"/>
      <c r="S85" s="775"/>
      <c r="T85" s="775"/>
      <c r="U85" s="775"/>
      <c r="V85" s="775"/>
    </row>
    <row r="86" spans="1:22">
      <c r="A86" s="794" t="s">
        <v>670</v>
      </c>
      <c r="B86" s="793">
        <v>963.81957014</v>
      </c>
      <c r="C86" s="791">
        <v>948.71705686000007</v>
      </c>
      <c r="D86" s="791">
        <v>945.47779633999994</v>
      </c>
      <c r="E86" s="791">
        <v>920.27193482999996</v>
      </c>
      <c r="F86" s="791">
        <v>-15.102513279999926</v>
      </c>
      <c r="G86" s="792">
        <v>-1.5669440368186551</v>
      </c>
      <c r="H86" s="791">
        <v>-25.205861509999977</v>
      </c>
      <c r="I86" s="790">
        <v>-2.6659390212624081</v>
      </c>
      <c r="K86" s="775"/>
      <c r="Q86" s="775"/>
      <c r="R86" s="775"/>
      <c r="S86" s="775"/>
      <c r="T86" s="775"/>
      <c r="U86" s="775"/>
      <c r="V86" s="775"/>
    </row>
    <row r="87" spans="1:22">
      <c r="A87" s="799" t="s">
        <v>669</v>
      </c>
      <c r="B87" s="793">
        <v>325.96860669000006</v>
      </c>
      <c r="C87" s="791">
        <v>153.32666369</v>
      </c>
      <c r="D87" s="791">
        <v>53.658914260000003</v>
      </c>
      <c r="E87" s="791">
        <v>0.56386668999999989</v>
      </c>
      <c r="F87" s="793">
        <v>-172.64194300000005</v>
      </c>
      <c r="G87" s="792">
        <v>-52.962751460352919</v>
      </c>
      <c r="H87" s="791">
        <v>-53.095047570000006</v>
      </c>
      <c r="I87" s="790">
        <v>-98.949164928556272</v>
      </c>
      <c r="K87" s="775"/>
      <c r="Q87" s="775"/>
      <c r="R87" s="775"/>
      <c r="S87" s="775"/>
      <c r="T87" s="775"/>
      <c r="U87" s="775"/>
      <c r="V87" s="775"/>
    </row>
    <row r="88" spans="1:22">
      <c r="A88" s="794" t="s">
        <v>668</v>
      </c>
      <c r="B88" s="793">
        <v>1176.3892822599998</v>
      </c>
      <c r="C88" s="791">
        <v>1151.34319003</v>
      </c>
      <c r="D88" s="791">
        <v>893.77847144999998</v>
      </c>
      <c r="E88" s="791">
        <v>0</v>
      </c>
      <c r="F88" s="793">
        <v>-25.046092229999886</v>
      </c>
      <c r="G88" s="792">
        <v>-2.1290649793989131</v>
      </c>
      <c r="H88" s="791">
        <v>-893.77847144999998</v>
      </c>
      <c r="I88" s="790">
        <v>-100</v>
      </c>
      <c r="K88" s="775"/>
      <c r="Q88" s="775"/>
      <c r="R88" s="775"/>
      <c r="S88" s="775"/>
      <c r="T88" s="775"/>
      <c r="U88" s="775"/>
      <c r="V88" s="775"/>
    </row>
    <row r="89" spans="1:22">
      <c r="A89" s="794" t="s">
        <v>667</v>
      </c>
      <c r="B89" s="793">
        <v>68702.30944094999</v>
      </c>
      <c r="C89" s="791">
        <v>83195.522614090019</v>
      </c>
      <c r="D89" s="791">
        <v>96996.025859849993</v>
      </c>
      <c r="E89" s="791">
        <v>113533.62448435</v>
      </c>
      <c r="F89" s="793">
        <v>14493.21317314003</v>
      </c>
      <c r="G89" s="792">
        <v>21.095671005931795</v>
      </c>
      <c r="H89" s="791">
        <v>16537.598624500009</v>
      </c>
      <c r="I89" s="790">
        <v>17.049769284769731</v>
      </c>
      <c r="K89" s="775"/>
      <c r="Q89" s="775"/>
      <c r="R89" s="775"/>
      <c r="S89" s="775"/>
      <c r="T89" s="775"/>
      <c r="U89" s="775"/>
      <c r="V89" s="775"/>
    </row>
    <row r="90" spans="1:22">
      <c r="A90" s="794" t="s">
        <v>666</v>
      </c>
      <c r="B90" s="793">
        <v>4872.084484420001</v>
      </c>
      <c r="C90" s="791">
        <v>4035.8602972000008</v>
      </c>
      <c r="D90" s="791">
        <v>3624.3368080900004</v>
      </c>
      <c r="E90" s="791">
        <v>3662.42596779</v>
      </c>
      <c r="F90" s="793">
        <v>-836.2241872200002</v>
      </c>
      <c r="G90" s="792">
        <v>-17.163581417647539</v>
      </c>
      <c r="H90" s="791">
        <v>38.089159699999527</v>
      </c>
      <c r="I90" s="790">
        <v>1.0509277066904894</v>
      </c>
      <c r="K90" s="775"/>
      <c r="Q90" s="775"/>
      <c r="R90" s="775"/>
      <c r="S90" s="775"/>
      <c r="T90" s="775"/>
      <c r="U90" s="775"/>
      <c r="V90" s="775"/>
    </row>
    <row r="91" spans="1:22">
      <c r="A91" s="794" t="s">
        <v>665</v>
      </c>
      <c r="B91" s="793">
        <v>118.39194998999994</v>
      </c>
      <c r="C91" s="791">
        <v>317.76530753000003</v>
      </c>
      <c r="D91" s="791">
        <v>104.39961718000002</v>
      </c>
      <c r="E91" s="791">
        <v>208.54868286000004</v>
      </c>
      <c r="F91" s="793">
        <v>199.37335754000009</v>
      </c>
      <c r="G91" s="792">
        <v>168.40110966737205</v>
      </c>
      <c r="H91" s="791">
        <v>104.14906568000002</v>
      </c>
      <c r="I91" s="790">
        <v>99.760007261743098</v>
      </c>
      <c r="K91" s="775"/>
      <c r="Q91" s="775"/>
      <c r="R91" s="775"/>
      <c r="S91" s="775"/>
      <c r="T91" s="775"/>
      <c r="U91" s="775"/>
      <c r="V91" s="775"/>
    </row>
    <row r="92" spans="1:22">
      <c r="A92" s="794" t="s">
        <v>664</v>
      </c>
      <c r="B92" s="793">
        <v>6072.7159132200022</v>
      </c>
      <c r="C92" s="791">
        <v>7239.1659844210008</v>
      </c>
      <c r="D92" s="791">
        <v>4909.8467945999992</v>
      </c>
      <c r="E92" s="791">
        <v>4017.9047419499993</v>
      </c>
      <c r="F92" s="793">
        <v>1166.4500712009985</v>
      </c>
      <c r="G92" s="792">
        <v>19.20804608464714</v>
      </c>
      <c r="H92" s="791">
        <v>-891.94205264999982</v>
      </c>
      <c r="I92" s="790">
        <v>-18.166392760584408</v>
      </c>
      <c r="K92" s="775"/>
      <c r="Q92" s="775"/>
      <c r="R92" s="775"/>
      <c r="S92" s="775"/>
      <c r="T92" s="775"/>
      <c r="U92" s="775"/>
      <c r="V92" s="775"/>
    </row>
    <row r="93" spans="1:22">
      <c r="A93" s="794" t="s">
        <v>663</v>
      </c>
      <c r="B93" s="793">
        <v>0</v>
      </c>
      <c r="C93" s="791">
        <v>0</v>
      </c>
      <c r="D93" s="791">
        <v>0</v>
      </c>
      <c r="E93" s="791">
        <v>0</v>
      </c>
      <c r="F93" s="798">
        <v>0</v>
      </c>
      <c r="G93" s="795"/>
      <c r="H93" s="797">
        <v>0</v>
      </c>
      <c r="I93" s="796"/>
      <c r="K93" s="775"/>
      <c r="Q93" s="775"/>
      <c r="R93" s="775"/>
      <c r="S93" s="775"/>
      <c r="T93" s="775"/>
      <c r="U93" s="775"/>
      <c r="V93" s="775"/>
    </row>
    <row r="94" spans="1:22">
      <c r="A94" s="794" t="s">
        <v>662</v>
      </c>
      <c r="B94" s="793">
        <v>3380.3886541800007</v>
      </c>
      <c r="C94" s="791">
        <v>2919.3800579500003</v>
      </c>
      <c r="D94" s="791">
        <v>2064.5046882500001</v>
      </c>
      <c r="E94" s="791">
        <v>912.01240553000002</v>
      </c>
      <c r="F94" s="793">
        <v>-461.00859623000042</v>
      </c>
      <c r="G94" s="792">
        <v>-13.637739425611395</v>
      </c>
      <c r="H94" s="791">
        <v>-1152.49228272</v>
      </c>
      <c r="I94" s="790">
        <v>-55.824154300997144</v>
      </c>
      <c r="K94" s="775"/>
      <c r="Q94" s="775"/>
      <c r="R94" s="775"/>
      <c r="S94" s="775"/>
      <c r="T94" s="775"/>
      <c r="U94" s="775"/>
      <c r="V94" s="775"/>
    </row>
    <row r="95" spans="1:22">
      <c r="A95" s="794" t="s">
        <v>661</v>
      </c>
      <c r="B95" s="793">
        <v>1001.81030577</v>
      </c>
      <c r="C95" s="791">
        <v>39215.433427329997</v>
      </c>
      <c r="D95" s="791">
        <v>553.83554038999989</v>
      </c>
      <c r="E95" s="791">
        <v>421.12598335999996</v>
      </c>
      <c r="F95" s="793">
        <v>38213.623121559998</v>
      </c>
      <c r="G95" s="792">
        <v>3814.4569786780821</v>
      </c>
      <c r="H95" s="791">
        <v>-132.70955702999993</v>
      </c>
      <c r="I95" s="790">
        <v>-23.961906983533147</v>
      </c>
      <c r="K95" s="775"/>
      <c r="Q95" s="775"/>
      <c r="R95" s="775"/>
      <c r="S95" s="775"/>
      <c r="T95" s="775"/>
      <c r="U95" s="775"/>
      <c r="V95" s="775"/>
    </row>
    <row r="96" spans="1:22">
      <c r="A96" s="794" t="s">
        <v>660</v>
      </c>
      <c r="B96" s="793">
        <v>103153.31243929999</v>
      </c>
      <c r="C96" s="791">
        <v>100737.03813910997</v>
      </c>
      <c r="D96" s="791">
        <v>108045.06577727998</v>
      </c>
      <c r="E96" s="791">
        <v>110712.08604132997</v>
      </c>
      <c r="F96" s="793">
        <v>-2416.2743001900235</v>
      </c>
      <c r="G96" s="792">
        <v>-2.3424107700001073</v>
      </c>
      <c r="H96" s="791">
        <v>2667.020264049992</v>
      </c>
      <c r="I96" s="790">
        <v>2.4684331902279437</v>
      </c>
      <c r="K96" s="775"/>
      <c r="Q96" s="775"/>
      <c r="R96" s="775"/>
      <c r="S96" s="775"/>
      <c r="T96" s="775"/>
      <c r="U96" s="775"/>
      <c r="V96" s="775"/>
    </row>
    <row r="97" spans="1:22" ht="13.5" thickBot="1">
      <c r="A97" s="794" t="s">
        <v>659</v>
      </c>
      <c r="B97" s="793">
        <v>13267.602080069999</v>
      </c>
      <c r="C97" s="791">
        <v>15778.873073790002</v>
      </c>
      <c r="D97" s="791">
        <v>15655.774783379997</v>
      </c>
      <c r="E97" s="791">
        <v>17518.252272459998</v>
      </c>
      <c r="F97" s="791">
        <v>2511.2709937200034</v>
      </c>
      <c r="G97" s="792">
        <v>18.927843769842351</v>
      </c>
      <c r="H97" s="791">
        <v>1862.4774890800018</v>
      </c>
      <c r="I97" s="790">
        <v>11.896424896563969</v>
      </c>
      <c r="K97" s="775"/>
      <c r="Q97" s="775"/>
      <c r="R97" s="775"/>
      <c r="S97" s="775"/>
      <c r="T97" s="775"/>
      <c r="U97" s="775"/>
      <c r="V97" s="775"/>
    </row>
    <row r="98" spans="1:22" ht="13.5" thickBot="1">
      <c r="A98" s="789" t="s">
        <v>658</v>
      </c>
      <c r="B98" s="788">
        <v>197151.33700549349</v>
      </c>
      <c r="C98" s="786">
        <v>225025.20814389756</v>
      </c>
      <c r="D98" s="786">
        <v>245022.55473451747</v>
      </c>
      <c r="E98" s="786">
        <v>271011.77740940795</v>
      </c>
      <c r="F98" s="786">
        <v>27873.871138404065</v>
      </c>
      <c r="G98" s="787">
        <v>14.138312000200829</v>
      </c>
      <c r="H98" s="786">
        <v>25989.22267489048</v>
      </c>
      <c r="I98" s="785">
        <v>10.606869519848843</v>
      </c>
      <c r="K98" s="775"/>
      <c r="Q98" s="775"/>
      <c r="R98" s="775"/>
      <c r="S98" s="775"/>
      <c r="T98" s="775"/>
      <c r="U98" s="775"/>
      <c r="V98" s="775"/>
    </row>
    <row r="99" spans="1:22">
      <c r="A99" s="794" t="s">
        <v>657</v>
      </c>
      <c r="B99" s="793">
        <v>18326.590206141496</v>
      </c>
      <c r="C99" s="791">
        <v>20518.547317884495</v>
      </c>
      <c r="D99" s="791">
        <v>22842.25733667149</v>
      </c>
      <c r="E99" s="791">
        <v>26668.081228287007</v>
      </c>
      <c r="F99" s="791">
        <v>2191.9571117429987</v>
      </c>
      <c r="G99" s="792">
        <v>11.960528865912238</v>
      </c>
      <c r="H99" s="791">
        <v>3825.8238916155169</v>
      </c>
      <c r="I99" s="790">
        <v>16.748887096519354</v>
      </c>
      <c r="K99" s="775"/>
      <c r="Q99" s="775"/>
      <c r="R99" s="775"/>
      <c r="S99" s="775"/>
      <c r="T99" s="775"/>
      <c r="U99" s="775"/>
      <c r="V99" s="775"/>
    </row>
    <row r="100" spans="1:22">
      <c r="A100" s="794" t="s">
        <v>656</v>
      </c>
      <c r="B100" s="793">
        <v>67591.908160480001</v>
      </c>
      <c r="C100" s="791">
        <v>79028.457770550027</v>
      </c>
      <c r="D100" s="791">
        <v>91306.722221442018</v>
      </c>
      <c r="E100" s="791">
        <v>101723.38169493798</v>
      </c>
      <c r="F100" s="793">
        <v>11436.549610070026</v>
      </c>
      <c r="G100" s="792">
        <v>16.919998149655445</v>
      </c>
      <c r="H100" s="791">
        <v>10416.659473495965</v>
      </c>
      <c r="I100" s="790">
        <v>11.408425601165396</v>
      </c>
      <c r="K100" s="775"/>
      <c r="Q100" s="775"/>
      <c r="R100" s="775"/>
      <c r="S100" s="775"/>
      <c r="T100" s="775"/>
      <c r="U100" s="775"/>
      <c r="V100" s="775"/>
    </row>
    <row r="101" spans="1:22">
      <c r="A101" s="794" t="s">
        <v>655</v>
      </c>
      <c r="B101" s="793">
        <v>1717.2919963300001</v>
      </c>
      <c r="C101" s="791">
        <v>1643.6478821599997</v>
      </c>
      <c r="D101" s="791">
        <v>1611.9257483000001</v>
      </c>
      <c r="E101" s="791">
        <v>1859.7732732500024</v>
      </c>
      <c r="F101" s="793">
        <v>-73.644114170000421</v>
      </c>
      <c r="G101" s="792">
        <v>-4.288386269043599</v>
      </c>
      <c r="H101" s="791">
        <v>247.84752495000225</v>
      </c>
      <c r="I101" s="790">
        <v>15.375864875376049</v>
      </c>
      <c r="K101" s="775"/>
      <c r="Q101" s="775"/>
      <c r="R101" s="775"/>
      <c r="S101" s="775"/>
      <c r="T101" s="775"/>
      <c r="U101" s="775"/>
      <c r="V101" s="775"/>
    </row>
    <row r="102" spans="1:22">
      <c r="A102" s="794" t="s">
        <v>654</v>
      </c>
      <c r="B102" s="793">
        <v>3138.9906976400002</v>
      </c>
      <c r="C102" s="791">
        <v>3366.5072310500009</v>
      </c>
      <c r="D102" s="791">
        <v>3212.5911566900004</v>
      </c>
      <c r="E102" s="791">
        <v>3399.4859889100017</v>
      </c>
      <c r="F102" s="793">
        <v>227.51653341000065</v>
      </c>
      <c r="G102" s="792">
        <v>7.2480792498383417</v>
      </c>
      <c r="H102" s="791">
        <v>186.89483222000126</v>
      </c>
      <c r="I102" s="790">
        <v>5.8175728906806459</v>
      </c>
      <c r="K102" s="775"/>
      <c r="Q102" s="775"/>
      <c r="R102" s="775"/>
      <c r="S102" s="775"/>
      <c r="T102" s="775"/>
      <c r="U102" s="775"/>
      <c r="V102" s="775"/>
    </row>
    <row r="103" spans="1:22">
      <c r="A103" s="794" t="s">
        <v>653</v>
      </c>
      <c r="B103" s="793">
        <v>28079.15711874</v>
      </c>
      <c r="C103" s="791">
        <v>29031.653333929993</v>
      </c>
      <c r="D103" s="791">
        <v>31296.267515690004</v>
      </c>
      <c r="E103" s="791">
        <v>34065.257597020005</v>
      </c>
      <c r="F103" s="793">
        <v>952.49621518999265</v>
      </c>
      <c r="G103" s="792">
        <v>3.3921823620349976</v>
      </c>
      <c r="H103" s="791">
        <v>2768.990081330001</v>
      </c>
      <c r="I103" s="790">
        <v>8.847668751367241</v>
      </c>
      <c r="K103" s="775"/>
      <c r="Q103" s="775"/>
      <c r="R103" s="775"/>
      <c r="S103" s="775"/>
      <c r="T103" s="775"/>
      <c r="U103" s="775"/>
      <c r="V103" s="775"/>
    </row>
    <row r="104" spans="1:22">
      <c r="A104" s="794" t="s">
        <v>652</v>
      </c>
      <c r="B104" s="793">
        <v>36881.95024387</v>
      </c>
      <c r="C104" s="791">
        <v>40697.22966088001</v>
      </c>
      <c r="D104" s="791">
        <v>44022.315124590001</v>
      </c>
      <c r="E104" s="791">
        <v>45978.776472649995</v>
      </c>
      <c r="F104" s="793">
        <v>3815.2794170100096</v>
      </c>
      <c r="G104" s="792">
        <v>10.34457069591685</v>
      </c>
      <c r="H104" s="791">
        <v>1956.4613480599946</v>
      </c>
      <c r="I104" s="790">
        <v>4.4442491098500945</v>
      </c>
      <c r="K104" s="775"/>
      <c r="Q104" s="775"/>
      <c r="R104" s="775"/>
      <c r="S104" s="775"/>
      <c r="T104" s="775"/>
      <c r="U104" s="775"/>
      <c r="V104" s="775"/>
    </row>
    <row r="105" spans="1:22">
      <c r="A105" s="794" t="s">
        <v>651</v>
      </c>
      <c r="B105" s="793">
        <v>5226.3658695300001</v>
      </c>
      <c r="C105" s="791">
        <v>7168.6115068699992</v>
      </c>
      <c r="D105" s="791">
        <v>7973.5186369900002</v>
      </c>
      <c r="E105" s="791">
        <v>8691.2406888500027</v>
      </c>
      <c r="F105" s="793">
        <v>1942.2456373399991</v>
      </c>
      <c r="G105" s="792">
        <v>37.162450655500365</v>
      </c>
      <c r="H105" s="791">
        <v>717.72205186000247</v>
      </c>
      <c r="I105" s="790">
        <v>9.0013215562125062</v>
      </c>
      <c r="K105" s="775"/>
      <c r="Q105" s="775"/>
      <c r="R105" s="775"/>
      <c r="S105" s="775"/>
      <c r="T105" s="775"/>
      <c r="U105" s="775"/>
      <c r="V105" s="775"/>
    </row>
    <row r="106" spans="1:22" ht="13.5" thickBot="1">
      <c r="A106" s="794" t="s">
        <v>650</v>
      </c>
      <c r="B106" s="793">
        <v>36189.082712762</v>
      </c>
      <c r="C106" s="791">
        <v>43570.553440573014</v>
      </c>
      <c r="D106" s="791">
        <v>42756.956994143969</v>
      </c>
      <c r="E106" s="791">
        <v>48625.78046550299</v>
      </c>
      <c r="F106" s="791">
        <v>7381.4707278110145</v>
      </c>
      <c r="G106" s="795">
        <v>20.396954480440467</v>
      </c>
      <c r="H106" s="791">
        <v>5868.8234713590209</v>
      </c>
      <c r="I106" s="790">
        <v>13.726008312899395</v>
      </c>
      <c r="K106" s="775"/>
      <c r="Q106" s="775"/>
      <c r="R106" s="775"/>
      <c r="S106" s="775"/>
      <c r="T106" s="775"/>
      <c r="U106" s="775"/>
      <c r="V106" s="775"/>
    </row>
    <row r="107" spans="1:22" ht="13.5" thickBot="1">
      <c r="A107" s="789" t="s">
        <v>649</v>
      </c>
      <c r="B107" s="788">
        <v>87156.8385608932</v>
      </c>
      <c r="C107" s="786">
        <v>87612.472409830792</v>
      </c>
      <c r="D107" s="786">
        <v>90104.745180262806</v>
      </c>
      <c r="E107" s="786">
        <v>91174.956508743897</v>
      </c>
      <c r="F107" s="786">
        <v>455.63384893759212</v>
      </c>
      <c r="G107" s="787">
        <v>0.52277463990305006</v>
      </c>
      <c r="H107" s="786">
        <v>1070.2113284810912</v>
      </c>
      <c r="I107" s="785">
        <v>1.1877413629437998</v>
      </c>
      <c r="K107" s="775"/>
      <c r="Q107" s="775"/>
      <c r="R107" s="775"/>
      <c r="S107" s="775"/>
      <c r="T107" s="775"/>
      <c r="U107" s="775"/>
      <c r="V107" s="775"/>
    </row>
    <row r="108" spans="1:22">
      <c r="A108" s="794" t="s">
        <v>648</v>
      </c>
      <c r="B108" s="793">
        <v>39825.254956610006</v>
      </c>
      <c r="C108" s="791">
        <v>37381.068087918989</v>
      </c>
      <c r="D108" s="791">
        <v>40277.544702391999</v>
      </c>
      <c r="E108" s="791">
        <v>40617.539633792003</v>
      </c>
      <c r="F108" s="791">
        <v>-2444.1868686910166</v>
      </c>
      <c r="G108" s="792">
        <v>-6.1372786473155827</v>
      </c>
      <c r="H108" s="791">
        <v>339.99493140000413</v>
      </c>
      <c r="I108" s="790">
        <v>0.84413023165191226</v>
      </c>
      <c r="K108" s="775"/>
      <c r="Q108" s="775"/>
      <c r="R108" s="775"/>
      <c r="S108" s="775"/>
      <c r="T108" s="775"/>
      <c r="U108" s="775"/>
      <c r="V108" s="775"/>
    </row>
    <row r="109" spans="1:22">
      <c r="A109" s="794" t="s">
        <v>647</v>
      </c>
      <c r="B109" s="793">
        <v>14674.837747619998</v>
      </c>
      <c r="C109" s="791">
        <v>17317.309161679997</v>
      </c>
      <c r="D109" s="791">
        <v>16381.153794266073</v>
      </c>
      <c r="E109" s="791">
        <v>15631.415897556091</v>
      </c>
      <c r="F109" s="793">
        <v>2642.471414059999</v>
      </c>
      <c r="G109" s="792">
        <v>18.00681860682624</v>
      </c>
      <c r="H109" s="791">
        <v>-749.73789670998121</v>
      </c>
      <c r="I109" s="790">
        <v>-4.5768320481333458</v>
      </c>
      <c r="K109" s="775"/>
      <c r="Q109" s="775"/>
      <c r="R109" s="775"/>
      <c r="S109" s="775"/>
      <c r="T109" s="775"/>
      <c r="U109" s="775"/>
      <c r="V109" s="775"/>
    </row>
    <row r="110" spans="1:22">
      <c r="A110" s="794" t="s">
        <v>646</v>
      </c>
      <c r="B110" s="793">
        <v>31378.829788066992</v>
      </c>
      <c r="C110" s="791">
        <v>31393.241534636996</v>
      </c>
      <c r="D110" s="791">
        <v>31775.728427049995</v>
      </c>
      <c r="E110" s="791">
        <v>32949.881745879182</v>
      </c>
      <c r="F110" s="793">
        <v>14.411746570003743</v>
      </c>
      <c r="G110" s="792">
        <v>4.5928247379971969E-2</v>
      </c>
      <c r="H110" s="791">
        <v>1174.1533188291869</v>
      </c>
      <c r="I110" s="790">
        <v>3.6951263651588095</v>
      </c>
      <c r="K110" s="775"/>
      <c r="Q110" s="775"/>
      <c r="R110" s="775"/>
      <c r="S110" s="775"/>
      <c r="T110" s="775"/>
      <c r="U110" s="775"/>
      <c r="V110" s="775"/>
    </row>
    <row r="111" spans="1:22" ht="13.5" thickBot="1">
      <c r="A111" s="794" t="s">
        <v>645</v>
      </c>
      <c r="B111" s="793">
        <v>1277.9160685961765</v>
      </c>
      <c r="C111" s="791">
        <v>1520.8536255948002</v>
      </c>
      <c r="D111" s="791">
        <v>1670.31825655478</v>
      </c>
      <c r="E111" s="791">
        <v>1976.1192315566213</v>
      </c>
      <c r="F111" s="791">
        <v>242.93755699862368</v>
      </c>
      <c r="G111" s="792">
        <v>19.010447005764377</v>
      </c>
      <c r="H111" s="791">
        <v>305.80097500184138</v>
      </c>
      <c r="I111" s="790">
        <v>18.307946632433417</v>
      </c>
      <c r="K111" s="775"/>
      <c r="Q111" s="775"/>
      <c r="R111" s="775"/>
      <c r="S111" s="775"/>
      <c r="T111" s="775"/>
      <c r="U111" s="775"/>
      <c r="V111" s="775"/>
    </row>
    <row r="112" spans="1:22" ht="13.5" thickBot="1">
      <c r="A112" s="789" t="s">
        <v>644</v>
      </c>
      <c r="B112" s="788">
        <v>1553.5354315100001</v>
      </c>
      <c r="C112" s="786">
        <v>2478.7894428990794</v>
      </c>
      <c r="D112" s="786">
        <v>1569.1037936800001</v>
      </c>
      <c r="E112" s="786">
        <v>1564.2569798299999</v>
      </c>
      <c r="F112" s="786">
        <v>925.25401138907932</v>
      </c>
      <c r="G112" s="787">
        <v>59.557960032475997</v>
      </c>
      <c r="H112" s="786">
        <v>-4.8468138500002169</v>
      </c>
      <c r="I112" s="785">
        <v>-0.30889058260658736</v>
      </c>
      <c r="K112" s="775"/>
      <c r="Q112" s="775"/>
      <c r="R112" s="775"/>
      <c r="S112" s="775"/>
      <c r="T112" s="775"/>
      <c r="U112" s="775"/>
      <c r="V112" s="775"/>
    </row>
    <row r="113" spans="1:22" ht="13.5" thickBot="1">
      <c r="A113" s="784" t="s">
        <v>643</v>
      </c>
      <c r="B113" s="783">
        <v>406812.9161589992</v>
      </c>
      <c r="C113" s="783">
        <v>407497.21582565876</v>
      </c>
      <c r="D113" s="783">
        <v>480356.85262414603</v>
      </c>
      <c r="E113" s="783">
        <v>529358.97931200778</v>
      </c>
      <c r="F113" s="781">
        <v>684.29966665955726</v>
      </c>
      <c r="G113" s="782">
        <v>0.16820991651899883</v>
      </c>
      <c r="H113" s="781">
        <v>49002.126687861746</v>
      </c>
      <c r="I113" s="780">
        <v>10.201192388568533</v>
      </c>
      <c r="K113" s="775"/>
      <c r="Q113" s="775"/>
      <c r="R113" s="775"/>
      <c r="S113" s="775"/>
      <c r="T113" s="775"/>
      <c r="U113" s="775"/>
      <c r="V113" s="775"/>
    </row>
    <row r="114" spans="1:22" ht="13.5" thickBot="1">
      <c r="A114" s="779" t="s">
        <v>642</v>
      </c>
      <c r="B114" s="777">
        <v>2422778.7988939816</v>
      </c>
      <c r="C114" s="777">
        <v>2737631.6312533803</v>
      </c>
      <c r="D114" s="777">
        <v>2911896.7808499373</v>
      </c>
      <c r="E114" s="777">
        <v>3161250.4141847766</v>
      </c>
      <c r="F114" s="777">
        <v>314852.73235939821</v>
      </c>
      <c r="G114" s="778">
        <v>12.995521196699059</v>
      </c>
      <c r="H114" s="777">
        <v>249353.63333483879</v>
      </c>
      <c r="I114" s="776">
        <v>8.5632717126070776</v>
      </c>
      <c r="K114" s="775"/>
      <c r="Q114" s="775"/>
      <c r="R114" s="775"/>
    </row>
    <row r="115" spans="1:22" ht="13.5" thickTop="1">
      <c r="A115" s="774" t="s">
        <v>474</v>
      </c>
      <c r="B115" s="773"/>
      <c r="C115" s="773"/>
      <c r="D115" s="773"/>
      <c r="E115" s="773"/>
    </row>
    <row r="116" spans="1:22">
      <c r="A116" s="2612" t="s">
        <v>641</v>
      </c>
      <c r="B116" s="2612"/>
      <c r="C116" s="2612"/>
      <c r="D116" s="2612"/>
      <c r="E116" s="2612"/>
      <c r="F116" s="2612"/>
      <c r="G116" s="2612"/>
      <c r="H116" s="2612"/>
      <c r="I116" s="2612"/>
    </row>
  </sheetData>
  <mergeCells count="14">
    <mergeCell ref="A116:I116"/>
    <mergeCell ref="H4:I4"/>
    <mergeCell ref="A1:I1"/>
    <mergeCell ref="A2:I2"/>
    <mergeCell ref="A3:I3"/>
    <mergeCell ref="Q4:R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B6" sqref="B6:B9"/>
    </sheetView>
  </sheetViews>
  <sheetFormatPr defaultRowHeight="15.75"/>
  <cols>
    <col min="1" max="1" width="40.42578125" style="533" bestFit="1" customWidth="1"/>
    <col min="2" max="6" width="12.5703125" style="533" customWidth="1"/>
    <col min="7" max="7" width="9.42578125" style="533" customWidth="1"/>
    <col min="8" max="8" width="12.42578125" style="533" customWidth="1"/>
    <col min="9" max="9" width="9.42578125" style="533" customWidth="1"/>
    <col min="10" max="256" width="9.140625" style="533"/>
    <col min="257" max="257" width="34.42578125" style="533" bestFit="1" customWidth="1"/>
    <col min="258" max="258" width="12.5703125" style="533" bestFit="1" customWidth="1"/>
    <col min="259" max="260" width="9.42578125" style="533" bestFit="1" customWidth="1"/>
    <col min="261" max="262" width="9.140625" style="533"/>
    <col min="263" max="263" width="7.28515625" style="533" bestFit="1" customWidth="1"/>
    <col min="264" max="264" width="9.5703125" style="533" customWidth="1"/>
    <col min="265" max="265" width="7.28515625" style="533" bestFit="1" customWidth="1"/>
    <col min="266" max="512" width="9.140625" style="533"/>
    <col min="513" max="513" width="34.42578125" style="533" bestFit="1" customWidth="1"/>
    <col min="514" max="514" width="12.5703125" style="533" bestFit="1" customWidth="1"/>
    <col min="515" max="516" width="9.42578125" style="533" bestFit="1" customWidth="1"/>
    <col min="517" max="518" width="9.140625" style="533"/>
    <col min="519" max="519" width="7.28515625" style="533" bestFit="1" customWidth="1"/>
    <col min="520" max="520" width="9.5703125" style="533" customWidth="1"/>
    <col min="521" max="521" width="7.28515625" style="533" bestFit="1" customWidth="1"/>
    <col min="522" max="768" width="9.140625" style="533"/>
    <col min="769" max="769" width="34.42578125" style="533" bestFit="1" customWidth="1"/>
    <col min="770" max="770" width="12.5703125" style="533" bestFit="1" customWidth="1"/>
    <col min="771" max="772" width="9.42578125" style="533" bestFit="1" customWidth="1"/>
    <col min="773" max="774" width="9.140625" style="533"/>
    <col min="775" max="775" width="7.28515625" style="533" bestFit="1" customWidth="1"/>
    <col min="776" max="776" width="9.5703125" style="533" customWidth="1"/>
    <col min="777" max="777" width="7.28515625" style="533" bestFit="1" customWidth="1"/>
    <col min="778" max="1024" width="9.140625" style="533"/>
    <col min="1025" max="1025" width="34.42578125" style="533" bestFit="1" customWidth="1"/>
    <col min="1026" max="1026" width="12.5703125" style="533" bestFit="1" customWidth="1"/>
    <col min="1027" max="1028" width="9.42578125" style="533" bestFit="1" customWidth="1"/>
    <col min="1029" max="1030" width="9.140625" style="533"/>
    <col min="1031" max="1031" width="7.28515625" style="533" bestFit="1" customWidth="1"/>
    <col min="1032" max="1032" width="9.5703125" style="533" customWidth="1"/>
    <col min="1033" max="1033" width="7.28515625" style="533" bestFit="1" customWidth="1"/>
    <col min="1034" max="1280" width="9.140625" style="533"/>
    <col min="1281" max="1281" width="34.42578125" style="533" bestFit="1" customWidth="1"/>
    <col min="1282" max="1282" width="12.5703125" style="533" bestFit="1" customWidth="1"/>
    <col min="1283" max="1284" width="9.42578125" style="533" bestFit="1" customWidth="1"/>
    <col min="1285" max="1286" width="9.140625" style="533"/>
    <col min="1287" max="1287" width="7.28515625" style="533" bestFit="1" customWidth="1"/>
    <col min="1288" max="1288" width="9.5703125" style="533" customWidth="1"/>
    <col min="1289" max="1289" width="7.28515625" style="533" bestFit="1" customWidth="1"/>
    <col min="1290" max="1536" width="9.140625" style="533"/>
    <col min="1537" max="1537" width="34.42578125" style="533" bestFit="1" customWidth="1"/>
    <col min="1538" max="1538" width="12.5703125" style="533" bestFit="1" customWidth="1"/>
    <col min="1539" max="1540" width="9.42578125" style="533" bestFit="1" customWidth="1"/>
    <col min="1541" max="1542" width="9.140625" style="533"/>
    <col min="1543" max="1543" width="7.28515625" style="533" bestFit="1" customWidth="1"/>
    <col min="1544" max="1544" width="9.5703125" style="533" customWidth="1"/>
    <col min="1545" max="1545" width="7.28515625" style="533" bestFit="1" customWidth="1"/>
    <col min="1546" max="1792" width="9.140625" style="533"/>
    <col min="1793" max="1793" width="34.42578125" style="533" bestFit="1" customWidth="1"/>
    <col min="1794" max="1794" width="12.5703125" style="533" bestFit="1" customWidth="1"/>
    <col min="1795" max="1796" width="9.42578125" style="533" bestFit="1" customWidth="1"/>
    <col min="1797" max="1798" width="9.140625" style="533"/>
    <col min="1799" max="1799" width="7.28515625" style="533" bestFit="1" customWidth="1"/>
    <col min="1800" max="1800" width="9.5703125" style="533" customWidth="1"/>
    <col min="1801" max="1801" width="7.28515625" style="533" bestFit="1" customWidth="1"/>
    <col min="1802" max="2048" width="9.140625" style="533"/>
    <col min="2049" max="2049" width="34.42578125" style="533" bestFit="1" customWidth="1"/>
    <col min="2050" max="2050" width="12.5703125" style="533" bestFit="1" customWidth="1"/>
    <col min="2051" max="2052" width="9.42578125" style="533" bestFit="1" customWidth="1"/>
    <col min="2053" max="2054" width="9.140625" style="533"/>
    <col min="2055" max="2055" width="7.28515625" style="533" bestFit="1" customWidth="1"/>
    <col min="2056" max="2056" width="9.5703125" style="533" customWidth="1"/>
    <col min="2057" max="2057" width="7.28515625" style="533" bestFit="1" customWidth="1"/>
    <col min="2058" max="2304" width="9.140625" style="533"/>
    <col min="2305" max="2305" width="34.42578125" style="533" bestFit="1" customWidth="1"/>
    <col min="2306" max="2306" width="12.5703125" style="533" bestFit="1" customWidth="1"/>
    <col min="2307" max="2308" width="9.42578125" style="533" bestFit="1" customWidth="1"/>
    <col min="2309" max="2310" width="9.140625" style="533"/>
    <col min="2311" max="2311" width="7.28515625" style="533" bestFit="1" customWidth="1"/>
    <col min="2312" max="2312" width="9.5703125" style="533" customWidth="1"/>
    <col min="2313" max="2313" width="7.28515625" style="533" bestFit="1" customWidth="1"/>
    <col min="2314" max="2560" width="9.140625" style="533"/>
    <col min="2561" max="2561" width="34.42578125" style="533" bestFit="1" customWidth="1"/>
    <col min="2562" max="2562" width="12.5703125" style="533" bestFit="1" customWidth="1"/>
    <col min="2563" max="2564" width="9.42578125" style="533" bestFit="1" customWidth="1"/>
    <col min="2565" max="2566" width="9.140625" style="533"/>
    <col min="2567" max="2567" width="7.28515625" style="533" bestFit="1" customWidth="1"/>
    <col min="2568" max="2568" width="9.5703125" style="533" customWidth="1"/>
    <col min="2569" max="2569" width="7.28515625" style="533" bestFit="1" customWidth="1"/>
    <col min="2570" max="2816" width="9.140625" style="533"/>
    <col min="2817" max="2817" width="34.42578125" style="533" bestFit="1" customWidth="1"/>
    <col min="2818" max="2818" width="12.5703125" style="533" bestFit="1" customWidth="1"/>
    <col min="2819" max="2820" width="9.42578125" style="533" bestFit="1" customWidth="1"/>
    <col min="2821" max="2822" width="9.140625" style="533"/>
    <col min="2823" max="2823" width="7.28515625" style="533" bestFit="1" customWidth="1"/>
    <col min="2824" max="2824" width="9.5703125" style="533" customWidth="1"/>
    <col min="2825" max="2825" width="7.28515625" style="533" bestFit="1" customWidth="1"/>
    <col min="2826" max="3072" width="9.140625" style="533"/>
    <col min="3073" max="3073" width="34.42578125" style="533" bestFit="1" customWidth="1"/>
    <col min="3074" max="3074" width="12.5703125" style="533" bestFit="1" customWidth="1"/>
    <col min="3075" max="3076" width="9.42578125" style="533" bestFit="1" customWidth="1"/>
    <col min="3077" max="3078" width="9.140625" style="533"/>
    <col min="3079" max="3079" width="7.28515625" style="533" bestFit="1" customWidth="1"/>
    <col min="3080" max="3080" width="9.5703125" style="533" customWidth="1"/>
    <col min="3081" max="3081" width="7.28515625" style="533" bestFit="1" customWidth="1"/>
    <col min="3082" max="3328" width="9.140625" style="533"/>
    <col min="3329" max="3329" width="34.42578125" style="533" bestFit="1" customWidth="1"/>
    <col min="3330" max="3330" width="12.5703125" style="533" bestFit="1" customWidth="1"/>
    <col min="3331" max="3332" width="9.42578125" style="533" bestFit="1" customWidth="1"/>
    <col min="3333" max="3334" width="9.140625" style="533"/>
    <col min="3335" max="3335" width="7.28515625" style="533" bestFit="1" customWidth="1"/>
    <col min="3336" max="3336" width="9.5703125" style="533" customWidth="1"/>
    <col min="3337" max="3337" width="7.28515625" style="533" bestFit="1" customWidth="1"/>
    <col min="3338" max="3584" width="9.140625" style="533"/>
    <col min="3585" max="3585" width="34.42578125" style="533" bestFit="1" customWidth="1"/>
    <col min="3586" max="3586" width="12.5703125" style="533" bestFit="1" customWidth="1"/>
    <col min="3587" max="3588" width="9.42578125" style="533" bestFit="1" customWidth="1"/>
    <col min="3589" max="3590" width="9.140625" style="533"/>
    <col min="3591" max="3591" width="7.28515625" style="533" bestFit="1" customWidth="1"/>
    <col min="3592" max="3592" width="9.5703125" style="533" customWidth="1"/>
    <col min="3593" max="3593" width="7.28515625" style="533" bestFit="1" customWidth="1"/>
    <col min="3594" max="3840" width="9.140625" style="533"/>
    <col min="3841" max="3841" width="34.42578125" style="533" bestFit="1" customWidth="1"/>
    <col min="3842" max="3842" width="12.5703125" style="533" bestFit="1" customWidth="1"/>
    <col min="3843" max="3844" width="9.42578125" style="533" bestFit="1" customWidth="1"/>
    <col min="3845" max="3846" width="9.140625" style="533"/>
    <col min="3847" max="3847" width="7.28515625" style="533" bestFit="1" customWidth="1"/>
    <col min="3848" max="3848" width="9.5703125" style="533" customWidth="1"/>
    <col min="3849" max="3849" width="7.28515625" style="533" bestFit="1" customWidth="1"/>
    <col min="3850" max="4096" width="9.140625" style="533"/>
    <col min="4097" max="4097" width="34.42578125" style="533" bestFit="1" customWidth="1"/>
    <col min="4098" max="4098" width="12.5703125" style="533" bestFit="1" customWidth="1"/>
    <col min="4099" max="4100" width="9.42578125" style="533" bestFit="1" customWidth="1"/>
    <col min="4101" max="4102" width="9.140625" style="533"/>
    <col min="4103" max="4103" width="7.28515625" style="533" bestFit="1" customWidth="1"/>
    <col min="4104" max="4104" width="9.5703125" style="533" customWidth="1"/>
    <col min="4105" max="4105" width="7.28515625" style="533" bestFit="1" customWidth="1"/>
    <col min="4106" max="4352" width="9.140625" style="533"/>
    <col min="4353" max="4353" width="34.42578125" style="533" bestFit="1" customWidth="1"/>
    <col min="4354" max="4354" width="12.5703125" style="533" bestFit="1" customWidth="1"/>
    <col min="4355" max="4356" width="9.42578125" style="533" bestFit="1" customWidth="1"/>
    <col min="4357" max="4358" width="9.140625" style="533"/>
    <col min="4359" max="4359" width="7.28515625" style="533" bestFit="1" customWidth="1"/>
    <col min="4360" max="4360" width="9.5703125" style="533" customWidth="1"/>
    <col min="4361" max="4361" width="7.28515625" style="533" bestFit="1" customWidth="1"/>
    <col min="4362" max="4608" width="9.140625" style="533"/>
    <col min="4609" max="4609" width="34.42578125" style="533" bestFit="1" customWidth="1"/>
    <col min="4610" max="4610" width="12.5703125" style="533" bestFit="1" customWidth="1"/>
    <col min="4611" max="4612" width="9.42578125" style="533" bestFit="1" customWidth="1"/>
    <col min="4613" max="4614" width="9.140625" style="533"/>
    <col min="4615" max="4615" width="7.28515625" style="533" bestFit="1" customWidth="1"/>
    <col min="4616" max="4616" width="9.5703125" style="533" customWidth="1"/>
    <col min="4617" max="4617" width="7.28515625" style="533" bestFit="1" customWidth="1"/>
    <col min="4618" max="4864" width="9.140625" style="533"/>
    <col min="4865" max="4865" width="34.42578125" style="533" bestFit="1" customWidth="1"/>
    <col min="4866" max="4866" width="12.5703125" style="533" bestFit="1" customWidth="1"/>
    <col min="4867" max="4868" width="9.42578125" style="533" bestFit="1" customWidth="1"/>
    <col min="4869" max="4870" width="9.140625" style="533"/>
    <col min="4871" max="4871" width="7.28515625" style="533" bestFit="1" customWidth="1"/>
    <col min="4872" max="4872" width="9.5703125" style="533" customWidth="1"/>
    <col min="4873" max="4873" width="7.28515625" style="533" bestFit="1" customWidth="1"/>
    <col min="4874" max="5120" width="9.140625" style="533"/>
    <col min="5121" max="5121" width="34.42578125" style="533" bestFit="1" customWidth="1"/>
    <col min="5122" max="5122" width="12.5703125" style="533" bestFit="1" customWidth="1"/>
    <col min="5123" max="5124" width="9.42578125" style="533" bestFit="1" customWidth="1"/>
    <col min="5125" max="5126" width="9.140625" style="533"/>
    <col min="5127" max="5127" width="7.28515625" style="533" bestFit="1" customWidth="1"/>
    <col min="5128" max="5128" width="9.5703125" style="533" customWidth="1"/>
    <col min="5129" max="5129" width="7.28515625" style="533" bestFit="1" customWidth="1"/>
    <col min="5130" max="5376" width="9.140625" style="533"/>
    <col min="5377" max="5377" width="34.42578125" style="533" bestFit="1" customWidth="1"/>
    <col min="5378" max="5378" width="12.5703125" style="533" bestFit="1" customWidth="1"/>
    <col min="5379" max="5380" width="9.42578125" style="533" bestFit="1" customWidth="1"/>
    <col min="5381" max="5382" width="9.140625" style="533"/>
    <col min="5383" max="5383" width="7.28515625" style="533" bestFit="1" customWidth="1"/>
    <col min="5384" max="5384" width="9.5703125" style="533" customWidth="1"/>
    <col min="5385" max="5385" width="7.28515625" style="533" bestFit="1" customWidth="1"/>
    <col min="5386" max="5632" width="9.140625" style="533"/>
    <col min="5633" max="5633" width="34.42578125" style="533" bestFit="1" customWidth="1"/>
    <col min="5634" max="5634" width="12.5703125" style="533" bestFit="1" customWidth="1"/>
    <col min="5635" max="5636" width="9.42578125" style="533" bestFit="1" customWidth="1"/>
    <col min="5637" max="5638" width="9.140625" style="533"/>
    <col min="5639" max="5639" width="7.28515625" style="533" bestFit="1" customWidth="1"/>
    <col min="5640" max="5640" width="9.5703125" style="533" customWidth="1"/>
    <col min="5641" max="5641" width="7.28515625" style="533" bestFit="1" customWidth="1"/>
    <col min="5642" max="5888" width="9.140625" style="533"/>
    <col min="5889" max="5889" width="34.42578125" style="533" bestFit="1" customWidth="1"/>
    <col min="5890" max="5890" width="12.5703125" style="533" bestFit="1" customWidth="1"/>
    <col min="5891" max="5892" width="9.42578125" style="533" bestFit="1" customWidth="1"/>
    <col min="5893" max="5894" width="9.140625" style="533"/>
    <col min="5895" max="5895" width="7.28515625" style="533" bestFit="1" customWidth="1"/>
    <col min="5896" max="5896" width="9.5703125" style="533" customWidth="1"/>
    <col min="5897" max="5897" width="7.28515625" style="533" bestFit="1" customWidth="1"/>
    <col min="5898" max="6144" width="9.140625" style="533"/>
    <col min="6145" max="6145" width="34.42578125" style="533" bestFit="1" customWidth="1"/>
    <col min="6146" max="6146" width="12.5703125" style="533" bestFit="1" customWidth="1"/>
    <col min="6147" max="6148" width="9.42578125" style="533" bestFit="1" customWidth="1"/>
    <col min="6149" max="6150" width="9.140625" style="533"/>
    <col min="6151" max="6151" width="7.28515625" style="533" bestFit="1" customWidth="1"/>
    <col min="6152" max="6152" width="9.5703125" style="533" customWidth="1"/>
    <col min="6153" max="6153" width="7.28515625" style="533" bestFit="1" customWidth="1"/>
    <col min="6154" max="6400" width="9.140625" style="533"/>
    <col min="6401" max="6401" width="34.42578125" style="533" bestFit="1" customWidth="1"/>
    <col min="6402" max="6402" width="12.5703125" style="533" bestFit="1" customWidth="1"/>
    <col min="6403" max="6404" width="9.42578125" style="533" bestFit="1" customWidth="1"/>
    <col min="6405" max="6406" width="9.140625" style="533"/>
    <col min="6407" max="6407" width="7.28515625" style="533" bestFit="1" customWidth="1"/>
    <col min="6408" max="6408" width="9.5703125" style="533" customWidth="1"/>
    <col min="6409" max="6409" width="7.28515625" style="533" bestFit="1" customWidth="1"/>
    <col min="6410" max="6656" width="9.140625" style="533"/>
    <col min="6657" max="6657" width="34.42578125" style="533" bestFit="1" customWidth="1"/>
    <col min="6658" max="6658" width="12.5703125" style="533" bestFit="1" customWidth="1"/>
    <col min="6659" max="6660" width="9.42578125" style="533" bestFit="1" customWidth="1"/>
    <col min="6661" max="6662" width="9.140625" style="533"/>
    <col min="6663" max="6663" width="7.28515625" style="533" bestFit="1" customWidth="1"/>
    <col min="6664" max="6664" width="9.5703125" style="533" customWidth="1"/>
    <col min="6665" max="6665" width="7.28515625" style="533" bestFit="1" customWidth="1"/>
    <col min="6666" max="6912" width="9.140625" style="533"/>
    <col min="6913" max="6913" width="34.42578125" style="533" bestFit="1" customWidth="1"/>
    <col min="6914" max="6914" width="12.5703125" style="533" bestFit="1" customWidth="1"/>
    <col min="6915" max="6916" width="9.42578125" style="533" bestFit="1" customWidth="1"/>
    <col min="6917" max="6918" width="9.140625" style="533"/>
    <col min="6919" max="6919" width="7.28515625" style="533" bestFit="1" customWidth="1"/>
    <col min="6920" max="6920" width="9.5703125" style="533" customWidth="1"/>
    <col min="6921" max="6921" width="7.28515625" style="533" bestFit="1" customWidth="1"/>
    <col min="6922" max="7168" width="9.140625" style="533"/>
    <col min="7169" max="7169" width="34.42578125" style="533" bestFit="1" customWidth="1"/>
    <col min="7170" max="7170" width="12.5703125" style="533" bestFit="1" customWidth="1"/>
    <col min="7171" max="7172" width="9.42578125" style="533" bestFit="1" customWidth="1"/>
    <col min="7173" max="7174" width="9.140625" style="533"/>
    <col min="7175" max="7175" width="7.28515625" style="533" bestFit="1" customWidth="1"/>
    <col min="7176" max="7176" width="9.5703125" style="533" customWidth="1"/>
    <col min="7177" max="7177" width="7.28515625" style="533" bestFit="1" customWidth="1"/>
    <col min="7178" max="7424" width="9.140625" style="533"/>
    <col min="7425" max="7425" width="34.42578125" style="533" bestFit="1" customWidth="1"/>
    <col min="7426" max="7426" width="12.5703125" style="533" bestFit="1" customWidth="1"/>
    <col min="7427" max="7428" width="9.42578125" style="533" bestFit="1" customWidth="1"/>
    <col min="7429" max="7430" width="9.140625" style="533"/>
    <col min="7431" max="7431" width="7.28515625" style="533" bestFit="1" customWidth="1"/>
    <col min="7432" max="7432" width="9.5703125" style="533" customWidth="1"/>
    <col min="7433" max="7433" width="7.28515625" style="533" bestFit="1" customWidth="1"/>
    <col min="7434" max="7680" width="9.140625" style="533"/>
    <col min="7681" max="7681" width="34.42578125" style="533" bestFit="1" customWidth="1"/>
    <col min="7682" max="7682" width="12.5703125" style="533" bestFit="1" customWidth="1"/>
    <col min="7683" max="7684" width="9.42578125" style="533" bestFit="1" customWidth="1"/>
    <col min="7685" max="7686" width="9.140625" style="533"/>
    <col min="7687" max="7687" width="7.28515625" style="533" bestFit="1" customWidth="1"/>
    <col min="7688" max="7688" width="9.5703125" style="533" customWidth="1"/>
    <col min="7689" max="7689" width="7.28515625" style="533" bestFit="1" customWidth="1"/>
    <col min="7690" max="7936" width="9.140625" style="533"/>
    <col min="7937" max="7937" width="34.42578125" style="533" bestFit="1" customWidth="1"/>
    <col min="7938" max="7938" width="12.5703125" style="533" bestFit="1" customWidth="1"/>
    <col min="7939" max="7940" width="9.42578125" style="533" bestFit="1" customWidth="1"/>
    <col min="7941" max="7942" width="9.140625" style="533"/>
    <col min="7943" max="7943" width="7.28515625" style="533" bestFit="1" customWidth="1"/>
    <col min="7944" max="7944" width="9.5703125" style="533" customWidth="1"/>
    <col min="7945" max="7945" width="7.28515625" style="533" bestFit="1" customWidth="1"/>
    <col min="7946" max="8192" width="9.140625" style="533"/>
    <col min="8193" max="8193" width="34.42578125" style="533" bestFit="1" customWidth="1"/>
    <col min="8194" max="8194" width="12.5703125" style="533" bestFit="1" customWidth="1"/>
    <col min="8195" max="8196" width="9.42578125" style="533" bestFit="1" customWidth="1"/>
    <col min="8197" max="8198" width="9.140625" style="533"/>
    <col min="8199" max="8199" width="7.28515625" style="533" bestFit="1" customWidth="1"/>
    <col min="8200" max="8200" width="9.5703125" style="533" customWidth="1"/>
    <col min="8201" max="8201" width="7.28515625" style="533" bestFit="1" customWidth="1"/>
    <col min="8202" max="8448" width="9.140625" style="533"/>
    <col min="8449" max="8449" width="34.42578125" style="533" bestFit="1" customWidth="1"/>
    <col min="8450" max="8450" width="12.5703125" style="533" bestFit="1" customWidth="1"/>
    <col min="8451" max="8452" width="9.42578125" style="533" bestFit="1" customWidth="1"/>
    <col min="8453" max="8454" width="9.140625" style="533"/>
    <col min="8455" max="8455" width="7.28515625" style="533" bestFit="1" customWidth="1"/>
    <col min="8456" max="8456" width="9.5703125" style="533" customWidth="1"/>
    <col min="8457" max="8457" width="7.28515625" style="533" bestFit="1" customWidth="1"/>
    <col min="8458" max="8704" width="9.140625" style="533"/>
    <col min="8705" max="8705" width="34.42578125" style="533" bestFit="1" customWidth="1"/>
    <col min="8706" max="8706" width="12.5703125" style="533" bestFit="1" customWidth="1"/>
    <col min="8707" max="8708" width="9.42578125" style="533" bestFit="1" customWidth="1"/>
    <col min="8709" max="8710" width="9.140625" style="533"/>
    <col min="8711" max="8711" width="7.28515625" style="533" bestFit="1" customWidth="1"/>
    <col min="8712" max="8712" width="9.5703125" style="533" customWidth="1"/>
    <col min="8713" max="8713" width="7.28515625" style="533" bestFit="1" customWidth="1"/>
    <col min="8714" max="8960" width="9.140625" style="533"/>
    <col min="8961" max="8961" width="34.42578125" style="533" bestFit="1" customWidth="1"/>
    <col min="8962" max="8962" width="12.5703125" style="533" bestFit="1" customWidth="1"/>
    <col min="8963" max="8964" width="9.42578125" style="533" bestFit="1" customWidth="1"/>
    <col min="8965" max="8966" width="9.140625" style="533"/>
    <col min="8967" max="8967" width="7.28515625" style="533" bestFit="1" customWidth="1"/>
    <col min="8968" max="8968" width="9.5703125" style="533" customWidth="1"/>
    <col min="8969" max="8969" width="7.28515625" style="533" bestFit="1" customWidth="1"/>
    <col min="8970" max="9216" width="9.140625" style="533"/>
    <col min="9217" max="9217" width="34.42578125" style="533" bestFit="1" customWidth="1"/>
    <col min="9218" max="9218" width="12.5703125" style="533" bestFit="1" customWidth="1"/>
    <col min="9219" max="9220" width="9.42578125" style="533" bestFit="1" customWidth="1"/>
    <col min="9221" max="9222" width="9.140625" style="533"/>
    <col min="9223" max="9223" width="7.28515625" style="533" bestFit="1" customWidth="1"/>
    <col min="9224" max="9224" width="9.5703125" style="533" customWidth="1"/>
    <col min="9225" max="9225" width="7.28515625" style="533" bestFit="1" customWidth="1"/>
    <col min="9226" max="9472" width="9.140625" style="533"/>
    <col min="9473" max="9473" width="34.42578125" style="533" bestFit="1" customWidth="1"/>
    <col min="9474" max="9474" width="12.5703125" style="533" bestFit="1" customWidth="1"/>
    <col min="9475" max="9476" width="9.42578125" style="533" bestFit="1" customWidth="1"/>
    <col min="9477" max="9478" width="9.140625" style="533"/>
    <col min="9479" max="9479" width="7.28515625" style="533" bestFit="1" customWidth="1"/>
    <col min="9480" max="9480" width="9.5703125" style="533" customWidth="1"/>
    <col min="9481" max="9481" width="7.28515625" style="533" bestFit="1" customWidth="1"/>
    <col min="9482" max="9728" width="9.140625" style="533"/>
    <col min="9729" max="9729" width="34.42578125" style="533" bestFit="1" customWidth="1"/>
    <col min="9730" max="9730" width="12.5703125" style="533" bestFit="1" customWidth="1"/>
    <col min="9731" max="9732" width="9.42578125" style="533" bestFit="1" customWidth="1"/>
    <col min="9733" max="9734" width="9.140625" style="533"/>
    <col min="9735" max="9735" width="7.28515625" style="533" bestFit="1" customWidth="1"/>
    <col min="9736" max="9736" width="9.5703125" style="533" customWidth="1"/>
    <col min="9737" max="9737" width="7.28515625" style="533" bestFit="1" customWidth="1"/>
    <col min="9738" max="9984" width="9.140625" style="533"/>
    <col min="9985" max="9985" width="34.42578125" style="533" bestFit="1" customWidth="1"/>
    <col min="9986" max="9986" width="12.5703125" style="533" bestFit="1" customWidth="1"/>
    <col min="9987" max="9988" width="9.42578125" style="533" bestFit="1" customWidth="1"/>
    <col min="9989" max="9990" width="9.140625" style="533"/>
    <col min="9991" max="9991" width="7.28515625" style="533" bestFit="1" customWidth="1"/>
    <col min="9992" max="9992" width="9.5703125" style="533" customWidth="1"/>
    <col min="9993" max="9993" width="7.28515625" style="533" bestFit="1" customWidth="1"/>
    <col min="9994" max="10240" width="9.140625" style="533"/>
    <col min="10241" max="10241" width="34.42578125" style="533" bestFit="1" customWidth="1"/>
    <col min="10242" max="10242" width="12.5703125" style="533" bestFit="1" customWidth="1"/>
    <col min="10243" max="10244" width="9.42578125" style="533" bestFit="1" customWidth="1"/>
    <col min="10245" max="10246" width="9.140625" style="533"/>
    <col min="10247" max="10247" width="7.28515625" style="533" bestFit="1" customWidth="1"/>
    <col min="10248" max="10248" width="9.5703125" style="533" customWidth="1"/>
    <col min="10249" max="10249" width="7.28515625" style="533" bestFit="1" customWidth="1"/>
    <col min="10250" max="10496" width="9.140625" style="533"/>
    <col min="10497" max="10497" width="34.42578125" style="533" bestFit="1" customWidth="1"/>
    <col min="10498" max="10498" width="12.5703125" style="533" bestFit="1" customWidth="1"/>
    <col min="10499" max="10500" width="9.42578125" style="533" bestFit="1" customWidth="1"/>
    <col min="10501" max="10502" width="9.140625" style="533"/>
    <col min="10503" max="10503" width="7.28515625" style="533" bestFit="1" customWidth="1"/>
    <col min="10504" max="10504" width="9.5703125" style="533" customWidth="1"/>
    <col min="10505" max="10505" width="7.28515625" style="533" bestFit="1" customWidth="1"/>
    <col min="10506" max="10752" width="9.140625" style="533"/>
    <col min="10753" max="10753" width="34.42578125" style="533" bestFit="1" customWidth="1"/>
    <col min="10754" max="10754" width="12.5703125" style="533" bestFit="1" customWidth="1"/>
    <col min="10755" max="10756" width="9.42578125" style="533" bestFit="1" customWidth="1"/>
    <col min="10757" max="10758" width="9.140625" style="533"/>
    <col min="10759" max="10759" width="7.28515625" style="533" bestFit="1" customWidth="1"/>
    <col min="10760" max="10760" width="9.5703125" style="533" customWidth="1"/>
    <col min="10761" max="10761" width="7.28515625" style="533" bestFit="1" customWidth="1"/>
    <col min="10762" max="11008" width="9.140625" style="533"/>
    <col min="11009" max="11009" width="34.42578125" style="533" bestFit="1" customWidth="1"/>
    <col min="11010" max="11010" width="12.5703125" style="533" bestFit="1" customWidth="1"/>
    <col min="11011" max="11012" width="9.42578125" style="533" bestFit="1" customWidth="1"/>
    <col min="11013" max="11014" width="9.140625" style="533"/>
    <col min="11015" max="11015" width="7.28515625" style="533" bestFit="1" customWidth="1"/>
    <col min="11016" max="11016" width="9.5703125" style="533" customWidth="1"/>
    <col min="11017" max="11017" width="7.28515625" style="533" bestFit="1" customWidth="1"/>
    <col min="11018" max="11264" width="9.140625" style="533"/>
    <col min="11265" max="11265" width="34.42578125" style="533" bestFit="1" customWidth="1"/>
    <col min="11266" max="11266" width="12.5703125" style="533" bestFit="1" customWidth="1"/>
    <col min="11267" max="11268" width="9.42578125" style="533" bestFit="1" customWidth="1"/>
    <col min="11269" max="11270" width="9.140625" style="533"/>
    <col min="11271" max="11271" width="7.28515625" style="533" bestFit="1" customWidth="1"/>
    <col min="11272" max="11272" width="9.5703125" style="533" customWidth="1"/>
    <col min="11273" max="11273" width="7.28515625" style="533" bestFit="1" customWidth="1"/>
    <col min="11274" max="11520" width="9.140625" style="533"/>
    <col min="11521" max="11521" width="34.42578125" style="533" bestFit="1" customWidth="1"/>
    <col min="11522" max="11522" width="12.5703125" style="533" bestFit="1" customWidth="1"/>
    <col min="11523" max="11524" width="9.42578125" style="533" bestFit="1" customWidth="1"/>
    <col min="11525" max="11526" width="9.140625" style="533"/>
    <col min="11527" max="11527" width="7.28515625" style="533" bestFit="1" customWidth="1"/>
    <col min="11528" max="11528" width="9.5703125" style="533" customWidth="1"/>
    <col min="11529" max="11529" width="7.28515625" style="533" bestFit="1" customWidth="1"/>
    <col min="11530" max="11776" width="9.140625" style="533"/>
    <col min="11777" max="11777" width="34.42578125" style="533" bestFit="1" customWidth="1"/>
    <col min="11778" max="11778" width="12.5703125" style="533" bestFit="1" customWidth="1"/>
    <col min="11779" max="11780" width="9.42578125" style="533" bestFit="1" customWidth="1"/>
    <col min="11781" max="11782" width="9.140625" style="533"/>
    <col min="11783" max="11783" width="7.28515625" style="533" bestFit="1" customWidth="1"/>
    <col min="11784" max="11784" width="9.5703125" style="533" customWidth="1"/>
    <col min="11785" max="11785" width="7.28515625" style="533" bestFit="1" customWidth="1"/>
    <col min="11786" max="12032" width="9.140625" style="533"/>
    <col min="12033" max="12033" width="34.42578125" style="533" bestFit="1" customWidth="1"/>
    <col min="12034" max="12034" width="12.5703125" style="533" bestFit="1" customWidth="1"/>
    <col min="12035" max="12036" width="9.42578125" style="533" bestFit="1" customWidth="1"/>
    <col min="12037" max="12038" width="9.140625" style="533"/>
    <col min="12039" max="12039" width="7.28515625" style="533" bestFit="1" customWidth="1"/>
    <col min="12040" max="12040" width="9.5703125" style="533" customWidth="1"/>
    <col min="12041" max="12041" width="7.28515625" style="533" bestFit="1" customWidth="1"/>
    <col min="12042" max="12288" width="9.140625" style="533"/>
    <col min="12289" max="12289" width="34.42578125" style="533" bestFit="1" customWidth="1"/>
    <col min="12290" max="12290" width="12.5703125" style="533" bestFit="1" customWidth="1"/>
    <col min="12291" max="12292" width="9.42578125" style="533" bestFit="1" customWidth="1"/>
    <col min="12293" max="12294" width="9.140625" style="533"/>
    <col min="12295" max="12295" width="7.28515625" style="533" bestFit="1" customWidth="1"/>
    <col min="12296" max="12296" width="9.5703125" style="533" customWidth="1"/>
    <col min="12297" max="12297" width="7.28515625" style="533" bestFit="1" customWidth="1"/>
    <col min="12298" max="12544" width="9.140625" style="533"/>
    <col min="12545" max="12545" width="34.42578125" style="533" bestFit="1" customWidth="1"/>
    <col min="12546" max="12546" width="12.5703125" style="533" bestFit="1" customWidth="1"/>
    <col min="12547" max="12548" width="9.42578125" style="533" bestFit="1" customWidth="1"/>
    <col min="12549" max="12550" width="9.140625" style="533"/>
    <col min="12551" max="12551" width="7.28515625" style="533" bestFit="1" customWidth="1"/>
    <col min="12552" max="12552" width="9.5703125" style="533" customWidth="1"/>
    <col min="12553" max="12553" width="7.28515625" style="533" bestFit="1" customWidth="1"/>
    <col min="12554" max="12800" width="9.140625" style="533"/>
    <col min="12801" max="12801" width="34.42578125" style="533" bestFit="1" customWidth="1"/>
    <col min="12802" max="12802" width="12.5703125" style="533" bestFit="1" customWidth="1"/>
    <col min="12803" max="12804" width="9.42578125" style="533" bestFit="1" customWidth="1"/>
    <col min="12805" max="12806" width="9.140625" style="533"/>
    <col min="12807" max="12807" width="7.28515625" style="533" bestFit="1" customWidth="1"/>
    <col min="12808" max="12808" width="9.5703125" style="533" customWidth="1"/>
    <col min="12809" max="12809" width="7.28515625" style="533" bestFit="1" customWidth="1"/>
    <col min="12810" max="13056" width="9.140625" style="533"/>
    <col min="13057" max="13057" width="34.42578125" style="533" bestFit="1" customWidth="1"/>
    <col min="13058" max="13058" width="12.5703125" style="533" bestFit="1" customWidth="1"/>
    <col min="13059" max="13060" width="9.42578125" style="533" bestFit="1" customWidth="1"/>
    <col min="13061" max="13062" width="9.140625" style="533"/>
    <col min="13063" max="13063" width="7.28515625" style="533" bestFit="1" customWidth="1"/>
    <col min="13064" max="13064" width="9.5703125" style="533" customWidth="1"/>
    <col min="13065" max="13065" width="7.28515625" style="533" bestFit="1" customWidth="1"/>
    <col min="13066" max="13312" width="9.140625" style="533"/>
    <col min="13313" max="13313" width="34.42578125" style="533" bestFit="1" customWidth="1"/>
    <col min="13314" max="13314" width="12.5703125" style="533" bestFit="1" customWidth="1"/>
    <col min="13315" max="13316" width="9.42578125" style="533" bestFit="1" customWidth="1"/>
    <col min="13317" max="13318" width="9.140625" style="533"/>
    <col min="13319" max="13319" width="7.28515625" style="533" bestFit="1" customWidth="1"/>
    <col min="13320" max="13320" width="9.5703125" style="533" customWidth="1"/>
    <col min="13321" max="13321" width="7.28515625" style="533" bestFit="1" customWidth="1"/>
    <col min="13322" max="13568" width="9.140625" style="533"/>
    <col min="13569" max="13569" width="34.42578125" style="533" bestFit="1" customWidth="1"/>
    <col min="13570" max="13570" width="12.5703125" style="533" bestFit="1" customWidth="1"/>
    <col min="13571" max="13572" width="9.42578125" style="533" bestFit="1" customWidth="1"/>
    <col min="13573" max="13574" width="9.140625" style="533"/>
    <col min="13575" max="13575" width="7.28515625" style="533" bestFit="1" customWidth="1"/>
    <col min="13576" max="13576" width="9.5703125" style="533" customWidth="1"/>
    <col min="13577" max="13577" width="7.28515625" style="533" bestFit="1" customWidth="1"/>
    <col min="13578" max="13824" width="9.140625" style="533"/>
    <col min="13825" max="13825" width="34.42578125" style="533" bestFit="1" customWidth="1"/>
    <col min="13826" max="13826" width="12.5703125" style="533" bestFit="1" customWidth="1"/>
    <col min="13827" max="13828" width="9.42578125" style="533" bestFit="1" customWidth="1"/>
    <col min="13829" max="13830" width="9.140625" style="533"/>
    <col min="13831" max="13831" width="7.28515625" style="533" bestFit="1" customWidth="1"/>
    <col min="13832" max="13832" width="9.5703125" style="533" customWidth="1"/>
    <col min="13833" max="13833" width="7.28515625" style="533" bestFit="1" customWidth="1"/>
    <col min="13834" max="14080" width="9.140625" style="533"/>
    <col min="14081" max="14081" width="34.42578125" style="533" bestFit="1" customWidth="1"/>
    <col min="14082" max="14082" width="12.5703125" style="533" bestFit="1" customWidth="1"/>
    <col min="14083" max="14084" width="9.42578125" style="533" bestFit="1" customWidth="1"/>
    <col min="14085" max="14086" width="9.140625" style="533"/>
    <col min="14087" max="14087" width="7.28515625" style="533" bestFit="1" customWidth="1"/>
    <col min="14088" max="14088" width="9.5703125" style="533" customWidth="1"/>
    <col min="14089" max="14089" width="7.28515625" style="533" bestFit="1" customWidth="1"/>
    <col min="14090" max="14336" width="9.140625" style="533"/>
    <col min="14337" max="14337" width="34.42578125" style="533" bestFit="1" customWidth="1"/>
    <col min="14338" max="14338" width="12.5703125" style="533" bestFit="1" customWidth="1"/>
    <col min="14339" max="14340" width="9.42578125" style="533" bestFit="1" customWidth="1"/>
    <col min="14341" max="14342" width="9.140625" style="533"/>
    <col min="14343" max="14343" width="7.28515625" style="533" bestFit="1" customWidth="1"/>
    <col min="14344" max="14344" width="9.5703125" style="533" customWidth="1"/>
    <col min="14345" max="14345" width="7.28515625" style="533" bestFit="1" customWidth="1"/>
    <col min="14346" max="14592" width="9.140625" style="533"/>
    <col min="14593" max="14593" width="34.42578125" style="533" bestFit="1" customWidth="1"/>
    <col min="14594" max="14594" width="12.5703125" style="533" bestFit="1" customWidth="1"/>
    <col min="14595" max="14596" width="9.42578125" style="533" bestFit="1" customWidth="1"/>
    <col min="14597" max="14598" width="9.140625" style="533"/>
    <col min="14599" max="14599" width="7.28515625" style="533" bestFit="1" customWidth="1"/>
    <col min="14600" max="14600" width="9.5703125" style="533" customWidth="1"/>
    <col min="14601" max="14601" width="7.28515625" style="533" bestFit="1" customWidth="1"/>
    <col min="14602" max="14848" width="9.140625" style="533"/>
    <col min="14849" max="14849" width="34.42578125" style="533" bestFit="1" customWidth="1"/>
    <col min="14850" max="14850" width="12.5703125" style="533" bestFit="1" customWidth="1"/>
    <col min="14851" max="14852" width="9.42578125" style="533" bestFit="1" customWidth="1"/>
    <col min="14853" max="14854" width="9.140625" style="533"/>
    <col min="14855" max="14855" width="7.28515625" style="533" bestFit="1" customWidth="1"/>
    <col min="14856" max="14856" width="9.5703125" style="533" customWidth="1"/>
    <col min="14857" max="14857" width="7.28515625" style="533" bestFit="1" customWidth="1"/>
    <col min="14858" max="15104" width="9.140625" style="533"/>
    <col min="15105" max="15105" width="34.42578125" style="533" bestFit="1" customWidth="1"/>
    <col min="15106" max="15106" width="12.5703125" style="533" bestFit="1" customWidth="1"/>
    <col min="15107" max="15108" width="9.42578125" style="533" bestFit="1" customWidth="1"/>
    <col min="15109" max="15110" width="9.140625" style="533"/>
    <col min="15111" max="15111" width="7.28515625" style="533" bestFit="1" customWidth="1"/>
    <col min="15112" max="15112" width="9.5703125" style="533" customWidth="1"/>
    <col min="15113" max="15113" width="7.28515625" style="533" bestFit="1" customWidth="1"/>
    <col min="15114" max="15360" width="9.140625" style="533"/>
    <col min="15361" max="15361" width="34.42578125" style="533" bestFit="1" customWidth="1"/>
    <col min="15362" max="15362" width="12.5703125" style="533" bestFit="1" customWidth="1"/>
    <col min="15363" max="15364" width="9.42578125" style="533" bestFit="1" customWidth="1"/>
    <col min="15365" max="15366" width="9.140625" style="533"/>
    <col min="15367" max="15367" width="7.28515625" style="533" bestFit="1" customWidth="1"/>
    <col min="15368" max="15368" width="9.5703125" style="533" customWidth="1"/>
    <col min="15369" max="15369" width="7.28515625" style="533" bestFit="1" customWidth="1"/>
    <col min="15370" max="15616" width="9.140625" style="533"/>
    <col min="15617" max="15617" width="34.42578125" style="533" bestFit="1" customWidth="1"/>
    <col min="15618" max="15618" width="12.5703125" style="533" bestFit="1" customWidth="1"/>
    <col min="15619" max="15620" width="9.42578125" style="533" bestFit="1" customWidth="1"/>
    <col min="15621" max="15622" width="9.140625" style="533"/>
    <col min="15623" max="15623" width="7.28515625" style="533" bestFit="1" customWidth="1"/>
    <col min="15624" max="15624" width="9.5703125" style="533" customWidth="1"/>
    <col min="15625" max="15625" width="7.28515625" style="533" bestFit="1" customWidth="1"/>
    <col min="15626" max="15872" width="9.140625" style="533"/>
    <col min="15873" max="15873" width="34.42578125" style="533" bestFit="1" customWidth="1"/>
    <col min="15874" max="15874" width="12.5703125" style="533" bestFit="1" customWidth="1"/>
    <col min="15875" max="15876" width="9.42578125" style="533" bestFit="1" customWidth="1"/>
    <col min="15877" max="15878" width="9.140625" style="533"/>
    <col min="15879" max="15879" width="7.28515625" style="533" bestFit="1" customWidth="1"/>
    <col min="15880" max="15880" width="9.5703125" style="533" customWidth="1"/>
    <col min="15881" max="15881" width="7.28515625" style="533" bestFit="1" customWidth="1"/>
    <col min="15882" max="16128" width="9.140625" style="533"/>
    <col min="16129" max="16129" width="34.42578125" style="533" bestFit="1" customWidth="1"/>
    <col min="16130" max="16130" width="12.5703125" style="533" bestFit="1" customWidth="1"/>
    <col min="16131" max="16132" width="9.42578125" style="533" bestFit="1" customWidth="1"/>
    <col min="16133" max="16134" width="9.140625" style="533"/>
    <col min="16135" max="16135" width="7.28515625" style="533" bestFit="1" customWidth="1"/>
    <col min="16136" max="16136" width="9.5703125" style="533" customWidth="1"/>
    <col min="16137" max="16137" width="7.28515625" style="533" bestFit="1" customWidth="1"/>
    <col min="16138" max="16384" width="9.140625" style="533"/>
  </cols>
  <sheetData>
    <row r="1" spans="1:25">
      <c r="A1" s="2614" t="s">
        <v>793</v>
      </c>
      <c r="B1" s="2614"/>
      <c r="C1" s="2614"/>
      <c r="D1" s="2614"/>
      <c r="E1" s="2614"/>
      <c r="F1" s="2614"/>
      <c r="G1" s="2614"/>
      <c r="H1" s="2614"/>
      <c r="I1" s="2614"/>
    </row>
    <row r="2" spans="1:25">
      <c r="A2" s="2614" t="s">
        <v>121</v>
      </c>
      <c r="B2" s="2614"/>
      <c r="C2" s="2614"/>
      <c r="D2" s="2614"/>
      <c r="E2" s="2614"/>
      <c r="F2" s="2614"/>
      <c r="G2" s="2614"/>
      <c r="H2" s="2614"/>
      <c r="I2" s="2614"/>
    </row>
    <row r="3" spans="1:25">
      <c r="A3" s="2614" t="s">
        <v>792</v>
      </c>
      <c r="B3" s="2614"/>
      <c r="C3" s="2614"/>
      <c r="D3" s="2614"/>
      <c r="E3" s="2614"/>
      <c r="F3" s="2614"/>
      <c r="G3" s="2614"/>
      <c r="H3" s="2614"/>
      <c r="I3" s="2614"/>
    </row>
    <row r="4" spans="1:25" ht="16.5" thickBot="1">
      <c r="A4" s="835"/>
      <c r="B4" s="835"/>
      <c r="C4" s="835"/>
      <c r="D4" s="835"/>
      <c r="E4" s="835"/>
      <c r="F4" s="835"/>
      <c r="G4" s="835"/>
      <c r="H4" s="2615" t="s">
        <v>52</v>
      </c>
      <c r="I4" s="2615"/>
    </row>
    <row r="5" spans="1:25" ht="21" customHeight="1" thickTop="1">
      <c r="A5" s="2574" t="s">
        <v>46</v>
      </c>
      <c r="B5" s="593">
        <f>'Sect credit'!B5</f>
        <v>2018</v>
      </c>
      <c r="C5" s="592">
        <v>2019</v>
      </c>
      <c r="D5" s="771">
        <f>'Sect credit'!D5</f>
        <v>2019</v>
      </c>
      <c r="E5" s="770">
        <v>2020</v>
      </c>
      <c r="F5" s="2594" t="str">
        <f>'Sect credit'!F5</f>
        <v>Changes during six months</v>
      </c>
      <c r="G5" s="2595"/>
      <c r="H5" s="2595"/>
      <c r="I5" s="2596"/>
    </row>
    <row r="6" spans="1:25">
      <c r="A6" s="2575"/>
      <c r="B6" s="2555" t="str">
        <f>'Sect credit'!B6</f>
        <v xml:space="preserve">Jul </v>
      </c>
      <c r="C6" s="2555" t="str">
        <f>'Sect credit'!C6</f>
        <v>Jan</v>
      </c>
      <c r="D6" s="2555" t="str">
        <f>'Sect credit'!D6</f>
        <v>Jul (R)</v>
      </c>
      <c r="E6" s="2555" t="str">
        <f>'Sect credit'!E6</f>
        <v>Jan (P)</v>
      </c>
      <c r="F6" s="2597" t="str">
        <f>'Sect credit'!F6:G6</f>
        <v>2018/19</v>
      </c>
      <c r="G6" s="2598"/>
      <c r="H6" s="2597" t="str">
        <f>'Sect credit'!H6:I6</f>
        <v>2019/20</v>
      </c>
      <c r="I6" s="2599"/>
    </row>
    <row r="7" spans="1:25">
      <c r="A7" s="2575"/>
      <c r="B7" s="2585"/>
      <c r="C7" s="2585"/>
      <c r="D7" s="2585"/>
      <c r="E7" s="2585"/>
      <c r="F7" s="845" t="s">
        <v>2</v>
      </c>
      <c r="G7" s="845" t="s">
        <v>504</v>
      </c>
      <c r="H7" s="845" t="s">
        <v>2</v>
      </c>
      <c r="I7" s="844" t="s">
        <v>504</v>
      </c>
    </row>
    <row r="8" spans="1:25" s="835" customFormat="1" ht="21" customHeight="1">
      <c r="A8" s="839" t="s">
        <v>791</v>
      </c>
      <c r="B8" s="837">
        <v>38069.924706710008</v>
      </c>
      <c r="C8" s="837">
        <v>36524.872119268002</v>
      </c>
      <c r="D8" s="837">
        <v>38246.381965080996</v>
      </c>
      <c r="E8" s="837">
        <v>38611.020854140988</v>
      </c>
      <c r="F8" s="837">
        <v>-1545.0525874420055</v>
      </c>
      <c r="G8" s="838">
        <v>-4.0584597929863584</v>
      </c>
      <c r="H8" s="837">
        <v>364.63888905999193</v>
      </c>
      <c r="I8" s="836">
        <v>0.9533944658945982</v>
      </c>
      <c r="R8" s="747"/>
      <c r="S8" s="747"/>
      <c r="T8" s="747"/>
      <c r="U8" s="747"/>
      <c r="V8" s="747"/>
      <c r="W8" s="747"/>
      <c r="X8" s="747"/>
      <c r="Y8" s="747"/>
    </row>
    <row r="9" spans="1:25" s="835" customFormat="1" ht="21" customHeight="1">
      <c r="A9" s="839" t="s">
        <v>790</v>
      </c>
      <c r="B9" s="837">
        <v>470.42263833999982</v>
      </c>
      <c r="C9" s="837">
        <v>7312.5211434300018</v>
      </c>
      <c r="D9" s="837">
        <v>336.20669644000009</v>
      </c>
      <c r="E9" s="837">
        <v>411.07204498999994</v>
      </c>
      <c r="F9" s="837">
        <v>6842.0985050900017</v>
      </c>
      <c r="G9" s="838">
        <v>1454.4577465986763</v>
      </c>
      <c r="H9" s="837">
        <v>74.865348549999851</v>
      </c>
      <c r="I9" s="836">
        <v>22.267655386620302</v>
      </c>
      <c r="R9" s="747"/>
      <c r="S9" s="747"/>
      <c r="T9" s="747"/>
      <c r="U9" s="747"/>
      <c r="V9" s="747"/>
      <c r="W9" s="747"/>
      <c r="X9" s="747"/>
      <c r="Y9" s="747"/>
    </row>
    <row r="10" spans="1:25" s="835" customFormat="1" ht="21" customHeight="1">
      <c r="A10" s="839" t="s">
        <v>789</v>
      </c>
      <c r="B10" s="837">
        <v>37080.543552426992</v>
      </c>
      <c r="C10" s="837">
        <v>36568.292137006996</v>
      </c>
      <c r="D10" s="837">
        <v>35873.091777800997</v>
      </c>
      <c r="E10" s="837">
        <v>35650.431132751</v>
      </c>
      <c r="F10" s="837">
        <v>-512.25141541999619</v>
      </c>
      <c r="G10" s="838">
        <v>-1.3814560584737392</v>
      </c>
      <c r="H10" s="837">
        <v>-222.66064504999667</v>
      </c>
      <c r="I10" s="836">
        <v>-0.6206898653429801</v>
      </c>
      <c r="R10" s="747"/>
      <c r="S10" s="747"/>
      <c r="T10" s="747"/>
      <c r="U10" s="747"/>
      <c r="V10" s="747"/>
      <c r="W10" s="747"/>
      <c r="X10" s="747"/>
      <c r="Y10" s="747"/>
    </row>
    <row r="11" spans="1:25" s="835" customFormat="1" ht="21" customHeight="1">
      <c r="A11" s="839" t="s">
        <v>788</v>
      </c>
      <c r="B11" s="837">
        <v>18534.107085080002</v>
      </c>
      <c r="C11" s="837">
        <v>21717.271239951002</v>
      </c>
      <c r="D11" s="837">
        <v>24098.871248544998</v>
      </c>
      <c r="E11" s="837">
        <v>22997.344426925989</v>
      </c>
      <c r="F11" s="837">
        <v>3183.1641548709995</v>
      </c>
      <c r="G11" s="838">
        <v>17.174629132435808</v>
      </c>
      <c r="H11" s="837">
        <v>-1101.5268216190088</v>
      </c>
      <c r="I11" s="836">
        <v>-4.5708647938667042</v>
      </c>
      <c r="R11" s="747"/>
      <c r="S11" s="747"/>
      <c r="T11" s="747"/>
      <c r="U11" s="747"/>
      <c r="V11" s="747"/>
      <c r="W11" s="747"/>
      <c r="X11" s="747"/>
      <c r="Y11" s="747"/>
    </row>
    <row r="12" spans="1:25" ht="21" customHeight="1">
      <c r="A12" s="843" t="s">
        <v>787</v>
      </c>
      <c r="B12" s="841">
        <v>17883.999929720001</v>
      </c>
      <c r="C12" s="841">
        <v>21118.248779550999</v>
      </c>
      <c r="D12" s="841">
        <v>23569.076208704995</v>
      </c>
      <c r="E12" s="841">
        <v>22473.767231095993</v>
      </c>
      <c r="F12" s="841">
        <v>3234.2488498309976</v>
      </c>
      <c r="G12" s="842">
        <v>18.084594400250786</v>
      </c>
      <c r="H12" s="841">
        <v>-1095.3089776090019</v>
      </c>
      <c r="I12" s="840">
        <v>-4.6472291400392729</v>
      </c>
      <c r="J12" s="835"/>
      <c r="R12" s="747"/>
      <c r="S12" s="747"/>
      <c r="T12" s="747"/>
      <c r="U12" s="747"/>
      <c r="V12" s="747"/>
      <c r="W12" s="747"/>
      <c r="X12" s="747"/>
      <c r="Y12" s="747"/>
    </row>
    <row r="13" spans="1:25" ht="21" customHeight="1">
      <c r="A13" s="843" t="s">
        <v>786</v>
      </c>
      <c r="B13" s="841">
        <v>650.10715535999998</v>
      </c>
      <c r="C13" s="841">
        <v>599.0224604</v>
      </c>
      <c r="D13" s="841">
        <v>529.79503983999984</v>
      </c>
      <c r="E13" s="841">
        <v>523.57719583000005</v>
      </c>
      <c r="F13" s="841">
        <v>-51.084694959999979</v>
      </c>
      <c r="G13" s="842">
        <v>-7.8578884325171874</v>
      </c>
      <c r="H13" s="841">
        <v>-6.2178440099997943</v>
      </c>
      <c r="I13" s="840">
        <v>-1.1736319788644316</v>
      </c>
      <c r="J13" s="835"/>
      <c r="R13" s="747"/>
      <c r="S13" s="747"/>
      <c r="T13" s="747"/>
      <c r="U13" s="747"/>
      <c r="V13" s="747"/>
      <c r="W13" s="747"/>
      <c r="X13" s="747"/>
      <c r="Y13" s="747"/>
    </row>
    <row r="14" spans="1:25" s="835" customFormat="1" ht="21" customHeight="1">
      <c r="A14" s="839" t="s">
        <v>785</v>
      </c>
      <c r="B14" s="837">
        <v>2136570.3983922452</v>
      </c>
      <c r="C14" s="837">
        <v>2446773.6473556911</v>
      </c>
      <c r="D14" s="837">
        <v>2600224.9056247701</v>
      </c>
      <c r="E14" s="837">
        <v>2821419.2668216294</v>
      </c>
      <c r="F14" s="837">
        <v>310203.24896344589</v>
      </c>
      <c r="G14" s="838">
        <v>14.518746922491847</v>
      </c>
      <c r="H14" s="837">
        <v>221194.36119685927</v>
      </c>
      <c r="I14" s="836">
        <v>8.5067395792715743</v>
      </c>
      <c r="R14" s="747"/>
      <c r="S14" s="747"/>
      <c r="T14" s="747"/>
      <c r="U14" s="747"/>
      <c r="V14" s="747"/>
      <c r="W14" s="747"/>
      <c r="X14" s="747"/>
      <c r="Y14" s="747"/>
    </row>
    <row r="15" spans="1:25" ht="21" customHeight="1">
      <c r="A15" s="843" t="s">
        <v>784</v>
      </c>
      <c r="B15" s="841">
        <v>1788703.5584675986</v>
      </c>
      <c r="C15" s="841">
        <v>2049375.9525755863</v>
      </c>
      <c r="D15" s="841">
        <v>2206624.0440647057</v>
      </c>
      <c r="E15" s="841">
        <v>2394568.0423841919</v>
      </c>
      <c r="F15" s="841">
        <v>260672.39410798764</v>
      </c>
      <c r="G15" s="842">
        <v>14.573258541024453</v>
      </c>
      <c r="H15" s="841">
        <v>187943.99831948616</v>
      </c>
      <c r="I15" s="840">
        <v>8.5172641359098229</v>
      </c>
      <c r="J15" s="835"/>
      <c r="R15" s="747"/>
      <c r="S15" s="747"/>
      <c r="T15" s="747"/>
      <c r="U15" s="747"/>
      <c r="V15" s="747"/>
      <c r="W15" s="747"/>
      <c r="X15" s="747"/>
      <c r="Y15" s="747"/>
    </row>
    <row r="16" spans="1:25" ht="21" customHeight="1">
      <c r="A16" s="843" t="s">
        <v>783</v>
      </c>
      <c r="B16" s="841">
        <v>1493988.9619694753</v>
      </c>
      <c r="C16" s="841">
        <v>1727199.1506132148</v>
      </c>
      <c r="D16" s="841">
        <v>1874918.5597242657</v>
      </c>
      <c r="E16" s="841">
        <v>2051528.1987274135</v>
      </c>
      <c r="F16" s="841">
        <v>233210.18864373956</v>
      </c>
      <c r="G16" s="842">
        <v>15.609900379471775</v>
      </c>
      <c r="H16" s="841">
        <v>176609.63900314784</v>
      </c>
      <c r="I16" s="840">
        <v>9.4195898849665696</v>
      </c>
      <c r="J16" s="835"/>
      <c r="R16" s="747"/>
      <c r="S16" s="747"/>
      <c r="T16" s="747"/>
      <c r="U16" s="747"/>
      <c r="V16" s="747"/>
      <c r="W16" s="747"/>
      <c r="X16" s="747"/>
      <c r="Y16" s="747"/>
    </row>
    <row r="17" spans="1:25" ht="21" customHeight="1">
      <c r="A17" s="843" t="s">
        <v>782</v>
      </c>
      <c r="B17" s="841">
        <v>65602.038039231513</v>
      </c>
      <c r="C17" s="841">
        <v>67086.47107867201</v>
      </c>
      <c r="D17" s="841">
        <v>70431.602384412996</v>
      </c>
      <c r="E17" s="841">
        <v>78204.941793824983</v>
      </c>
      <c r="F17" s="841">
        <v>1484.4330394404969</v>
      </c>
      <c r="G17" s="842">
        <v>2.2627849435908871</v>
      </c>
      <c r="H17" s="841">
        <v>7773.3394094119867</v>
      </c>
      <c r="I17" s="840">
        <v>11.036720940956869</v>
      </c>
      <c r="J17" s="835"/>
      <c r="R17" s="747"/>
      <c r="S17" s="747"/>
      <c r="T17" s="747"/>
      <c r="U17" s="747"/>
      <c r="V17" s="747"/>
      <c r="W17" s="747"/>
      <c r="X17" s="747"/>
      <c r="Y17" s="747"/>
    </row>
    <row r="18" spans="1:25" ht="21" customHeight="1">
      <c r="A18" s="843" t="s">
        <v>781</v>
      </c>
      <c r="B18" s="841">
        <v>1632.1177603000001</v>
      </c>
      <c r="C18" s="841">
        <v>1867.6381795499999</v>
      </c>
      <c r="D18" s="841">
        <v>1789.8455257599999</v>
      </c>
      <c r="E18" s="841">
        <v>1909.0355266200002</v>
      </c>
      <c r="F18" s="841">
        <v>235.5204192499998</v>
      </c>
      <c r="G18" s="842">
        <v>14.43035698641676</v>
      </c>
      <c r="H18" s="841">
        <v>119.19000086000028</v>
      </c>
      <c r="I18" s="840">
        <v>6.6592339475436084</v>
      </c>
      <c r="J18" s="835"/>
      <c r="R18" s="747"/>
      <c r="S18" s="747"/>
      <c r="T18" s="747"/>
      <c r="U18" s="747"/>
      <c r="V18" s="747"/>
      <c r="W18" s="747"/>
      <c r="X18" s="747"/>
      <c r="Y18" s="747"/>
    </row>
    <row r="19" spans="1:25" ht="21" customHeight="1">
      <c r="A19" s="843" t="s">
        <v>780</v>
      </c>
      <c r="B19" s="841">
        <v>184500.45701328423</v>
      </c>
      <c r="C19" s="841">
        <v>200542.04429917948</v>
      </c>
      <c r="D19" s="841">
        <v>198281.30780703694</v>
      </c>
      <c r="E19" s="841">
        <v>196996.69029102879</v>
      </c>
      <c r="F19" s="841">
        <v>16041.58728589525</v>
      </c>
      <c r="G19" s="842">
        <v>8.6946057183697043</v>
      </c>
      <c r="H19" s="841">
        <v>-1284.6175160081475</v>
      </c>
      <c r="I19" s="840">
        <v>-0.64787625733148246</v>
      </c>
      <c r="J19" s="835"/>
      <c r="R19" s="747"/>
      <c r="S19" s="747"/>
      <c r="T19" s="747"/>
      <c r="U19" s="747"/>
      <c r="V19" s="747"/>
      <c r="W19" s="747"/>
      <c r="X19" s="747"/>
      <c r="Y19" s="747"/>
    </row>
    <row r="20" spans="1:25" ht="21" customHeight="1">
      <c r="A20" s="843" t="s">
        <v>779</v>
      </c>
      <c r="B20" s="841">
        <v>42979.98368530791</v>
      </c>
      <c r="C20" s="841">
        <v>52680.648404969979</v>
      </c>
      <c r="D20" s="841">
        <v>61202.728623230476</v>
      </c>
      <c r="E20" s="841">
        <v>65929.17604530447</v>
      </c>
      <c r="F20" s="841">
        <v>9700.6647196620688</v>
      </c>
      <c r="G20" s="842">
        <v>22.570191721543399</v>
      </c>
      <c r="H20" s="841">
        <v>4726.4474220739939</v>
      </c>
      <c r="I20" s="840">
        <v>7.7226089888417091</v>
      </c>
      <c r="J20" s="835"/>
      <c r="R20" s="747"/>
      <c r="S20" s="747"/>
      <c r="T20" s="747"/>
      <c r="U20" s="747"/>
      <c r="V20" s="747"/>
      <c r="W20" s="747"/>
      <c r="X20" s="747"/>
      <c r="Y20" s="747"/>
    </row>
    <row r="21" spans="1:25" ht="21" customHeight="1">
      <c r="A21" s="843" t="s">
        <v>778</v>
      </c>
      <c r="B21" s="841">
        <v>347866.83992464625</v>
      </c>
      <c r="C21" s="841">
        <v>397397.69478010497</v>
      </c>
      <c r="D21" s="841">
        <v>393600.86156006425</v>
      </c>
      <c r="E21" s="841">
        <v>426851.22443743714</v>
      </c>
      <c r="F21" s="841">
        <v>49530.854855458718</v>
      </c>
      <c r="G21" s="842">
        <v>14.23845252573885</v>
      </c>
      <c r="H21" s="841">
        <v>33250.362877372885</v>
      </c>
      <c r="I21" s="840">
        <v>8.4477363046368268</v>
      </c>
      <c r="J21" s="835"/>
      <c r="R21" s="747"/>
      <c r="S21" s="747"/>
      <c r="T21" s="747"/>
      <c r="U21" s="747"/>
      <c r="V21" s="747"/>
      <c r="W21" s="747"/>
      <c r="X21" s="747"/>
      <c r="Y21" s="747"/>
    </row>
    <row r="22" spans="1:25" ht="21" customHeight="1">
      <c r="A22" s="843" t="s">
        <v>777</v>
      </c>
      <c r="B22" s="841">
        <v>23946.215620529998</v>
      </c>
      <c r="C22" s="841">
        <v>25670.256425270007</v>
      </c>
      <c r="D22" s="841">
        <v>29231.004903730998</v>
      </c>
      <c r="E22" s="841">
        <v>29208.999241596001</v>
      </c>
      <c r="F22" s="841">
        <v>1724.0408047400088</v>
      </c>
      <c r="G22" s="842">
        <v>7.1996378553524893</v>
      </c>
      <c r="H22" s="841">
        <v>-22.005662134997692</v>
      </c>
      <c r="I22" s="840">
        <v>-7.5281921396376364E-2</v>
      </c>
      <c r="J22" s="835"/>
      <c r="R22" s="747"/>
      <c r="S22" s="747"/>
      <c r="T22" s="747"/>
      <c r="U22" s="747"/>
      <c r="V22" s="747"/>
      <c r="W22" s="747"/>
      <c r="X22" s="747"/>
      <c r="Y22" s="747"/>
    </row>
    <row r="23" spans="1:25" ht="21" customHeight="1">
      <c r="A23" s="843" t="s">
        <v>776</v>
      </c>
      <c r="B23" s="841">
        <v>7601.7814009999993</v>
      </c>
      <c r="C23" s="841">
        <v>8543.988041630002</v>
      </c>
      <c r="D23" s="841">
        <v>9865.0928315409983</v>
      </c>
      <c r="E23" s="841">
        <v>8209.0130355460024</v>
      </c>
      <c r="F23" s="841">
        <v>942.20664063000277</v>
      </c>
      <c r="G23" s="842">
        <v>12.394550578711161</v>
      </c>
      <c r="H23" s="841">
        <v>-1656.0797959949959</v>
      </c>
      <c r="I23" s="840">
        <v>-16.787270269775092</v>
      </c>
      <c r="J23" s="835"/>
      <c r="R23" s="747"/>
      <c r="S23" s="747"/>
      <c r="T23" s="747"/>
      <c r="U23" s="747"/>
      <c r="V23" s="747"/>
      <c r="W23" s="747"/>
      <c r="X23" s="747"/>
      <c r="Y23" s="747"/>
    </row>
    <row r="24" spans="1:25" ht="21" customHeight="1">
      <c r="A24" s="843" t="s">
        <v>775</v>
      </c>
      <c r="B24" s="841">
        <v>444.39140807000001</v>
      </c>
      <c r="C24" s="841">
        <v>463.98229429000008</v>
      </c>
      <c r="D24" s="841">
        <v>369.24056644000001</v>
      </c>
      <c r="E24" s="841">
        <v>503.11711433999994</v>
      </c>
      <c r="F24" s="841">
        <v>19.590886220000073</v>
      </c>
      <c r="G24" s="842">
        <v>4.4084754710005871</v>
      </c>
      <c r="H24" s="841">
        <v>133.87654789999993</v>
      </c>
      <c r="I24" s="840">
        <v>36.257269668595391</v>
      </c>
      <c r="J24" s="835"/>
      <c r="R24" s="747"/>
      <c r="S24" s="747"/>
      <c r="T24" s="747"/>
      <c r="U24" s="747"/>
      <c r="V24" s="747"/>
      <c r="W24" s="747"/>
      <c r="X24" s="747"/>
      <c r="Y24" s="747"/>
    </row>
    <row r="25" spans="1:25" ht="21" customHeight="1">
      <c r="A25" s="843" t="s">
        <v>774</v>
      </c>
      <c r="B25" s="841">
        <v>15900.042811459996</v>
      </c>
      <c r="C25" s="841">
        <v>16662.286089350007</v>
      </c>
      <c r="D25" s="841">
        <v>18996.671505750001</v>
      </c>
      <c r="E25" s="841">
        <v>20496.869091709996</v>
      </c>
      <c r="F25" s="841">
        <v>762.24327789001109</v>
      </c>
      <c r="G25" s="842">
        <v>4.7939699718331719</v>
      </c>
      <c r="H25" s="841">
        <v>1500.1975859599952</v>
      </c>
      <c r="I25" s="840">
        <v>7.8971602235997418</v>
      </c>
      <c r="J25" s="835"/>
      <c r="R25" s="747"/>
      <c r="S25" s="747"/>
      <c r="T25" s="747"/>
      <c r="U25" s="747"/>
      <c r="V25" s="747"/>
      <c r="W25" s="747"/>
      <c r="X25" s="747"/>
      <c r="Y25" s="747"/>
    </row>
    <row r="26" spans="1:25" ht="21" customHeight="1">
      <c r="A26" s="843" t="s">
        <v>773</v>
      </c>
      <c r="B26" s="841">
        <v>323920.62430411624</v>
      </c>
      <c r="C26" s="841">
        <v>371727.43835483497</v>
      </c>
      <c r="D26" s="841">
        <v>364369.8566563332</v>
      </c>
      <c r="E26" s="841">
        <v>397642.22519584105</v>
      </c>
      <c r="F26" s="841">
        <v>47806.814050718735</v>
      </c>
      <c r="G26" s="842">
        <v>14.758805233048333</v>
      </c>
      <c r="H26" s="841">
        <v>33272.36853950785</v>
      </c>
      <c r="I26" s="840">
        <v>9.1314821826465522</v>
      </c>
      <c r="J26" s="835"/>
      <c r="R26" s="747"/>
      <c r="S26" s="747"/>
      <c r="T26" s="747"/>
      <c r="U26" s="747"/>
      <c r="V26" s="747"/>
      <c r="W26" s="747"/>
      <c r="X26" s="747"/>
      <c r="Y26" s="747"/>
    </row>
    <row r="27" spans="1:25" ht="21" customHeight="1">
      <c r="A27" s="843" t="s">
        <v>772</v>
      </c>
      <c r="B27" s="841">
        <v>24649.654294075008</v>
      </c>
      <c r="C27" s="841">
        <v>32638.692395188002</v>
      </c>
      <c r="D27" s="841">
        <v>26867.261286106997</v>
      </c>
      <c r="E27" s="841">
        <v>22570.147119986992</v>
      </c>
      <c r="F27" s="841">
        <v>7989.0381011129939</v>
      </c>
      <c r="G27" s="842">
        <v>32.410345418245093</v>
      </c>
      <c r="H27" s="841">
        <v>-4297.1141661200054</v>
      </c>
      <c r="I27" s="840">
        <v>-15.993867481915746</v>
      </c>
      <c r="J27" s="835"/>
      <c r="R27" s="747"/>
      <c r="S27" s="747"/>
      <c r="T27" s="747"/>
      <c r="U27" s="747"/>
      <c r="V27" s="747"/>
      <c r="W27" s="747"/>
      <c r="X27" s="747"/>
      <c r="Y27" s="747"/>
    </row>
    <row r="28" spans="1:25" ht="21" customHeight="1">
      <c r="A28" s="843" t="s">
        <v>771</v>
      </c>
      <c r="B28" s="841">
        <v>6801.4195604200022</v>
      </c>
      <c r="C28" s="841">
        <v>3664.7284991900005</v>
      </c>
      <c r="D28" s="841">
        <v>5386.3378885710008</v>
      </c>
      <c r="E28" s="841">
        <v>7229.4393148989993</v>
      </c>
      <c r="F28" s="841">
        <v>-3136.6910612300017</v>
      </c>
      <c r="G28" s="842">
        <v>-46.118182143674488</v>
      </c>
      <c r="H28" s="841">
        <v>1843.1014263279985</v>
      </c>
      <c r="I28" s="840">
        <v>34.218080344324157</v>
      </c>
      <c r="J28" s="835"/>
      <c r="R28" s="747"/>
      <c r="S28" s="747"/>
      <c r="T28" s="747"/>
      <c r="U28" s="747"/>
      <c r="V28" s="747"/>
      <c r="W28" s="747"/>
      <c r="X28" s="747"/>
      <c r="Y28" s="747"/>
    </row>
    <row r="29" spans="1:25" ht="21" customHeight="1">
      <c r="A29" s="843" t="s">
        <v>770</v>
      </c>
      <c r="B29" s="841">
        <v>292469.55044962122</v>
      </c>
      <c r="C29" s="841">
        <v>335424.01746045699</v>
      </c>
      <c r="D29" s="841">
        <v>332116.25748165516</v>
      </c>
      <c r="E29" s="841">
        <v>367842.63876095519</v>
      </c>
      <c r="F29" s="841">
        <v>42954.467010835768</v>
      </c>
      <c r="G29" s="842">
        <v>14.686816779661582</v>
      </c>
      <c r="H29" s="841">
        <v>35726.381279300025</v>
      </c>
      <c r="I29" s="840">
        <v>10.757191337215225</v>
      </c>
      <c r="R29" s="747"/>
      <c r="S29" s="747"/>
      <c r="T29" s="747"/>
      <c r="U29" s="747"/>
      <c r="V29" s="747"/>
      <c r="W29" s="747"/>
      <c r="X29" s="747"/>
      <c r="Y29" s="747"/>
    </row>
    <row r="30" spans="1:25" ht="21" customHeight="1">
      <c r="A30" s="843" t="s">
        <v>769</v>
      </c>
      <c r="B30" s="841">
        <v>7559.4446510799999</v>
      </c>
      <c r="C30" s="841">
        <v>8678.3312741299997</v>
      </c>
      <c r="D30" s="841">
        <v>7506.1485583100002</v>
      </c>
      <c r="E30" s="841">
        <v>7670.3152854120017</v>
      </c>
      <c r="F30" s="841">
        <v>1118.8866230499998</v>
      </c>
      <c r="G30" s="842">
        <v>14.801174883794502</v>
      </c>
      <c r="H30" s="841">
        <v>164.16672710200146</v>
      </c>
      <c r="I30" s="840">
        <v>2.1870966958181732</v>
      </c>
      <c r="R30" s="747"/>
      <c r="S30" s="747"/>
      <c r="T30" s="747"/>
      <c r="U30" s="747"/>
      <c r="V30" s="747"/>
      <c r="W30" s="747"/>
      <c r="X30" s="747"/>
      <c r="Y30" s="747"/>
    </row>
    <row r="31" spans="1:25" ht="21" customHeight="1">
      <c r="A31" s="843" t="s">
        <v>768</v>
      </c>
      <c r="B31" s="841">
        <v>7560.9234236119992</v>
      </c>
      <c r="C31" s="841">
        <v>11075.106446942002</v>
      </c>
      <c r="D31" s="841">
        <v>6720.9373362709985</v>
      </c>
      <c r="E31" s="841">
        <v>5817.7562564699992</v>
      </c>
      <c r="F31" s="841">
        <v>3514.1830233300025</v>
      </c>
      <c r="G31" s="842">
        <v>46.478225296602851</v>
      </c>
      <c r="H31" s="841">
        <v>-903.18107980099921</v>
      </c>
      <c r="I31" s="840">
        <v>-13.438320201659765</v>
      </c>
      <c r="R31" s="747"/>
      <c r="S31" s="747"/>
      <c r="T31" s="747"/>
      <c r="U31" s="747"/>
      <c r="V31" s="747"/>
      <c r="W31" s="747"/>
      <c r="X31" s="747"/>
      <c r="Y31" s="747"/>
    </row>
    <row r="32" spans="1:25" ht="21" customHeight="1">
      <c r="A32" s="843" t="s">
        <v>767</v>
      </c>
      <c r="B32" s="841">
        <v>277349.18237492925</v>
      </c>
      <c r="C32" s="841">
        <v>315670.57973938499</v>
      </c>
      <c r="D32" s="841">
        <v>317889.17158707423</v>
      </c>
      <c r="E32" s="841">
        <v>354354.56721907319</v>
      </c>
      <c r="F32" s="841">
        <v>38321.397364455741</v>
      </c>
      <c r="G32" s="842">
        <v>13.817021934700238</v>
      </c>
      <c r="H32" s="841">
        <v>36465.395631998952</v>
      </c>
      <c r="I32" s="840">
        <v>11.471103419454028</v>
      </c>
      <c r="R32" s="747"/>
      <c r="S32" s="747"/>
      <c r="T32" s="747"/>
      <c r="U32" s="747"/>
      <c r="V32" s="747"/>
      <c r="W32" s="747"/>
      <c r="X32" s="747"/>
      <c r="Y32" s="747"/>
    </row>
    <row r="33" spans="1:25" s="835" customFormat="1" ht="21" customHeight="1">
      <c r="A33" s="839" t="s">
        <v>766</v>
      </c>
      <c r="B33" s="837">
        <v>18166.437969869505</v>
      </c>
      <c r="C33" s="837">
        <v>19355.18259122426</v>
      </c>
      <c r="D33" s="837">
        <v>23280.714227799504</v>
      </c>
      <c r="E33" s="837">
        <v>31432.371950241501</v>
      </c>
      <c r="F33" s="837">
        <v>1188.7446213547555</v>
      </c>
      <c r="G33" s="838">
        <v>6.5436307509836755</v>
      </c>
      <c r="H33" s="837">
        <v>8151.6577224419962</v>
      </c>
      <c r="I33" s="836">
        <v>35.014637620988879</v>
      </c>
      <c r="R33" s="747"/>
      <c r="S33" s="747"/>
      <c r="T33" s="747"/>
      <c r="U33" s="747"/>
      <c r="V33" s="747"/>
      <c r="W33" s="747"/>
      <c r="X33" s="747"/>
      <c r="Y33" s="747"/>
    </row>
    <row r="34" spans="1:25" ht="21" customHeight="1">
      <c r="A34" s="843" t="s">
        <v>765</v>
      </c>
      <c r="B34" s="841">
        <v>826.24828669999999</v>
      </c>
      <c r="C34" s="841">
        <v>1067.8689241179998</v>
      </c>
      <c r="D34" s="841">
        <v>2381.5983744824998</v>
      </c>
      <c r="E34" s="841">
        <v>1103.6943794699996</v>
      </c>
      <c r="F34" s="841">
        <v>241.62063741799977</v>
      </c>
      <c r="G34" s="842">
        <v>29.243102988209774</v>
      </c>
      <c r="H34" s="841">
        <v>-1277.9039950125002</v>
      </c>
      <c r="I34" s="840">
        <v>-53.65740960795614</v>
      </c>
      <c r="J34" s="835"/>
      <c r="R34" s="747"/>
      <c r="S34" s="747"/>
      <c r="T34" s="747"/>
      <c r="U34" s="747"/>
      <c r="V34" s="747"/>
      <c r="W34" s="747"/>
      <c r="X34" s="747"/>
      <c r="Y34" s="747"/>
    </row>
    <row r="35" spans="1:25" ht="21" customHeight="1">
      <c r="A35" s="843" t="s">
        <v>764</v>
      </c>
      <c r="B35" s="841">
        <v>17340.189683169505</v>
      </c>
      <c r="C35" s="841">
        <v>18287.31366710626</v>
      </c>
      <c r="D35" s="841">
        <v>20899.115853317006</v>
      </c>
      <c r="E35" s="841">
        <v>30328.677570771506</v>
      </c>
      <c r="F35" s="841">
        <v>947.12398393675539</v>
      </c>
      <c r="G35" s="842">
        <v>5.4620162826479328</v>
      </c>
      <c r="H35" s="841">
        <v>9429.5617174545005</v>
      </c>
      <c r="I35" s="840">
        <v>45.119428896595579</v>
      </c>
      <c r="J35" s="835"/>
      <c r="R35" s="747"/>
      <c r="S35" s="747"/>
      <c r="T35" s="747"/>
      <c r="U35" s="747"/>
      <c r="V35" s="747"/>
      <c r="W35" s="747"/>
      <c r="X35" s="747"/>
      <c r="Y35" s="747"/>
    </row>
    <row r="36" spans="1:25" ht="21" customHeight="1">
      <c r="A36" s="843" t="s">
        <v>763</v>
      </c>
      <c r="B36" s="841">
        <v>16717.919405479504</v>
      </c>
      <c r="C36" s="841">
        <v>17808.543156706008</v>
      </c>
      <c r="D36" s="841">
        <v>20415.468951417002</v>
      </c>
      <c r="E36" s="841">
        <v>30122.573526681503</v>
      </c>
      <c r="F36" s="841">
        <v>1090.6237512265034</v>
      </c>
      <c r="G36" s="842">
        <v>6.5236811158991355</v>
      </c>
      <c r="H36" s="841">
        <v>9707.1045752645005</v>
      </c>
      <c r="I36" s="840">
        <v>47.54779132610004</v>
      </c>
      <c r="J36" s="835"/>
      <c r="R36" s="747"/>
      <c r="S36" s="747"/>
      <c r="T36" s="747"/>
      <c r="U36" s="747"/>
      <c r="V36" s="747"/>
      <c r="W36" s="747"/>
      <c r="X36" s="747"/>
      <c r="Y36" s="747"/>
    </row>
    <row r="37" spans="1:25" ht="21" customHeight="1">
      <c r="A37" s="843" t="s">
        <v>762</v>
      </c>
      <c r="B37" s="841">
        <v>201.73571676</v>
      </c>
      <c r="C37" s="841">
        <v>223.50757437999999</v>
      </c>
      <c r="D37" s="841">
        <v>102.22730663999999</v>
      </c>
      <c r="E37" s="841">
        <v>89.536472140000001</v>
      </c>
      <c r="F37" s="841">
        <v>21.771857619999992</v>
      </c>
      <c r="G37" s="842">
        <v>10.792267214586216</v>
      </c>
      <c r="H37" s="841">
        <v>-12.690834499999994</v>
      </c>
      <c r="I37" s="840">
        <v>-12.414329318771529</v>
      </c>
      <c r="J37" s="835"/>
      <c r="R37" s="747"/>
      <c r="S37" s="747"/>
      <c r="T37" s="747"/>
      <c r="U37" s="747"/>
      <c r="V37" s="747"/>
      <c r="W37" s="747"/>
      <c r="X37" s="747"/>
      <c r="Y37" s="747"/>
    </row>
    <row r="38" spans="1:25" ht="21" customHeight="1">
      <c r="A38" s="843" t="s">
        <v>761</v>
      </c>
      <c r="B38" s="841">
        <v>263.89197999999999</v>
      </c>
      <c r="C38" s="841">
        <v>114.95933000000002</v>
      </c>
      <c r="D38" s="841">
        <v>265.14700000000005</v>
      </c>
      <c r="E38" s="841">
        <v>87.968999999999994</v>
      </c>
      <c r="F38" s="841">
        <v>-148.93264999999997</v>
      </c>
      <c r="G38" s="842">
        <v>-56.436974704574183</v>
      </c>
      <c r="H38" s="841">
        <v>-177.17800000000005</v>
      </c>
      <c r="I38" s="840">
        <v>-66.822555035508614</v>
      </c>
      <c r="J38" s="835"/>
      <c r="R38" s="747"/>
      <c r="S38" s="747"/>
      <c r="T38" s="747"/>
      <c r="U38" s="747"/>
      <c r="V38" s="747"/>
      <c r="W38" s="747"/>
      <c r="X38" s="747"/>
      <c r="Y38" s="747"/>
    </row>
    <row r="39" spans="1:25" ht="21" customHeight="1">
      <c r="A39" s="843" t="s">
        <v>760</v>
      </c>
      <c r="B39" s="841">
        <v>156.64258093000001</v>
      </c>
      <c r="C39" s="841">
        <v>140.30360602025002</v>
      </c>
      <c r="D39" s="841">
        <v>116.27259526</v>
      </c>
      <c r="E39" s="841">
        <v>28.59857195</v>
      </c>
      <c r="F39" s="841">
        <v>-16.338974909749993</v>
      </c>
      <c r="G39" s="842">
        <v>-10.430736529457151</v>
      </c>
      <c r="H39" s="841">
        <v>-87.674023309999995</v>
      </c>
      <c r="I39" s="840">
        <v>-75.403858591054899</v>
      </c>
      <c r="J39" s="835"/>
      <c r="R39" s="747"/>
      <c r="S39" s="747"/>
      <c r="T39" s="747"/>
      <c r="U39" s="747"/>
      <c r="V39" s="747"/>
      <c r="W39" s="747"/>
      <c r="X39" s="747"/>
      <c r="Y39" s="747"/>
    </row>
    <row r="40" spans="1:25" s="835" customFormat="1" ht="21" customHeight="1">
      <c r="A40" s="839" t="s">
        <v>759</v>
      </c>
      <c r="B40" s="837">
        <v>78276.711004305485</v>
      </c>
      <c r="C40" s="837">
        <v>91191.677324750388</v>
      </c>
      <c r="D40" s="837">
        <v>100600.99154218668</v>
      </c>
      <c r="E40" s="837">
        <v>110805.56704856759</v>
      </c>
      <c r="F40" s="837">
        <v>12914.966320444903</v>
      </c>
      <c r="G40" s="838">
        <v>16.499117240291987</v>
      </c>
      <c r="H40" s="837">
        <v>10204.575506380919</v>
      </c>
      <c r="I40" s="836">
        <v>10.143613248684199</v>
      </c>
      <c r="R40" s="747"/>
      <c r="S40" s="747"/>
      <c r="T40" s="747"/>
      <c r="U40" s="747"/>
      <c r="V40" s="747"/>
      <c r="W40" s="747"/>
      <c r="X40" s="747"/>
      <c r="Y40" s="747"/>
    </row>
    <row r="41" spans="1:25" ht="21" customHeight="1">
      <c r="A41" s="843" t="s">
        <v>758</v>
      </c>
      <c r="B41" s="841">
        <v>2348.2273501200002</v>
      </c>
      <c r="C41" s="841">
        <v>2323.9799026199998</v>
      </c>
      <c r="D41" s="841">
        <v>2365.2239835199998</v>
      </c>
      <c r="E41" s="841">
        <v>2348.4545471300003</v>
      </c>
      <c r="F41" s="841">
        <v>-24.247447500000362</v>
      </c>
      <c r="G41" s="842">
        <v>-1.032585175313679</v>
      </c>
      <c r="H41" s="841">
        <v>-16.769436389999555</v>
      </c>
      <c r="I41" s="840">
        <v>-0.70899993010567908</v>
      </c>
      <c r="J41" s="835"/>
      <c r="R41" s="747"/>
      <c r="S41" s="747"/>
      <c r="T41" s="747"/>
      <c r="U41" s="747"/>
      <c r="V41" s="747"/>
      <c r="W41" s="747"/>
      <c r="X41" s="747"/>
      <c r="Y41" s="747"/>
    </row>
    <row r="42" spans="1:25" ht="21" customHeight="1">
      <c r="A42" s="843" t="s">
        <v>757</v>
      </c>
      <c r="B42" s="841">
        <v>55639.508394846693</v>
      </c>
      <c r="C42" s="841">
        <v>67700.326288271594</v>
      </c>
      <c r="D42" s="841">
        <v>77217.251276426687</v>
      </c>
      <c r="E42" s="841">
        <v>84144.751082246628</v>
      </c>
      <c r="F42" s="841">
        <v>12060.817893424901</v>
      </c>
      <c r="G42" s="842">
        <v>21.676715415663107</v>
      </c>
      <c r="H42" s="841">
        <v>6927.4998058199417</v>
      </c>
      <c r="I42" s="840">
        <v>8.9714405671091377</v>
      </c>
      <c r="J42" s="835"/>
      <c r="R42" s="747"/>
      <c r="S42" s="747"/>
      <c r="T42" s="747"/>
      <c r="U42" s="747"/>
      <c r="V42" s="747"/>
      <c r="W42" s="747"/>
      <c r="X42" s="747"/>
      <c r="Y42" s="747"/>
    </row>
    <row r="43" spans="1:25" ht="21" customHeight="1">
      <c r="A43" s="843" t="s">
        <v>756</v>
      </c>
      <c r="B43" s="841">
        <v>6078.0980833899994</v>
      </c>
      <c r="C43" s="841">
        <v>5957.7750571499992</v>
      </c>
      <c r="D43" s="841">
        <v>5845.789092369997</v>
      </c>
      <c r="E43" s="841">
        <v>7111.1283590709581</v>
      </c>
      <c r="F43" s="841">
        <v>-120.32302624000022</v>
      </c>
      <c r="G43" s="842">
        <v>-1.9796163962673541</v>
      </c>
      <c r="H43" s="841">
        <v>1265.3392667009612</v>
      </c>
      <c r="I43" s="840">
        <v>21.645311637268939</v>
      </c>
      <c r="J43" s="835"/>
      <c r="R43" s="747"/>
      <c r="S43" s="747"/>
      <c r="T43" s="747"/>
      <c r="U43" s="747"/>
      <c r="V43" s="747"/>
      <c r="W43" s="747"/>
      <c r="X43" s="747"/>
      <c r="Y43" s="747"/>
    </row>
    <row r="44" spans="1:25" ht="21" customHeight="1">
      <c r="A44" s="843" t="s">
        <v>755</v>
      </c>
      <c r="B44" s="841">
        <v>7085.6220432287946</v>
      </c>
      <c r="C44" s="841">
        <v>7428.1065992787953</v>
      </c>
      <c r="D44" s="841">
        <v>9060.719346660002</v>
      </c>
      <c r="E44" s="841">
        <v>9966.5643058700061</v>
      </c>
      <c r="F44" s="841">
        <v>342.48455605000072</v>
      </c>
      <c r="G44" s="842">
        <v>4.8335143190044683</v>
      </c>
      <c r="H44" s="841">
        <v>905.84495921000416</v>
      </c>
      <c r="I44" s="840">
        <v>9.9974949510374174</v>
      </c>
      <c r="J44" s="835"/>
      <c r="R44" s="747"/>
      <c r="S44" s="747"/>
      <c r="T44" s="747"/>
      <c r="U44" s="747"/>
      <c r="V44" s="747"/>
      <c r="W44" s="747"/>
      <c r="X44" s="747"/>
      <c r="Y44" s="747"/>
    </row>
    <row r="45" spans="1:25" ht="21" customHeight="1">
      <c r="A45" s="843" t="s">
        <v>754</v>
      </c>
      <c r="B45" s="841">
        <v>7125.255132719999</v>
      </c>
      <c r="C45" s="841">
        <v>7781.4894774299992</v>
      </c>
      <c r="D45" s="841">
        <v>6112.0431432099986</v>
      </c>
      <c r="E45" s="841">
        <v>7234.6687542499994</v>
      </c>
      <c r="F45" s="841">
        <v>656.23434471000019</v>
      </c>
      <c r="G45" s="842">
        <v>9.2099768006410869</v>
      </c>
      <c r="H45" s="841">
        <v>1122.6256110400009</v>
      </c>
      <c r="I45" s="840">
        <v>18.367435974125119</v>
      </c>
      <c r="J45" s="835"/>
      <c r="R45" s="747"/>
      <c r="S45" s="747"/>
      <c r="T45" s="747"/>
      <c r="U45" s="747"/>
      <c r="V45" s="747"/>
      <c r="W45" s="747"/>
      <c r="X45" s="747"/>
      <c r="Y45" s="747"/>
    </row>
    <row r="46" spans="1:25" s="835" customFormat="1" ht="21" customHeight="1">
      <c r="A46" s="839" t="s">
        <v>753</v>
      </c>
      <c r="B46" s="837">
        <v>1277.91114952618</v>
      </c>
      <c r="C46" s="837">
        <v>1520.8676679348</v>
      </c>
      <c r="D46" s="837">
        <v>1670.3679137347758</v>
      </c>
      <c r="E46" s="837">
        <v>1976.1192315566213</v>
      </c>
      <c r="F46" s="837">
        <v>242.95651840862001</v>
      </c>
      <c r="G46" s="838">
        <v>19.012003964336856</v>
      </c>
      <c r="H46" s="837">
        <v>305.75131782184553</v>
      </c>
      <c r="I46" s="836">
        <v>18.304429539610595</v>
      </c>
      <c r="R46" s="747"/>
      <c r="S46" s="747"/>
      <c r="T46" s="747"/>
      <c r="U46" s="747"/>
      <c r="V46" s="747"/>
      <c r="W46" s="747"/>
      <c r="X46" s="747"/>
      <c r="Y46" s="747"/>
    </row>
    <row r="47" spans="1:25" s="835" customFormat="1" ht="21" customHeight="1">
      <c r="A47" s="839" t="s">
        <v>752</v>
      </c>
      <c r="B47" s="837">
        <v>94332.338417650011</v>
      </c>
      <c r="C47" s="837">
        <v>76667.300712873577</v>
      </c>
      <c r="D47" s="837">
        <v>87565.250230755322</v>
      </c>
      <c r="E47" s="837">
        <v>97947.225872374038</v>
      </c>
      <c r="F47" s="837">
        <v>-17665.037704776434</v>
      </c>
      <c r="G47" s="838">
        <v>-18.726385883243644</v>
      </c>
      <c r="H47" s="837">
        <v>10381.975641618716</v>
      </c>
      <c r="I47" s="836">
        <v>11.856273595130183</v>
      </c>
      <c r="K47" s="533"/>
      <c r="L47" s="533"/>
      <c r="M47" s="533"/>
      <c r="N47" s="533"/>
      <c r="O47" s="533"/>
      <c r="P47" s="533"/>
      <c r="Q47" s="533"/>
      <c r="R47" s="747"/>
      <c r="S47" s="747"/>
      <c r="T47" s="747"/>
      <c r="U47" s="747"/>
      <c r="V47" s="747"/>
      <c r="W47" s="747"/>
      <c r="X47" s="747"/>
      <c r="Y47" s="747"/>
    </row>
    <row r="48" spans="1:25" ht="21" customHeight="1" thickBot="1">
      <c r="A48" s="834" t="s">
        <v>751</v>
      </c>
      <c r="B48" s="832">
        <v>2422778.7949161534</v>
      </c>
      <c r="C48" s="832">
        <v>2737631.6322921305</v>
      </c>
      <c r="D48" s="832">
        <v>2911896.7812271132</v>
      </c>
      <c r="E48" s="832">
        <v>3161250.4193831766</v>
      </c>
      <c r="F48" s="832">
        <v>314852.83737597667</v>
      </c>
      <c r="G48" s="833">
        <v>12.995525552586528</v>
      </c>
      <c r="H48" s="832">
        <v>249353.63815606374</v>
      </c>
      <c r="I48" s="831">
        <v>8.5632718770677965</v>
      </c>
      <c r="R48" s="747"/>
      <c r="S48" s="747"/>
      <c r="T48" s="747"/>
      <c r="U48" s="747"/>
      <c r="V48" s="747"/>
      <c r="W48" s="747"/>
      <c r="X48" s="747"/>
      <c r="Y48" s="747"/>
    </row>
    <row r="49" spans="1:8" ht="21" customHeight="1" thickTop="1">
      <c r="A49" s="551" t="s">
        <v>474</v>
      </c>
      <c r="B49" s="535"/>
      <c r="C49" s="535"/>
      <c r="D49" s="535"/>
      <c r="E49" s="535"/>
      <c r="F49" s="535"/>
      <c r="H49" s="535"/>
    </row>
    <row r="54" spans="1:8">
      <c r="B54" s="535"/>
      <c r="C54" s="535"/>
      <c r="D54" s="535"/>
      <c r="E54" s="535"/>
    </row>
    <row r="55" spans="1:8">
      <c r="B55" s="535"/>
      <c r="C55" s="535"/>
      <c r="D55" s="535"/>
      <c r="E55" s="535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B6" sqref="B6:B9"/>
    </sheetView>
  </sheetViews>
  <sheetFormatPr defaultRowHeight="15.75"/>
  <cols>
    <col min="1" max="1" width="62.140625" style="533" bestFit="1" customWidth="1"/>
    <col min="2" max="6" width="10.7109375" style="533" customWidth="1"/>
    <col min="7" max="7" width="9.85546875" style="533" customWidth="1"/>
    <col min="8" max="8" width="10.7109375" style="533" customWidth="1"/>
    <col min="9" max="9" width="9.7109375" style="533" customWidth="1"/>
    <col min="10" max="256" width="9.140625" style="533"/>
    <col min="257" max="257" width="55" style="533" customWidth="1"/>
    <col min="258" max="258" width="9.42578125" style="533" bestFit="1" customWidth="1"/>
    <col min="259" max="259" width="9.42578125" style="533" customWidth="1"/>
    <col min="260" max="260" width="9.42578125" style="533" bestFit="1" customWidth="1"/>
    <col min="261" max="261" width="9.42578125" style="533" customWidth="1"/>
    <col min="262" max="262" width="8.42578125" style="533" bestFit="1" customWidth="1"/>
    <col min="263" max="263" width="7.140625" style="533" bestFit="1" customWidth="1"/>
    <col min="264" max="264" width="8.42578125" style="533" bestFit="1" customWidth="1"/>
    <col min="265" max="265" width="6.85546875" style="533" customWidth="1"/>
    <col min="266" max="512" width="9.140625" style="533"/>
    <col min="513" max="513" width="55" style="533" customWidth="1"/>
    <col min="514" max="514" width="9.42578125" style="533" bestFit="1" customWidth="1"/>
    <col min="515" max="515" width="9.42578125" style="533" customWidth="1"/>
    <col min="516" max="516" width="9.42578125" style="533" bestFit="1" customWidth="1"/>
    <col min="517" max="517" width="9.42578125" style="533" customWidth="1"/>
    <col min="518" max="518" width="8.42578125" style="533" bestFit="1" customWidth="1"/>
    <col min="519" max="519" width="7.140625" style="533" bestFit="1" customWidth="1"/>
    <col min="520" max="520" width="8.42578125" style="533" bestFit="1" customWidth="1"/>
    <col min="521" max="521" width="6.85546875" style="533" customWidth="1"/>
    <col min="522" max="768" width="9.140625" style="533"/>
    <col min="769" max="769" width="55" style="533" customWidth="1"/>
    <col min="770" max="770" width="9.42578125" style="533" bestFit="1" customWidth="1"/>
    <col min="771" max="771" width="9.42578125" style="533" customWidth="1"/>
    <col min="772" max="772" width="9.42578125" style="533" bestFit="1" customWidth="1"/>
    <col min="773" max="773" width="9.42578125" style="533" customWidth="1"/>
    <col min="774" max="774" width="8.42578125" style="533" bestFit="1" customWidth="1"/>
    <col min="775" max="775" width="7.140625" style="533" bestFit="1" customWidth="1"/>
    <col min="776" max="776" width="8.42578125" style="533" bestFit="1" customWidth="1"/>
    <col min="777" max="777" width="6.85546875" style="533" customWidth="1"/>
    <col min="778" max="1024" width="9.140625" style="533"/>
    <col min="1025" max="1025" width="55" style="533" customWidth="1"/>
    <col min="1026" max="1026" width="9.42578125" style="533" bestFit="1" customWidth="1"/>
    <col min="1027" max="1027" width="9.42578125" style="533" customWidth="1"/>
    <col min="1028" max="1028" width="9.42578125" style="533" bestFit="1" customWidth="1"/>
    <col min="1029" max="1029" width="9.42578125" style="533" customWidth="1"/>
    <col min="1030" max="1030" width="8.42578125" style="533" bestFit="1" customWidth="1"/>
    <col min="1031" max="1031" width="7.140625" style="533" bestFit="1" customWidth="1"/>
    <col min="1032" max="1032" width="8.42578125" style="533" bestFit="1" customWidth="1"/>
    <col min="1033" max="1033" width="6.85546875" style="533" customWidth="1"/>
    <col min="1034" max="1280" width="9.140625" style="533"/>
    <col min="1281" max="1281" width="55" style="533" customWidth="1"/>
    <col min="1282" max="1282" width="9.42578125" style="533" bestFit="1" customWidth="1"/>
    <col min="1283" max="1283" width="9.42578125" style="533" customWidth="1"/>
    <col min="1284" max="1284" width="9.42578125" style="533" bestFit="1" customWidth="1"/>
    <col min="1285" max="1285" width="9.42578125" style="533" customWidth="1"/>
    <col min="1286" max="1286" width="8.42578125" style="533" bestFit="1" customWidth="1"/>
    <col min="1287" max="1287" width="7.140625" style="533" bestFit="1" customWidth="1"/>
    <col min="1288" max="1288" width="8.42578125" style="533" bestFit="1" customWidth="1"/>
    <col min="1289" max="1289" width="6.85546875" style="533" customWidth="1"/>
    <col min="1290" max="1536" width="9.140625" style="533"/>
    <col min="1537" max="1537" width="55" style="533" customWidth="1"/>
    <col min="1538" max="1538" width="9.42578125" style="533" bestFit="1" customWidth="1"/>
    <col min="1539" max="1539" width="9.42578125" style="533" customWidth="1"/>
    <col min="1540" max="1540" width="9.42578125" style="533" bestFit="1" customWidth="1"/>
    <col min="1541" max="1541" width="9.42578125" style="533" customWidth="1"/>
    <col min="1542" max="1542" width="8.42578125" style="533" bestFit="1" customWidth="1"/>
    <col min="1543" max="1543" width="7.140625" style="533" bestFit="1" customWidth="1"/>
    <col min="1544" max="1544" width="8.42578125" style="533" bestFit="1" customWidth="1"/>
    <col min="1545" max="1545" width="6.85546875" style="533" customWidth="1"/>
    <col min="1546" max="1792" width="9.140625" style="533"/>
    <col min="1793" max="1793" width="55" style="533" customWidth="1"/>
    <col min="1794" max="1794" width="9.42578125" style="533" bestFit="1" customWidth="1"/>
    <col min="1795" max="1795" width="9.42578125" style="533" customWidth="1"/>
    <col min="1796" max="1796" width="9.42578125" style="533" bestFit="1" customWidth="1"/>
    <col min="1797" max="1797" width="9.42578125" style="533" customWidth="1"/>
    <col min="1798" max="1798" width="8.42578125" style="533" bestFit="1" customWidth="1"/>
    <col min="1799" max="1799" width="7.140625" style="533" bestFit="1" customWidth="1"/>
    <col min="1800" max="1800" width="8.42578125" style="533" bestFit="1" customWidth="1"/>
    <col min="1801" max="1801" width="6.85546875" style="533" customWidth="1"/>
    <col min="1802" max="2048" width="9.140625" style="533"/>
    <col min="2049" max="2049" width="55" style="533" customWidth="1"/>
    <col min="2050" max="2050" width="9.42578125" style="533" bestFit="1" customWidth="1"/>
    <col min="2051" max="2051" width="9.42578125" style="533" customWidth="1"/>
    <col min="2052" max="2052" width="9.42578125" style="533" bestFit="1" customWidth="1"/>
    <col min="2053" max="2053" width="9.42578125" style="533" customWidth="1"/>
    <col min="2054" max="2054" width="8.42578125" style="533" bestFit="1" customWidth="1"/>
    <col min="2055" max="2055" width="7.140625" style="533" bestFit="1" customWidth="1"/>
    <col min="2056" max="2056" width="8.42578125" style="533" bestFit="1" customWidth="1"/>
    <col min="2057" max="2057" width="6.85546875" style="533" customWidth="1"/>
    <col min="2058" max="2304" width="9.140625" style="533"/>
    <col min="2305" max="2305" width="55" style="533" customWidth="1"/>
    <col min="2306" max="2306" width="9.42578125" style="533" bestFit="1" customWidth="1"/>
    <col min="2307" max="2307" width="9.42578125" style="533" customWidth="1"/>
    <col min="2308" max="2308" width="9.42578125" style="533" bestFit="1" customWidth="1"/>
    <col min="2309" max="2309" width="9.42578125" style="533" customWidth="1"/>
    <col min="2310" max="2310" width="8.42578125" style="533" bestFit="1" customWidth="1"/>
    <col min="2311" max="2311" width="7.140625" style="533" bestFit="1" customWidth="1"/>
    <col min="2312" max="2312" width="8.42578125" style="533" bestFit="1" customWidth="1"/>
    <col min="2313" max="2313" width="6.85546875" style="533" customWidth="1"/>
    <col min="2314" max="2560" width="9.140625" style="533"/>
    <col min="2561" max="2561" width="55" style="533" customWidth="1"/>
    <col min="2562" max="2562" width="9.42578125" style="533" bestFit="1" customWidth="1"/>
    <col min="2563" max="2563" width="9.42578125" style="533" customWidth="1"/>
    <col min="2564" max="2564" width="9.42578125" style="533" bestFit="1" customWidth="1"/>
    <col min="2565" max="2565" width="9.42578125" style="533" customWidth="1"/>
    <col min="2566" max="2566" width="8.42578125" style="533" bestFit="1" customWidth="1"/>
    <col min="2567" max="2567" width="7.140625" style="533" bestFit="1" customWidth="1"/>
    <col min="2568" max="2568" width="8.42578125" style="533" bestFit="1" customWidth="1"/>
    <col min="2569" max="2569" width="6.85546875" style="533" customWidth="1"/>
    <col min="2570" max="2816" width="9.140625" style="533"/>
    <col min="2817" max="2817" width="55" style="533" customWidth="1"/>
    <col min="2818" max="2818" width="9.42578125" style="533" bestFit="1" customWidth="1"/>
    <col min="2819" max="2819" width="9.42578125" style="533" customWidth="1"/>
    <col min="2820" max="2820" width="9.42578125" style="533" bestFit="1" customWidth="1"/>
    <col min="2821" max="2821" width="9.42578125" style="533" customWidth="1"/>
    <col min="2822" max="2822" width="8.42578125" style="533" bestFit="1" customWidth="1"/>
    <col min="2823" max="2823" width="7.140625" style="533" bestFit="1" customWidth="1"/>
    <col min="2824" max="2824" width="8.42578125" style="533" bestFit="1" customWidth="1"/>
    <col min="2825" max="2825" width="6.85546875" style="533" customWidth="1"/>
    <col min="2826" max="3072" width="9.140625" style="533"/>
    <col min="3073" max="3073" width="55" style="533" customWidth="1"/>
    <col min="3074" max="3074" width="9.42578125" style="533" bestFit="1" customWidth="1"/>
    <col min="3075" max="3075" width="9.42578125" style="533" customWidth="1"/>
    <col min="3076" max="3076" width="9.42578125" style="533" bestFit="1" customWidth="1"/>
    <col min="3077" max="3077" width="9.42578125" style="533" customWidth="1"/>
    <col min="3078" max="3078" width="8.42578125" style="533" bestFit="1" customWidth="1"/>
    <col min="3079" max="3079" width="7.140625" style="533" bestFit="1" customWidth="1"/>
    <col min="3080" max="3080" width="8.42578125" style="533" bestFit="1" customWidth="1"/>
    <col min="3081" max="3081" width="6.85546875" style="533" customWidth="1"/>
    <col min="3082" max="3328" width="9.140625" style="533"/>
    <col min="3329" max="3329" width="55" style="533" customWidth="1"/>
    <col min="3330" max="3330" width="9.42578125" style="533" bestFit="1" customWidth="1"/>
    <col min="3331" max="3331" width="9.42578125" style="533" customWidth="1"/>
    <col min="3332" max="3332" width="9.42578125" style="533" bestFit="1" customWidth="1"/>
    <col min="3333" max="3333" width="9.42578125" style="533" customWidth="1"/>
    <col min="3334" max="3334" width="8.42578125" style="533" bestFit="1" customWidth="1"/>
    <col min="3335" max="3335" width="7.140625" style="533" bestFit="1" customWidth="1"/>
    <col min="3336" max="3336" width="8.42578125" style="533" bestFit="1" customWidth="1"/>
    <col min="3337" max="3337" width="6.85546875" style="533" customWidth="1"/>
    <col min="3338" max="3584" width="9.140625" style="533"/>
    <col min="3585" max="3585" width="55" style="533" customWidth="1"/>
    <col min="3586" max="3586" width="9.42578125" style="533" bestFit="1" customWidth="1"/>
    <col min="3587" max="3587" width="9.42578125" style="533" customWidth="1"/>
    <col min="3588" max="3588" width="9.42578125" style="533" bestFit="1" customWidth="1"/>
    <col min="3589" max="3589" width="9.42578125" style="533" customWidth="1"/>
    <col min="3590" max="3590" width="8.42578125" style="533" bestFit="1" customWidth="1"/>
    <col min="3591" max="3591" width="7.140625" style="533" bestFit="1" customWidth="1"/>
    <col min="3592" max="3592" width="8.42578125" style="533" bestFit="1" customWidth="1"/>
    <col min="3593" max="3593" width="6.85546875" style="533" customWidth="1"/>
    <col min="3594" max="3840" width="9.140625" style="533"/>
    <col min="3841" max="3841" width="55" style="533" customWidth="1"/>
    <col min="3842" max="3842" width="9.42578125" style="533" bestFit="1" customWidth="1"/>
    <col min="3843" max="3843" width="9.42578125" style="533" customWidth="1"/>
    <col min="3844" max="3844" width="9.42578125" style="533" bestFit="1" customWidth="1"/>
    <col min="3845" max="3845" width="9.42578125" style="533" customWidth="1"/>
    <col min="3846" max="3846" width="8.42578125" style="533" bestFit="1" customWidth="1"/>
    <col min="3847" max="3847" width="7.140625" style="533" bestFit="1" customWidth="1"/>
    <col min="3848" max="3848" width="8.42578125" style="533" bestFit="1" customWidth="1"/>
    <col min="3849" max="3849" width="6.85546875" style="533" customWidth="1"/>
    <col min="3850" max="4096" width="9.140625" style="533"/>
    <col min="4097" max="4097" width="55" style="533" customWidth="1"/>
    <col min="4098" max="4098" width="9.42578125" style="533" bestFit="1" customWidth="1"/>
    <col min="4099" max="4099" width="9.42578125" style="533" customWidth="1"/>
    <col min="4100" max="4100" width="9.42578125" style="533" bestFit="1" customWidth="1"/>
    <col min="4101" max="4101" width="9.42578125" style="533" customWidth="1"/>
    <col min="4102" max="4102" width="8.42578125" style="533" bestFit="1" customWidth="1"/>
    <col min="4103" max="4103" width="7.140625" style="533" bestFit="1" customWidth="1"/>
    <col min="4104" max="4104" width="8.42578125" style="533" bestFit="1" customWidth="1"/>
    <col min="4105" max="4105" width="6.85546875" style="533" customWidth="1"/>
    <col min="4106" max="4352" width="9.140625" style="533"/>
    <col min="4353" max="4353" width="55" style="533" customWidth="1"/>
    <col min="4354" max="4354" width="9.42578125" style="533" bestFit="1" customWidth="1"/>
    <col min="4355" max="4355" width="9.42578125" style="533" customWidth="1"/>
    <col min="4356" max="4356" width="9.42578125" style="533" bestFit="1" customWidth="1"/>
    <col min="4357" max="4357" width="9.42578125" style="533" customWidth="1"/>
    <col min="4358" max="4358" width="8.42578125" style="533" bestFit="1" customWidth="1"/>
    <col min="4359" max="4359" width="7.140625" style="533" bestFit="1" customWidth="1"/>
    <col min="4360" max="4360" width="8.42578125" style="533" bestFit="1" customWidth="1"/>
    <col min="4361" max="4361" width="6.85546875" style="533" customWidth="1"/>
    <col min="4362" max="4608" width="9.140625" style="533"/>
    <col min="4609" max="4609" width="55" style="533" customWidth="1"/>
    <col min="4610" max="4610" width="9.42578125" style="533" bestFit="1" customWidth="1"/>
    <col min="4611" max="4611" width="9.42578125" style="533" customWidth="1"/>
    <col min="4612" max="4612" width="9.42578125" style="533" bestFit="1" customWidth="1"/>
    <col min="4613" max="4613" width="9.42578125" style="533" customWidth="1"/>
    <col min="4614" max="4614" width="8.42578125" style="533" bestFit="1" customWidth="1"/>
    <col min="4615" max="4615" width="7.140625" style="533" bestFit="1" customWidth="1"/>
    <col min="4616" max="4616" width="8.42578125" style="533" bestFit="1" customWidth="1"/>
    <col min="4617" max="4617" width="6.85546875" style="533" customWidth="1"/>
    <col min="4618" max="4864" width="9.140625" style="533"/>
    <col min="4865" max="4865" width="55" style="533" customWidth="1"/>
    <col min="4866" max="4866" width="9.42578125" style="533" bestFit="1" customWidth="1"/>
    <col min="4867" max="4867" width="9.42578125" style="533" customWidth="1"/>
    <col min="4868" max="4868" width="9.42578125" style="533" bestFit="1" customWidth="1"/>
    <col min="4869" max="4869" width="9.42578125" style="533" customWidth="1"/>
    <col min="4870" max="4870" width="8.42578125" style="533" bestFit="1" customWidth="1"/>
    <col min="4871" max="4871" width="7.140625" style="533" bestFit="1" customWidth="1"/>
    <col min="4872" max="4872" width="8.42578125" style="533" bestFit="1" customWidth="1"/>
    <col min="4873" max="4873" width="6.85546875" style="533" customWidth="1"/>
    <col min="4874" max="5120" width="9.140625" style="533"/>
    <col min="5121" max="5121" width="55" style="533" customWidth="1"/>
    <col min="5122" max="5122" width="9.42578125" style="533" bestFit="1" customWidth="1"/>
    <col min="5123" max="5123" width="9.42578125" style="533" customWidth="1"/>
    <col min="5124" max="5124" width="9.42578125" style="533" bestFit="1" customWidth="1"/>
    <col min="5125" max="5125" width="9.42578125" style="533" customWidth="1"/>
    <col min="5126" max="5126" width="8.42578125" style="533" bestFit="1" customWidth="1"/>
    <col min="5127" max="5127" width="7.140625" style="533" bestFit="1" customWidth="1"/>
    <col min="5128" max="5128" width="8.42578125" style="533" bestFit="1" customWidth="1"/>
    <col min="5129" max="5129" width="6.85546875" style="533" customWidth="1"/>
    <col min="5130" max="5376" width="9.140625" style="533"/>
    <col min="5377" max="5377" width="55" style="533" customWidth="1"/>
    <col min="5378" max="5378" width="9.42578125" style="533" bestFit="1" customWidth="1"/>
    <col min="5379" max="5379" width="9.42578125" style="533" customWidth="1"/>
    <col min="5380" max="5380" width="9.42578125" style="533" bestFit="1" customWidth="1"/>
    <col min="5381" max="5381" width="9.42578125" style="533" customWidth="1"/>
    <col min="5382" max="5382" width="8.42578125" style="533" bestFit="1" customWidth="1"/>
    <col min="5383" max="5383" width="7.140625" style="533" bestFit="1" customWidth="1"/>
    <col min="5384" max="5384" width="8.42578125" style="533" bestFit="1" customWidth="1"/>
    <col min="5385" max="5385" width="6.85546875" style="533" customWidth="1"/>
    <col min="5386" max="5632" width="9.140625" style="533"/>
    <col min="5633" max="5633" width="55" style="533" customWidth="1"/>
    <col min="5634" max="5634" width="9.42578125" style="533" bestFit="1" customWidth="1"/>
    <col min="5635" max="5635" width="9.42578125" style="533" customWidth="1"/>
    <col min="5636" max="5636" width="9.42578125" style="533" bestFit="1" customWidth="1"/>
    <col min="5637" max="5637" width="9.42578125" style="533" customWidth="1"/>
    <col min="5638" max="5638" width="8.42578125" style="533" bestFit="1" customWidth="1"/>
    <col min="5639" max="5639" width="7.140625" style="533" bestFit="1" customWidth="1"/>
    <col min="5640" max="5640" width="8.42578125" style="533" bestFit="1" customWidth="1"/>
    <col min="5641" max="5641" width="6.85546875" style="533" customWidth="1"/>
    <col min="5642" max="5888" width="9.140625" style="533"/>
    <col min="5889" max="5889" width="55" style="533" customWidth="1"/>
    <col min="5890" max="5890" width="9.42578125" style="533" bestFit="1" customWidth="1"/>
    <col min="5891" max="5891" width="9.42578125" style="533" customWidth="1"/>
    <col min="5892" max="5892" width="9.42578125" style="533" bestFit="1" customWidth="1"/>
    <col min="5893" max="5893" width="9.42578125" style="533" customWidth="1"/>
    <col min="5894" max="5894" width="8.42578125" style="533" bestFit="1" customWidth="1"/>
    <col min="5895" max="5895" width="7.140625" style="533" bestFit="1" customWidth="1"/>
    <col min="5896" max="5896" width="8.42578125" style="533" bestFit="1" customWidth="1"/>
    <col min="5897" max="5897" width="6.85546875" style="533" customWidth="1"/>
    <col min="5898" max="6144" width="9.140625" style="533"/>
    <col min="6145" max="6145" width="55" style="533" customWidth="1"/>
    <col min="6146" max="6146" width="9.42578125" style="533" bestFit="1" customWidth="1"/>
    <col min="6147" max="6147" width="9.42578125" style="533" customWidth="1"/>
    <col min="6148" max="6148" width="9.42578125" style="533" bestFit="1" customWidth="1"/>
    <col min="6149" max="6149" width="9.42578125" style="533" customWidth="1"/>
    <col min="6150" max="6150" width="8.42578125" style="533" bestFit="1" customWidth="1"/>
    <col min="6151" max="6151" width="7.140625" style="533" bestFit="1" customWidth="1"/>
    <col min="6152" max="6152" width="8.42578125" style="533" bestFit="1" customWidth="1"/>
    <col min="6153" max="6153" width="6.85546875" style="533" customWidth="1"/>
    <col min="6154" max="6400" width="9.140625" style="533"/>
    <col min="6401" max="6401" width="55" style="533" customWidth="1"/>
    <col min="6402" max="6402" width="9.42578125" style="533" bestFit="1" customWidth="1"/>
    <col min="6403" max="6403" width="9.42578125" style="533" customWidth="1"/>
    <col min="6404" max="6404" width="9.42578125" style="533" bestFit="1" customWidth="1"/>
    <col min="6405" max="6405" width="9.42578125" style="533" customWidth="1"/>
    <col min="6406" max="6406" width="8.42578125" style="533" bestFit="1" customWidth="1"/>
    <col min="6407" max="6407" width="7.140625" style="533" bestFit="1" customWidth="1"/>
    <col min="6408" max="6408" width="8.42578125" style="533" bestFit="1" customWidth="1"/>
    <col min="6409" max="6409" width="6.85546875" style="533" customWidth="1"/>
    <col min="6410" max="6656" width="9.140625" style="533"/>
    <col min="6657" max="6657" width="55" style="533" customWidth="1"/>
    <col min="6658" max="6658" width="9.42578125" style="533" bestFit="1" customWidth="1"/>
    <col min="6659" max="6659" width="9.42578125" style="533" customWidth="1"/>
    <col min="6660" max="6660" width="9.42578125" style="533" bestFit="1" customWidth="1"/>
    <col min="6661" max="6661" width="9.42578125" style="533" customWidth="1"/>
    <col min="6662" max="6662" width="8.42578125" style="533" bestFit="1" customWidth="1"/>
    <col min="6663" max="6663" width="7.140625" style="533" bestFit="1" customWidth="1"/>
    <col min="6664" max="6664" width="8.42578125" style="533" bestFit="1" customWidth="1"/>
    <col min="6665" max="6665" width="6.85546875" style="533" customWidth="1"/>
    <col min="6666" max="6912" width="9.140625" style="533"/>
    <col min="6913" max="6913" width="55" style="533" customWidth="1"/>
    <col min="6914" max="6914" width="9.42578125" style="533" bestFit="1" customWidth="1"/>
    <col min="6915" max="6915" width="9.42578125" style="533" customWidth="1"/>
    <col min="6916" max="6916" width="9.42578125" style="533" bestFit="1" customWidth="1"/>
    <col min="6917" max="6917" width="9.42578125" style="533" customWidth="1"/>
    <col min="6918" max="6918" width="8.42578125" style="533" bestFit="1" customWidth="1"/>
    <col min="6919" max="6919" width="7.140625" style="533" bestFit="1" customWidth="1"/>
    <col min="6920" max="6920" width="8.42578125" style="533" bestFit="1" customWidth="1"/>
    <col min="6921" max="6921" width="6.85546875" style="533" customWidth="1"/>
    <col min="6922" max="7168" width="9.140625" style="533"/>
    <col min="7169" max="7169" width="55" style="533" customWidth="1"/>
    <col min="7170" max="7170" width="9.42578125" style="533" bestFit="1" customWidth="1"/>
    <col min="7171" max="7171" width="9.42578125" style="533" customWidth="1"/>
    <col min="7172" max="7172" width="9.42578125" style="533" bestFit="1" customWidth="1"/>
    <col min="7173" max="7173" width="9.42578125" style="533" customWidth="1"/>
    <col min="7174" max="7174" width="8.42578125" style="533" bestFit="1" customWidth="1"/>
    <col min="7175" max="7175" width="7.140625" style="533" bestFit="1" customWidth="1"/>
    <col min="7176" max="7176" width="8.42578125" style="533" bestFit="1" customWidth="1"/>
    <col min="7177" max="7177" width="6.85546875" style="533" customWidth="1"/>
    <col min="7178" max="7424" width="9.140625" style="533"/>
    <col min="7425" max="7425" width="55" style="533" customWidth="1"/>
    <col min="7426" max="7426" width="9.42578125" style="533" bestFit="1" customWidth="1"/>
    <col min="7427" max="7427" width="9.42578125" style="533" customWidth="1"/>
    <col min="7428" max="7428" width="9.42578125" style="533" bestFit="1" customWidth="1"/>
    <col min="7429" max="7429" width="9.42578125" style="533" customWidth="1"/>
    <col min="7430" max="7430" width="8.42578125" style="533" bestFit="1" customWidth="1"/>
    <col min="7431" max="7431" width="7.140625" style="533" bestFit="1" customWidth="1"/>
    <col min="7432" max="7432" width="8.42578125" style="533" bestFit="1" customWidth="1"/>
    <col min="7433" max="7433" width="6.85546875" style="533" customWidth="1"/>
    <col min="7434" max="7680" width="9.140625" style="533"/>
    <col min="7681" max="7681" width="55" style="533" customWidth="1"/>
    <col min="7682" max="7682" width="9.42578125" style="533" bestFit="1" customWidth="1"/>
    <col min="7683" max="7683" width="9.42578125" style="533" customWidth="1"/>
    <col min="7684" max="7684" width="9.42578125" style="533" bestFit="1" customWidth="1"/>
    <col min="7685" max="7685" width="9.42578125" style="533" customWidth="1"/>
    <col min="7686" max="7686" width="8.42578125" style="533" bestFit="1" customWidth="1"/>
    <col min="7687" max="7687" width="7.140625" style="533" bestFit="1" customWidth="1"/>
    <col min="7688" max="7688" width="8.42578125" style="533" bestFit="1" customWidth="1"/>
    <col min="7689" max="7689" width="6.85546875" style="533" customWidth="1"/>
    <col min="7690" max="7936" width="9.140625" style="533"/>
    <col min="7937" max="7937" width="55" style="533" customWidth="1"/>
    <col min="7938" max="7938" width="9.42578125" style="533" bestFit="1" customWidth="1"/>
    <col min="7939" max="7939" width="9.42578125" style="533" customWidth="1"/>
    <col min="7940" max="7940" width="9.42578125" style="533" bestFit="1" customWidth="1"/>
    <col min="7941" max="7941" width="9.42578125" style="533" customWidth="1"/>
    <col min="7942" max="7942" width="8.42578125" style="533" bestFit="1" customWidth="1"/>
    <col min="7943" max="7943" width="7.140625" style="533" bestFit="1" customWidth="1"/>
    <col min="7944" max="7944" width="8.42578125" style="533" bestFit="1" customWidth="1"/>
    <col min="7945" max="7945" width="6.85546875" style="533" customWidth="1"/>
    <col min="7946" max="8192" width="9.140625" style="533"/>
    <col min="8193" max="8193" width="55" style="533" customWidth="1"/>
    <col min="8194" max="8194" width="9.42578125" style="533" bestFit="1" customWidth="1"/>
    <col min="8195" max="8195" width="9.42578125" style="533" customWidth="1"/>
    <col min="8196" max="8196" width="9.42578125" style="533" bestFit="1" customWidth="1"/>
    <col min="8197" max="8197" width="9.42578125" style="533" customWidth="1"/>
    <col min="8198" max="8198" width="8.42578125" style="533" bestFit="1" customWidth="1"/>
    <col min="8199" max="8199" width="7.140625" style="533" bestFit="1" customWidth="1"/>
    <col min="8200" max="8200" width="8.42578125" style="533" bestFit="1" customWidth="1"/>
    <col min="8201" max="8201" width="6.85546875" style="533" customWidth="1"/>
    <col min="8202" max="8448" width="9.140625" style="533"/>
    <col min="8449" max="8449" width="55" style="533" customWidth="1"/>
    <col min="8450" max="8450" width="9.42578125" style="533" bestFit="1" customWidth="1"/>
    <col min="8451" max="8451" width="9.42578125" style="533" customWidth="1"/>
    <col min="8452" max="8452" width="9.42578125" style="533" bestFit="1" customWidth="1"/>
    <col min="8453" max="8453" width="9.42578125" style="533" customWidth="1"/>
    <col min="8454" max="8454" width="8.42578125" style="533" bestFit="1" customWidth="1"/>
    <col min="8455" max="8455" width="7.140625" style="533" bestFit="1" customWidth="1"/>
    <col min="8456" max="8456" width="8.42578125" style="533" bestFit="1" customWidth="1"/>
    <col min="8457" max="8457" width="6.85546875" style="533" customWidth="1"/>
    <col min="8458" max="8704" width="9.140625" style="533"/>
    <col min="8705" max="8705" width="55" style="533" customWidth="1"/>
    <col min="8706" max="8706" width="9.42578125" style="533" bestFit="1" customWidth="1"/>
    <col min="8707" max="8707" width="9.42578125" style="533" customWidth="1"/>
    <col min="8708" max="8708" width="9.42578125" style="533" bestFit="1" customWidth="1"/>
    <col min="8709" max="8709" width="9.42578125" style="533" customWidth="1"/>
    <col min="8710" max="8710" width="8.42578125" style="533" bestFit="1" customWidth="1"/>
    <col min="8711" max="8711" width="7.140625" style="533" bestFit="1" customWidth="1"/>
    <col min="8712" max="8712" width="8.42578125" style="533" bestFit="1" customWidth="1"/>
    <col min="8713" max="8713" width="6.85546875" style="533" customWidth="1"/>
    <col min="8714" max="8960" width="9.140625" style="533"/>
    <col min="8961" max="8961" width="55" style="533" customWidth="1"/>
    <col min="8962" max="8962" width="9.42578125" style="533" bestFit="1" customWidth="1"/>
    <col min="8963" max="8963" width="9.42578125" style="533" customWidth="1"/>
    <col min="8964" max="8964" width="9.42578125" style="533" bestFit="1" customWidth="1"/>
    <col min="8965" max="8965" width="9.42578125" style="533" customWidth="1"/>
    <col min="8966" max="8966" width="8.42578125" style="533" bestFit="1" customWidth="1"/>
    <col min="8967" max="8967" width="7.140625" style="533" bestFit="1" customWidth="1"/>
    <col min="8968" max="8968" width="8.42578125" style="533" bestFit="1" customWidth="1"/>
    <col min="8969" max="8969" width="6.85546875" style="533" customWidth="1"/>
    <col min="8970" max="9216" width="9.140625" style="533"/>
    <col min="9217" max="9217" width="55" style="533" customWidth="1"/>
    <col min="9218" max="9218" width="9.42578125" style="533" bestFit="1" customWidth="1"/>
    <col min="9219" max="9219" width="9.42578125" style="533" customWidth="1"/>
    <col min="9220" max="9220" width="9.42578125" style="533" bestFit="1" customWidth="1"/>
    <col min="9221" max="9221" width="9.42578125" style="533" customWidth="1"/>
    <col min="9222" max="9222" width="8.42578125" style="533" bestFit="1" customWidth="1"/>
    <col min="9223" max="9223" width="7.140625" style="533" bestFit="1" customWidth="1"/>
    <col min="9224" max="9224" width="8.42578125" style="533" bestFit="1" customWidth="1"/>
    <col min="9225" max="9225" width="6.85546875" style="533" customWidth="1"/>
    <col min="9226" max="9472" width="9.140625" style="533"/>
    <col min="9473" max="9473" width="55" style="533" customWidth="1"/>
    <col min="9474" max="9474" width="9.42578125" style="533" bestFit="1" customWidth="1"/>
    <col min="9475" max="9475" width="9.42578125" style="533" customWidth="1"/>
    <col min="9476" max="9476" width="9.42578125" style="533" bestFit="1" customWidth="1"/>
    <col min="9477" max="9477" width="9.42578125" style="533" customWidth="1"/>
    <col min="9478" max="9478" width="8.42578125" style="533" bestFit="1" customWidth="1"/>
    <col min="9479" max="9479" width="7.140625" style="533" bestFit="1" customWidth="1"/>
    <col min="9480" max="9480" width="8.42578125" style="533" bestFit="1" customWidth="1"/>
    <col min="9481" max="9481" width="6.85546875" style="533" customWidth="1"/>
    <col min="9482" max="9728" width="9.140625" style="533"/>
    <col min="9729" max="9729" width="55" style="533" customWidth="1"/>
    <col min="9730" max="9730" width="9.42578125" style="533" bestFit="1" customWidth="1"/>
    <col min="9731" max="9731" width="9.42578125" style="533" customWidth="1"/>
    <col min="9732" max="9732" width="9.42578125" style="533" bestFit="1" customWidth="1"/>
    <col min="9733" max="9733" width="9.42578125" style="533" customWidth="1"/>
    <col min="9734" max="9734" width="8.42578125" style="533" bestFit="1" customWidth="1"/>
    <col min="9735" max="9735" width="7.140625" style="533" bestFit="1" customWidth="1"/>
    <col min="9736" max="9736" width="8.42578125" style="533" bestFit="1" customWidth="1"/>
    <col min="9737" max="9737" width="6.85546875" style="533" customWidth="1"/>
    <col min="9738" max="9984" width="9.140625" style="533"/>
    <col min="9985" max="9985" width="55" style="533" customWidth="1"/>
    <col min="9986" max="9986" width="9.42578125" style="533" bestFit="1" customWidth="1"/>
    <col min="9987" max="9987" width="9.42578125" style="533" customWidth="1"/>
    <col min="9988" max="9988" width="9.42578125" style="533" bestFit="1" customWidth="1"/>
    <col min="9989" max="9989" width="9.42578125" style="533" customWidth="1"/>
    <col min="9990" max="9990" width="8.42578125" style="533" bestFit="1" customWidth="1"/>
    <col min="9991" max="9991" width="7.140625" style="533" bestFit="1" customWidth="1"/>
    <col min="9992" max="9992" width="8.42578125" style="533" bestFit="1" customWidth="1"/>
    <col min="9993" max="9993" width="6.85546875" style="533" customWidth="1"/>
    <col min="9994" max="10240" width="9.140625" style="533"/>
    <col min="10241" max="10241" width="55" style="533" customWidth="1"/>
    <col min="10242" max="10242" width="9.42578125" style="533" bestFit="1" customWidth="1"/>
    <col min="10243" max="10243" width="9.42578125" style="533" customWidth="1"/>
    <col min="10244" max="10244" width="9.42578125" style="533" bestFit="1" customWidth="1"/>
    <col min="10245" max="10245" width="9.42578125" style="533" customWidth="1"/>
    <col min="10246" max="10246" width="8.42578125" style="533" bestFit="1" customWidth="1"/>
    <col min="10247" max="10247" width="7.140625" style="533" bestFit="1" customWidth="1"/>
    <col min="10248" max="10248" width="8.42578125" style="533" bestFit="1" customWidth="1"/>
    <col min="10249" max="10249" width="6.85546875" style="533" customWidth="1"/>
    <col min="10250" max="10496" width="9.140625" style="533"/>
    <col min="10497" max="10497" width="55" style="533" customWidth="1"/>
    <col min="10498" max="10498" width="9.42578125" style="533" bestFit="1" customWidth="1"/>
    <col min="10499" max="10499" width="9.42578125" style="533" customWidth="1"/>
    <col min="10500" max="10500" width="9.42578125" style="533" bestFit="1" customWidth="1"/>
    <col min="10501" max="10501" width="9.42578125" style="533" customWidth="1"/>
    <col min="10502" max="10502" width="8.42578125" style="533" bestFit="1" customWidth="1"/>
    <col min="10503" max="10503" width="7.140625" style="533" bestFit="1" customWidth="1"/>
    <col min="10504" max="10504" width="8.42578125" style="533" bestFit="1" customWidth="1"/>
    <col min="10505" max="10505" width="6.85546875" style="533" customWidth="1"/>
    <col min="10506" max="10752" width="9.140625" style="533"/>
    <col min="10753" max="10753" width="55" style="533" customWidth="1"/>
    <col min="10754" max="10754" width="9.42578125" style="533" bestFit="1" customWidth="1"/>
    <col min="10755" max="10755" width="9.42578125" style="533" customWidth="1"/>
    <col min="10756" max="10756" width="9.42578125" style="533" bestFit="1" customWidth="1"/>
    <col min="10757" max="10757" width="9.42578125" style="533" customWidth="1"/>
    <col min="10758" max="10758" width="8.42578125" style="533" bestFit="1" customWidth="1"/>
    <col min="10759" max="10759" width="7.140625" style="533" bestFit="1" customWidth="1"/>
    <col min="10760" max="10760" width="8.42578125" style="533" bestFit="1" customWidth="1"/>
    <col min="10761" max="10761" width="6.85546875" style="533" customWidth="1"/>
    <col min="10762" max="11008" width="9.140625" style="533"/>
    <col min="11009" max="11009" width="55" style="533" customWidth="1"/>
    <col min="11010" max="11010" width="9.42578125" style="533" bestFit="1" customWidth="1"/>
    <col min="11011" max="11011" width="9.42578125" style="533" customWidth="1"/>
    <col min="11012" max="11012" width="9.42578125" style="533" bestFit="1" customWidth="1"/>
    <col min="11013" max="11013" width="9.42578125" style="533" customWidth="1"/>
    <col min="11014" max="11014" width="8.42578125" style="533" bestFit="1" customWidth="1"/>
    <col min="11015" max="11015" width="7.140625" style="533" bestFit="1" customWidth="1"/>
    <col min="11016" max="11016" width="8.42578125" style="533" bestFit="1" customWidth="1"/>
    <col min="11017" max="11017" width="6.85546875" style="533" customWidth="1"/>
    <col min="11018" max="11264" width="9.140625" style="533"/>
    <col min="11265" max="11265" width="55" style="533" customWidth="1"/>
    <col min="11266" max="11266" width="9.42578125" style="533" bestFit="1" customWidth="1"/>
    <col min="11267" max="11267" width="9.42578125" style="533" customWidth="1"/>
    <col min="11268" max="11268" width="9.42578125" style="533" bestFit="1" customWidth="1"/>
    <col min="11269" max="11269" width="9.42578125" style="533" customWidth="1"/>
    <col min="11270" max="11270" width="8.42578125" style="533" bestFit="1" customWidth="1"/>
    <col min="11271" max="11271" width="7.140625" style="533" bestFit="1" customWidth="1"/>
    <col min="11272" max="11272" width="8.42578125" style="533" bestFit="1" customWidth="1"/>
    <col min="11273" max="11273" width="6.85546875" style="533" customWidth="1"/>
    <col min="11274" max="11520" width="9.140625" style="533"/>
    <col min="11521" max="11521" width="55" style="533" customWidth="1"/>
    <col min="11522" max="11522" width="9.42578125" style="533" bestFit="1" customWidth="1"/>
    <col min="11523" max="11523" width="9.42578125" style="533" customWidth="1"/>
    <col min="11524" max="11524" width="9.42578125" style="533" bestFit="1" customWidth="1"/>
    <col min="11525" max="11525" width="9.42578125" style="533" customWidth="1"/>
    <col min="11526" max="11526" width="8.42578125" style="533" bestFit="1" customWidth="1"/>
    <col min="11527" max="11527" width="7.140625" style="533" bestFit="1" customWidth="1"/>
    <col min="11528" max="11528" width="8.42578125" style="533" bestFit="1" customWidth="1"/>
    <col min="11529" max="11529" width="6.85546875" style="533" customWidth="1"/>
    <col min="11530" max="11776" width="9.140625" style="533"/>
    <col min="11777" max="11777" width="55" style="533" customWidth="1"/>
    <col min="11778" max="11778" width="9.42578125" style="533" bestFit="1" customWidth="1"/>
    <col min="11779" max="11779" width="9.42578125" style="533" customWidth="1"/>
    <col min="11780" max="11780" width="9.42578125" style="533" bestFit="1" customWidth="1"/>
    <col min="11781" max="11781" width="9.42578125" style="533" customWidth="1"/>
    <col min="11782" max="11782" width="8.42578125" style="533" bestFit="1" customWidth="1"/>
    <col min="11783" max="11783" width="7.140625" style="533" bestFit="1" customWidth="1"/>
    <col min="11784" max="11784" width="8.42578125" style="533" bestFit="1" customWidth="1"/>
    <col min="11785" max="11785" width="6.85546875" style="533" customWidth="1"/>
    <col min="11786" max="12032" width="9.140625" style="533"/>
    <col min="12033" max="12033" width="55" style="533" customWidth="1"/>
    <col min="12034" max="12034" width="9.42578125" style="533" bestFit="1" customWidth="1"/>
    <col min="12035" max="12035" width="9.42578125" style="533" customWidth="1"/>
    <col min="12036" max="12036" width="9.42578125" style="533" bestFit="1" customWidth="1"/>
    <col min="12037" max="12037" width="9.42578125" style="533" customWidth="1"/>
    <col min="12038" max="12038" width="8.42578125" style="533" bestFit="1" customWidth="1"/>
    <col min="12039" max="12039" width="7.140625" style="533" bestFit="1" customWidth="1"/>
    <col min="12040" max="12040" width="8.42578125" style="533" bestFit="1" customWidth="1"/>
    <col min="12041" max="12041" width="6.85546875" style="533" customWidth="1"/>
    <col min="12042" max="12288" width="9.140625" style="533"/>
    <col min="12289" max="12289" width="55" style="533" customWidth="1"/>
    <col min="12290" max="12290" width="9.42578125" style="533" bestFit="1" customWidth="1"/>
    <col min="12291" max="12291" width="9.42578125" style="533" customWidth="1"/>
    <col min="12292" max="12292" width="9.42578125" style="533" bestFit="1" customWidth="1"/>
    <col min="12293" max="12293" width="9.42578125" style="533" customWidth="1"/>
    <col min="12294" max="12294" width="8.42578125" style="533" bestFit="1" customWidth="1"/>
    <col min="12295" max="12295" width="7.140625" style="533" bestFit="1" customWidth="1"/>
    <col min="12296" max="12296" width="8.42578125" style="533" bestFit="1" customWidth="1"/>
    <col min="12297" max="12297" width="6.85546875" style="533" customWidth="1"/>
    <col min="12298" max="12544" width="9.140625" style="533"/>
    <col min="12545" max="12545" width="55" style="533" customWidth="1"/>
    <col min="12546" max="12546" width="9.42578125" style="533" bestFit="1" customWidth="1"/>
    <col min="12547" max="12547" width="9.42578125" style="533" customWidth="1"/>
    <col min="12548" max="12548" width="9.42578125" style="533" bestFit="1" customWidth="1"/>
    <col min="12549" max="12549" width="9.42578125" style="533" customWidth="1"/>
    <col min="12550" max="12550" width="8.42578125" style="533" bestFit="1" customWidth="1"/>
    <col min="12551" max="12551" width="7.140625" style="533" bestFit="1" customWidth="1"/>
    <col min="12552" max="12552" width="8.42578125" style="533" bestFit="1" customWidth="1"/>
    <col min="12553" max="12553" width="6.85546875" style="533" customWidth="1"/>
    <col min="12554" max="12800" width="9.140625" style="533"/>
    <col min="12801" max="12801" width="55" style="533" customWidth="1"/>
    <col min="12802" max="12802" width="9.42578125" style="533" bestFit="1" customWidth="1"/>
    <col min="12803" max="12803" width="9.42578125" style="533" customWidth="1"/>
    <col min="12804" max="12804" width="9.42578125" style="533" bestFit="1" customWidth="1"/>
    <col min="12805" max="12805" width="9.42578125" style="533" customWidth="1"/>
    <col min="12806" max="12806" width="8.42578125" style="533" bestFit="1" customWidth="1"/>
    <col min="12807" max="12807" width="7.140625" style="533" bestFit="1" customWidth="1"/>
    <col min="12808" max="12808" width="8.42578125" style="533" bestFit="1" customWidth="1"/>
    <col min="12809" max="12809" width="6.85546875" style="533" customWidth="1"/>
    <col min="12810" max="13056" width="9.140625" style="533"/>
    <col min="13057" max="13057" width="55" style="533" customWidth="1"/>
    <col min="13058" max="13058" width="9.42578125" style="533" bestFit="1" customWidth="1"/>
    <col min="13059" max="13059" width="9.42578125" style="533" customWidth="1"/>
    <col min="13060" max="13060" width="9.42578125" style="533" bestFit="1" customWidth="1"/>
    <col min="13061" max="13061" width="9.42578125" style="533" customWidth="1"/>
    <col min="13062" max="13062" width="8.42578125" style="533" bestFit="1" customWidth="1"/>
    <col min="13063" max="13063" width="7.140625" style="533" bestFit="1" customWidth="1"/>
    <col min="13064" max="13064" width="8.42578125" style="533" bestFit="1" customWidth="1"/>
    <col min="13065" max="13065" width="6.85546875" style="533" customWidth="1"/>
    <col min="13066" max="13312" width="9.140625" style="533"/>
    <col min="13313" max="13313" width="55" style="533" customWidth="1"/>
    <col min="13314" max="13314" width="9.42578125" style="533" bestFit="1" customWidth="1"/>
    <col min="13315" max="13315" width="9.42578125" style="533" customWidth="1"/>
    <col min="13316" max="13316" width="9.42578125" style="533" bestFit="1" customWidth="1"/>
    <col min="13317" max="13317" width="9.42578125" style="533" customWidth="1"/>
    <col min="13318" max="13318" width="8.42578125" style="533" bestFit="1" customWidth="1"/>
    <col min="13319" max="13319" width="7.140625" style="533" bestFit="1" customWidth="1"/>
    <col min="13320" max="13320" width="8.42578125" style="533" bestFit="1" customWidth="1"/>
    <col min="13321" max="13321" width="6.85546875" style="533" customWidth="1"/>
    <col min="13322" max="13568" width="9.140625" style="533"/>
    <col min="13569" max="13569" width="55" style="533" customWidth="1"/>
    <col min="13570" max="13570" width="9.42578125" style="533" bestFit="1" customWidth="1"/>
    <col min="13571" max="13571" width="9.42578125" style="533" customWidth="1"/>
    <col min="13572" max="13572" width="9.42578125" style="533" bestFit="1" customWidth="1"/>
    <col min="13573" max="13573" width="9.42578125" style="533" customWidth="1"/>
    <col min="13574" max="13574" width="8.42578125" style="533" bestFit="1" customWidth="1"/>
    <col min="13575" max="13575" width="7.140625" style="533" bestFit="1" customWidth="1"/>
    <col min="13576" max="13576" width="8.42578125" style="533" bestFit="1" customWidth="1"/>
    <col min="13577" max="13577" width="6.85546875" style="533" customWidth="1"/>
    <col min="13578" max="13824" width="9.140625" style="533"/>
    <col min="13825" max="13825" width="55" style="533" customWidth="1"/>
    <col min="13826" max="13826" width="9.42578125" style="533" bestFit="1" customWidth="1"/>
    <col min="13827" max="13827" width="9.42578125" style="533" customWidth="1"/>
    <col min="13828" max="13828" width="9.42578125" style="533" bestFit="1" customWidth="1"/>
    <col min="13829" max="13829" width="9.42578125" style="533" customWidth="1"/>
    <col min="13830" max="13830" width="8.42578125" style="533" bestFit="1" customWidth="1"/>
    <col min="13831" max="13831" width="7.140625" style="533" bestFit="1" customWidth="1"/>
    <col min="13832" max="13832" width="8.42578125" style="533" bestFit="1" customWidth="1"/>
    <col min="13833" max="13833" width="6.85546875" style="533" customWidth="1"/>
    <col min="13834" max="14080" width="9.140625" style="533"/>
    <col min="14081" max="14081" width="55" style="533" customWidth="1"/>
    <col min="14082" max="14082" width="9.42578125" style="533" bestFit="1" customWidth="1"/>
    <col min="14083" max="14083" width="9.42578125" style="533" customWidth="1"/>
    <col min="14084" max="14084" width="9.42578125" style="533" bestFit="1" customWidth="1"/>
    <col min="14085" max="14085" width="9.42578125" style="533" customWidth="1"/>
    <col min="14086" max="14086" width="8.42578125" style="533" bestFit="1" customWidth="1"/>
    <col min="14087" max="14087" width="7.140625" style="533" bestFit="1" customWidth="1"/>
    <col min="14088" max="14088" width="8.42578125" style="533" bestFit="1" customWidth="1"/>
    <col min="14089" max="14089" width="6.85546875" style="533" customWidth="1"/>
    <col min="14090" max="14336" width="9.140625" style="533"/>
    <col min="14337" max="14337" width="55" style="533" customWidth="1"/>
    <col min="14338" max="14338" width="9.42578125" style="533" bestFit="1" customWidth="1"/>
    <col min="14339" max="14339" width="9.42578125" style="533" customWidth="1"/>
    <col min="14340" max="14340" width="9.42578125" style="533" bestFit="1" customWidth="1"/>
    <col min="14341" max="14341" width="9.42578125" style="533" customWidth="1"/>
    <col min="14342" max="14342" width="8.42578125" style="533" bestFit="1" customWidth="1"/>
    <col min="14343" max="14343" width="7.140625" style="533" bestFit="1" customWidth="1"/>
    <col min="14344" max="14344" width="8.42578125" style="533" bestFit="1" customWidth="1"/>
    <col min="14345" max="14345" width="6.85546875" style="533" customWidth="1"/>
    <col min="14346" max="14592" width="9.140625" style="533"/>
    <col min="14593" max="14593" width="55" style="533" customWidth="1"/>
    <col min="14594" max="14594" width="9.42578125" style="533" bestFit="1" customWidth="1"/>
    <col min="14595" max="14595" width="9.42578125" style="533" customWidth="1"/>
    <col min="14596" max="14596" width="9.42578125" style="533" bestFit="1" customWidth="1"/>
    <col min="14597" max="14597" width="9.42578125" style="533" customWidth="1"/>
    <col min="14598" max="14598" width="8.42578125" style="533" bestFit="1" customWidth="1"/>
    <col min="14599" max="14599" width="7.140625" style="533" bestFit="1" customWidth="1"/>
    <col min="14600" max="14600" width="8.42578125" style="533" bestFit="1" customWidth="1"/>
    <col min="14601" max="14601" width="6.85546875" style="533" customWidth="1"/>
    <col min="14602" max="14848" width="9.140625" style="533"/>
    <col min="14849" max="14849" width="55" style="533" customWidth="1"/>
    <col min="14850" max="14850" width="9.42578125" style="533" bestFit="1" customWidth="1"/>
    <col min="14851" max="14851" width="9.42578125" style="533" customWidth="1"/>
    <col min="14852" max="14852" width="9.42578125" style="533" bestFit="1" customWidth="1"/>
    <col min="14853" max="14853" width="9.42578125" style="533" customWidth="1"/>
    <col min="14854" max="14854" width="8.42578125" style="533" bestFit="1" customWidth="1"/>
    <col min="14855" max="14855" width="7.140625" style="533" bestFit="1" customWidth="1"/>
    <col min="14856" max="14856" width="8.42578125" style="533" bestFit="1" customWidth="1"/>
    <col min="14857" max="14857" width="6.85546875" style="533" customWidth="1"/>
    <col min="14858" max="15104" width="9.140625" style="533"/>
    <col min="15105" max="15105" width="55" style="533" customWidth="1"/>
    <col min="15106" max="15106" width="9.42578125" style="533" bestFit="1" customWidth="1"/>
    <col min="15107" max="15107" width="9.42578125" style="533" customWidth="1"/>
    <col min="15108" max="15108" width="9.42578125" style="533" bestFit="1" customWidth="1"/>
    <col min="15109" max="15109" width="9.42578125" style="533" customWidth="1"/>
    <col min="15110" max="15110" width="8.42578125" style="533" bestFit="1" customWidth="1"/>
    <col min="15111" max="15111" width="7.140625" style="533" bestFit="1" customWidth="1"/>
    <col min="15112" max="15112" width="8.42578125" style="533" bestFit="1" customWidth="1"/>
    <col min="15113" max="15113" width="6.85546875" style="533" customWidth="1"/>
    <col min="15114" max="15360" width="9.140625" style="533"/>
    <col min="15361" max="15361" width="55" style="533" customWidth="1"/>
    <col min="15362" max="15362" width="9.42578125" style="533" bestFit="1" customWidth="1"/>
    <col min="15363" max="15363" width="9.42578125" style="533" customWidth="1"/>
    <col min="15364" max="15364" width="9.42578125" style="533" bestFit="1" customWidth="1"/>
    <col min="15365" max="15365" width="9.42578125" style="533" customWidth="1"/>
    <col min="15366" max="15366" width="8.42578125" style="533" bestFit="1" customWidth="1"/>
    <col min="15367" max="15367" width="7.140625" style="533" bestFit="1" customWidth="1"/>
    <col min="15368" max="15368" width="8.42578125" style="533" bestFit="1" customWidth="1"/>
    <col min="15369" max="15369" width="6.85546875" style="533" customWidth="1"/>
    <col min="15370" max="15616" width="9.140625" style="533"/>
    <col min="15617" max="15617" width="55" style="533" customWidth="1"/>
    <col min="15618" max="15618" width="9.42578125" style="533" bestFit="1" customWidth="1"/>
    <col min="15619" max="15619" width="9.42578125" style="533" customWidth="1"/>
    <col min="15620" max="15620" width="9.42578125" style="533" bestFit="1" customWidth="1"/>
    <col min="15621" max="15621" width="9.42578125" style="533" customWidth="1"/>
    <col min="15622" max="15622" width="8.42578125" style="533" bestFit="1" customWidth="1"/>
    <col min="15623" max="15623" width="7.140625" style="533" bestFit="1" customWidth="1"/>
    <col min="15624" max="15624" width="8.42578125" style="533" bestFit="1" customWidth="1"/>
    <col min="15625" max="15625" width="6.85546875" style="533" customWidth="1"/>
    <col min="15626" max="15872" width="9.140625" style="533"/>
    <col min="15873" max="15873" width="55" style="533" customWidth="1"/>
    <col min="15874" max="15874" width="9.42578125" style="533" bestFit="1" customWidth="1"/>
    <col min="15875" max="15875" width="9.42578125" style="533" customWidth="1"/>
    <col min="15876" max="15876" width="9.42578125" style="533" bestFit="1" customWidth="1"/>
    <col min="15877" max="15877" width="9.42578125" style="533" customWidth="1"/>
    <col min="15878" max="15878" width="8.42578125" style="533" bestFit="1" customWidth="1"/>
    <col min="15879" max="15879" width="7.140625" style="533" bestFit="1" customWidth="1"/>
    <col min="15880" max="15880" width="8.42578125" style="533" bestFit="1" customWidth="1"/>
    <col min="15881" max="15881" width="6.85546875" style="533" customWidth="1"/>
    <col min="15882" max="16128" width="9.140625" style="533"/>
    <col min="16129" max="16129" width="55" style="533" customWidth="1"/>
    <col min="16130" max="16130" width="9.42578125" style="533" bestFit="1" customWidth="1"/>
    <col min="16131" max="16131" width="9.42578125" style="533" customWidth="1"/>
    <col min="16132" max="16132" width="9.42578125" style="533" bestFit="1" customWidth="1"/>
    <col min="16133" max="16133" width="9.42578125" style="533" customWidth="1"/>
    <col min="16134" max="16134" width="8.42578125" style="533" bestFit="1" customWidth="1"/>
    <col min="16135" max="16135" width="7.140625" style="533" bestFit="1" customWidth="1"/>
    <col min="16136" max="16136" width="8.42578125" style="533" bestFit="1" customWidth="1"/>
    <col min="16137" max="16137" width="6.85546875" style="533" customWidth="1"/>
    <col min="16138" max="16384" width="9.140625" style="533"/>
  </cols>
  <sheetData>
    <row r="1" spans="1:15">
      <c r="A1" s="2614" t="s">
        <v>828</v>
      </c>
      <c r="B1" s="2614"/>
      <c r="C1" s="2614"/>
      <c r="D1" s="2614"/>
      <c r="E1" s="2614"/>
      <c r="F1" s="2614"/>
      <c r="G1" s="2614"/>
      <c r="H1" s="2614"/>
      <c r="I1" s="2614"/>
    </row>
    <row r="2" spans="1:15">
      <c r="A2" s="2614" t="s">
        <v>122</v>
      </c>
      <c r="B2" s="2614"/>
      <c r="C2" s="2614"/>
      <c r="D2" s="2614"/>
      <c r="E2" s="2614"/>
      <c r="F2" s="2614"/>
      <c r="G2" s="2614"/>
      <c r="H2" s="2614"/>
      <c r="I2" s="2614"/>
      <c r="L2" s="532"/>
      <c r="M2" s="532"/>
      <c r="N2" s="532"/>
      <c r="O2" s="532"/>
    </row>
    <row r="3" spans="1:15">
      <c r="A3" s="2614" t="s">
        <v>511</v>
      </c>
      <c r="B3" s="2614"/>
      <c r="C3" s="2614"/>
      <c r="D3" s="2614"/>
      <c r="E3" s="2614"/>
      <c r="F3" s="2614"/>
      <c r="G3" s="2614"/>
      <c r="H3" s="2614"/>
      <c r="I3" s="2614"/>
      <c r="L3" s="532"/>
      <c r="M3" s="532"/>
      <c r="N3" s="532"/>
      <c r="O3" s="532"/>
    </row>
    <row r="4" spans="1:15" ht="16.5" thickBot="1">
      <c r="A4" s="835"/>
      <c r="B4" s="835"/>
      <c r="C4" s="835"/>
      <c r="D4" s="835"/>
      <c r="E4" s="835"/>
      <c r="F4" s="877"/>
      <c r="G4" s="877"/>
      <c r="I4" s="876" t="s">
        <v>52</v>
      </c>
      <c r="J4" s="875"/>
      <c r="L4" s="532"/>
      <c r="M4" s="532"/>
      <c r="N4" s="532"/>
      <c r="O4" s="532"/>
    </row>
    <row r="5" spans="1:15" ht="16.5" thickTop="1">
      <c r="A5" s="2574" t="s">
        <v>46</v>
      </c>
      <c r="B5" s="874">
        <v>2018</v>
      </c>
      <c r="C5" s="873">
        <v>2019</v>
      </c>
      <c r="D5" s="874">
        <v>2019</v>
      </c>
      <c r="E5" s="873">
        <v>2020</v>
      </c>
      <c r="F5" s="2619" t="s">
        <v>509</v>
      </c>
      <c r="G5" s="2620"/>
      <c r="H5" s="2620"/>
      <c r="I5" s="2621"/>
      <c r="L5" s="532"/>
      <c r="M5" s="532"/>
      <c r="N5" s="532"/>
      <c r="O5" s="532"/>
    </row>
    <row r="6" spans="1:15">
      <c r="A6" s="2575"/>
      <c r="B6" s="2616" t="s">
        <v>615</v>
      </c>
      <c r="C6" s="2616" t="s">
        <v>507</v>
      </c>
      <c r="D6" s="2616" t="s">
        <v>506</v>
      </c>
      <c r="E6" s="2616" t="s">
        <v>505</v>
      </c>
      <c r="F6" s="2622" t="s">
        <v>44</v>
      </c>
      <c r="G6" s="2623"/>
      <c r="H6" s="2624" t="s">
        <v>55</v>
      </c>
      <c r="I6" s="2625"/>
      <c r="L6" s="532"/>
      <c r="M6" s="532"/>
      <c r="N6" s="532"/>
      <c r="O6" s="532"/>
    </row>
    <row r="7" spans="1:15">
      <c r="A7" s="2575"/>
      <c r="B7" s="2617"/>
      <c r="C7" s="2617"/>
      <c r="D7" s="2617"/>
      <c r="E7" s="2617"/>
      <c r="F7" s="872" t="s">
        <v>2</v>
      </c>
      <c r="G7" s="871" t="s">
        <v>504</v>
      </c>
      <c r="H7" s="871" t="s">
        <v>2</v>
      </c>
      <c r="I7" s="870" t="s">
        <v>504</v>
      </c>
      <c r="L7" s="532"/>
      <c r="M7" s="532"/>
      <c r="N7" s="532"/>
      <c r="O7" s="532"/>
    </row>
    <row r="8" spans="1:15" s="835" customFormat="1" ht="19.5" customHeight="1">
      <c r="A8" s="863" t="s">
        <v>827</v>
      </c>
      <c r="B8" s="859">
        <v>423707.11139804515</v>
      </c>
      <c r="C8" s="859">
        <v>489489.23458688729</v>
      </c>
      <c r="D8" s="859">
        <v>562526.41153895087</v>
      </c>
      <c r="E8" s="859">
        <v>651217.50557999371</v>
      </c>
      <c r="F8" s="859">
        <v>65782.123188842146</v>
      </c>
      <c r="G8" s="860">
        <v>15.525376237323554</v>
      </c>
      <c r="H8" s="859">
        <v>88691.094041042845</v>
      </c>
      <c r="I8" s="858">
        <v>15.766565306401018</v>
      </c>
      <c r="K8" s="747"/>
      <c r="L8" s="532"/>
      <c r="M8" s="532"/>
      <c r="N8" s="532"/>
      <c r="O8" s="532"/>
    </row>
    <row r="9" spans="1:15" s="536" customFormat="1" ht="19.5" customHeight="1">
      <c r="A9" s="856" t="s">
        <v>823</v>
      </c>
      <c r="B9" s="853">
        <v>166272.52151545204</v>
      </c>
      <c r="C9" s="853">
        <v>187054.00555000844</v>
      </c>
      <c r="D9" s="853">
        <v>218781.95452204964</v>
      </c>
      <c r="E9" s="853">
        <v>256365.78492483651</v>
      </c>
      <c r="F9" s="853">
        <v>20781.484034556401</v>
      </c>
      <c r="G9" s="854">
        <v>12.498447635934321</v>
      </c>
      <c r="H9" s="853">
        <v>37583.830402786873</v>
      </c>
      <c r="I9" s="852">
        <v>17.178670190095151</v>
      </c>
      <c r="K9" s="747"/>
      <c r="L9" s="532"/>
      <c r="M9" s="532"/>
      <c r="N9" s="532"/>
      <c r="O9" s="532"/>
    </row>
    <row r="10" spans="1:15" s="536" customFormat="1" ht="19.5" customHeight="1">
      <c r="A10" s="856" t="s">
        <v>822</v>
      </c>
      <c r="B10" s="853">
        <v>74042.650264558426</v>
      </c>
      <c r="C10" s="853">
        <v>85298.994064765735</v>
      </c>
      <c r="D10" s="853">
        <v>98986.514508149805</v>
      </c>
      <c r="E10" s="853">
        <v>112715.6844978876</v>
      </c>
      <c r="F10" s="853">
        <v>11256.343800207309</v>
      </c>
      <c r="G10" s="854">
        <v>15.202513362214587</v>
      </c>
      <c r="H10" s="853">
        <v>13729.169989737798</v>
      </c>
      <c r="I10" s="852">
        <v>13.869737769792309</v>
      </c>
      <c r="K10" s="747"/>
      <c r="L10" s="532"/>
      <c r="M10" s="532"/>
      <c r="N10" s="532"/>
      <c r="O10" s="532"/>
    </row>
    <row r="11" spans="1:15" s="536" customFormat="1" ht="19.5" customHeight="1">
      <c r="A11" s="856" t="s">
        <v>821</v>
      </c>
      <c r="B11" s="853">
        <v>116350.81642930604</v>
      </c>
      <c r="C11" s="853">
        <v>129271.29056934074</v>
      </c>
      <c r="D11" s="853">
        <v>146478.27248531868</v>
      </c>
      <c r="E11" s="853">
        <v>161350.85247270318</v>
      </c>
      <c r="F11" s="853">
        <v>12920.474140034697</v>
      </c>
      <c r="G11" s="854">
        <v>11.104755889603139</v>
      </c>
      <c r="H11" s="853">
        <v>14872.579987384495</v>
      </c>
      <c r="I11" s="852">
        <v>10.153437595241407</v>
      </c>
      <c r="K11" s="747"/>
      <c r="L11" s="532"/>
      <c r="M11" s="532"/>
      <c r="N11" s="532"/>
      <c r="O11" s="532"/>
    </row>
    <row r="12" spans="1:15" s="536" customFormat="1" ht="19.5" customHeight="1">
      <c r="A12" s="856" t="s">
        <v>820</v>
      </c>
      <c r="B12" s="853">
        <v>67041.123188728656</v>
      </c>
      <c r="C12" s="853">
        <v>87864.944402772264</v>
      </c>
      <c r="D12" s="853">
        <v>98279.670023432729</v>
      </c>
      <c r="E12" s="853">
        <v>120785.18368456645</v>
      </c>
      <c r="F12" s="853">
        <v>20823.821214043608</v>
      </c>
      <c r="G12" s="854">
        <v>31.06126541976646</v>
      </c>
      <c r="H12" s="853">
        <v>22505.513661133722</v>
      </c>
      <c r="I12" s="852">
        <v>22.89945993486522</v>
      </c>
      <c r="K12" s="747"/>
      <c r="L12" s="532"/>
      <c r="M12" s="532"/>
      <c r="N12" s="532"/>
      <c r="O12" s="532"/>
    </row>
    <row r="13" spans="1:15" s="868" customFormat="1" ht="19.5" customHeight="1">
      <c r="A13" s="863" t="s">
        <v>826</v>
      </c>
      <c r="B13" s="859">
        <v>410943.69370361191</v>
      </c>
      <c r="C13" s="859">
        <v>452575.0681130974</v>
      </c>
      <c r="D13" s="859">
        <v>455716.0885478108</v>
      </c>
      <c r="E13" s="859">
        <v>480257.81155857298</v>
      </c>
      <c r="F13" s="859">
        <v>41631.374409485492</v>
      </c>
      <c r="G13" s="860">
        <v>10.130676062767764</v>
      </c>
      <c r="H13" s="859">
        <v>24541.723010762187</v>
      </c>
      <c r="I13" s="858">
        <v>5.3853097635782561</v>
      </c>
      <c r="K13" s="747"/>
      <c r="L13" s="869"/>
      <c r="M13" s="869"/>
      <c r="N13" s="869"/>
      <c r="O13" s="869"/>
    </row>
    <row r="14" spans="1:15" s="835" customFormat="1" ht="19.5" customHeight="1">
      <c r="A14" s="856" t="s">
        <v>823</v>
      </c>
      <c r="B14" s="853">
        <v>77804.435146980206</v>
      </c>
      <c r="C14" s="853">
        <v>87739.945180946044</v>
      </c>
      <c r="D14" s="853">
        <v>87964.594629962958</v>
      </c>
      <c r="E14" s="853">
        <v>96444.123506866061</v>
      </c>
      <c r="F14" s="853">
        <v>9935.5100339658384</v>
      </c>
      <c r="G14" s="854">
        <v>12.769850478570643</v>
      </c>
      <c r="H14" s="853">
        <v>8479.5288769031031</v>
      </c>
      <c r="I14" s="852">
        <v>9.6397066485369347</v>
      </c>
      <c r="K14" s="747"/>
      <c r="L14" s="532"/>
      <c r="M14" s="532"/>
      <c r="N14" s="532"/>
      <c r="O14" s="532"/>
    </row>
    <row r="15" spans="1:15" s="536" customFormat="1" ht="19.5" customHeight="1">
      <c r="A15" s="856" t="s">
        <v>822</v>
      </c>
      <c r="B15" s="853">
        <v>230474.81562858765</v>
      </c>
      <c r="C15" s="853">
        <v>246038.02508630857</v>
      </c>
      <c r="D15" s="853">
        <v>250771.21751369428</v>
      </c>
      <c r="E15" s="853">
        <v>253577.12354430245</v>
      </c>
      <c r="F15" s="853">
        <v>15563.209457720921</v>
      </c>
      <c r="G15" s="854">
        <v>6.7526724840952612</v>
      </c>
      <c r="H15" s="853">
        <v>2805.9060306081665</v>
      </c>
      <c r="I15" s="852">
        <v>1.1189107180751077</v>
      </c>
      <c r="K15" s="747"/>
      <c r="L15" s="747"/>
    </row>
    <row r="16" spans="1:15" s="536" customFormat="1" ht="19.5" customHeight="1">
      <c r="A16" s="856" t="s">
        <v>821</v>
      </c>
      <c r="B16" s="853">
        <v>34702.980655438216</v>
      </c>
      <c r="C16" s="853">
        <v>38135.59276071276</v>
      </c>
      <c r="D16" s="853">
        <v>36696.432789086597</v>
      </c>
      <c r="E16" s="853">
        <v>37441.069188044414</v>
      </c>
      <c r="F16" s="853">
        <v>3432.6121052745439</v>
      </c>
      <c r="G16" s="854">
        <v>9.8914042553189958</v>
      </c>
      <c r="H16" s="853">
        <v>744.63639895781671</v>
      </c>
      <c r="I16" s="852">
        <v>2.0291792481237283</v>
      </c>
      <c r="K16" s="747"/>
      <c r="L16" s="747"/>
    </row>
    <row r="17" spans="1:12" s="536" customFormat="1" ht="19.5" customHeight="1">
      <c r="A17" s="856" t="s">
        <v>820</v>
      </c>
      <c r="B17" s="853">
        <v>67961.462272605917</v>
      </c>
      <c r="C17" s="853">
        <v>80661.50508512996</v>
      </c>
      <c r="D17" s="853">
        <v>80283.843615066973</v>
      </c>
      <c r="E17" s="853">
        <v>92795.495319359979</v>
      </c>
      <c r="F17" s="853">
        <v>12700.042812524043</v>
      </c>
      <c r="G17" s="854">
        <v>18.687124125702059</v>
      </c>
      <c r="H17" s="853">
        <v>12511.651704293006</v>
      </c>
      <c r="I17" s="852">
        <v>15.584270932869149</v>
      </c>
      <c r="K17" s="747"/>
      <c r="L17" s="747"/>
    </row>
    <row r="18" spans="1:12" s="536" customFormat="1" ht="19.5" customHeight="1">
      <c r="A18" s="863" t="s">
        <v>825</v>
      </c>
      <c r="B18" s="859">
        <v>113868.61611957027</v>
      </c>
      <c r="C18" s="859">
        <v>128764.17719914333</v>
      </c>
      <c r="D18" s="859">
        <v>127215.68522601735</v>
      </c>
      <c r="E18" s="859">
        <v>130271.79414269437</v>
      </c>
      <c r="F18" s="859">
        <v>14895.561079573061</v>
      </c>
      <c r="G18" s="860">
        <v>13.081357785126366</v>
      </c>
      <c r="H18" s="859">
        <v>3056.1089166770253</v>
      </c>
      <c r="I18" s="858">
        <v>2.4023051176805743</v>
      </c>
      <c r="K18" s="747"/>
      <c r="L18" s="747"/>
    </row>
    <row r="19" spans="1:12" s="536" customFormat="1" ht="19.5" customHeight="1">
      <c r="A19" s="856" t="s">
        <v>823</v>
      </c>
      <c r="B19" s="853">
        <v>61537.106177315269</v>
      </c>
      <c r="C19" s="853">
        <v>70059.409240008346</v>
      </c>
      <c r="D19" s="853">
        <v>76323.588613311847</v>
      </c>
      <c r="E19" s="853">
        <v>72101.501782098421</v>
      </c>
      <c r="F19" s="853">
        <v>8522.3030626930777</v>
      </c>
      <c r="G19" s="854">
        <v>13.849047496865715</v>
      </c>
      <c r="H19" s="853">
        <v>-4222.0868312134262</v>
      </c>
      <c r="I19" s="852">
        <v>-5.5318243126700128</v>
      </c>
      <c r="K19" s="747"/>
      <c r="L19" s="747"/>
    </row>
    <row r="20" spans="1:12" s="536" customFormat="1" ht="19.5" customHeight="1">
      <c r="A20" s="856" t="s">
        <v>822</v>
      </c>
      <c r="B20" s="853">
        <v>48581.101882603012</v>
      </c>
      <c r="C20" s="853">
        <v>55300.971779044994</v>
      </c>
      <c r="D20" s="853">
        <v>48360.124148855488</v>
      </c>
      <c r="E20" s="853">
        <v>54812.190940109955</v>
      </c>
      <c r="F20" s="853">
        <v>6719.8698964419818</v>
      </c>
      <c r="G20" s="854">
        <v>13.832271471900023</v>
      </c>
      <c r="H20" s="853">
        <v>6452.0667912544668</v>
      </c>
      <c r="I20" s="852">
        <v>13.341708493953824</v>
      </c>
      <c r="K20" s="747"/>
      <c r="L20" s="747"/>
    </row>
    <row r="21" spans="1:12" s="536" customFormat="1" ht="19.5" customHeight="1">
      <c r="A21" s="856" t="s">
        <v>821</v>
      </c>
      <c r="B21" s="853">
        <v>2856.2927244520001</v>
      </c>
      <c r="C21" s="853">
        <v>2747.23360757</v>
      </c>
      <c r="D21" s="853">
        <v>2194.6831469399999</v>
      </c>
      <c r="E21" s="853">
        <v>2813.1301559559993</v>
      </c>
      <c r="F21" s="853">
        <v>-109.05911688200013</v>
      </c>
      <c r="G21" s="854">
        <v>-3.818205184236636</v>
      </c>
      <c r="H21" s="853">
        <v>618.44700901599936</v>
      </c>
      <c r="I21" s="852">
        <v>28.179330117802515</v>
      </c>
      <c r="K21" s="747"/>
      <c r="L21" s="747"/>
    </row>
    <row r="22" spans="1:12" s="835" customFormat="1" ht="19.5" customHeight="1">
      <c r="A22" s="856" t="s">
        <v>820</v>
      </c>
      <c r="B22" s="853">
        <v>894.1153352</v>
      </c>
      <c r="C22" s="853">
        <v>656.56257252</v>
      </c>
      <c r="D22" s="853">
        <v>337.28931690999997</v>
      </c>
      <c r="E22" s="853">
        <v>544.9712645300001</v>
      </c>
      <c r="F22" s="853">
        <v>-237.55276268</v>
      </c>
      <c r="G22" s="854">
        <v>-26.568469785485011</v>
      </c>
      <c r="H22" s="853">
        <v>207.68194762000013</v>
      </c>
      <c r="I22" s="852">
        <v>61.573829115796329</v>
      </c>
      <c r="K22" s="747"/>
      <c r="L22" s="747"/>
    </row>
    <row r="23" spans="1:12" s="536" customFormat="1" ht="19.5" customHeight="1">
      <c r="A23" s="862" t="s">
        <v>824</v>
      </c>
      <c r="B23" s="859">
        <v>498122.87659692456</v>
      </c>
      <c r="C23" s="859">
        <v>591368.99608669721</v>
      </c>
      <c r="D23" s="859">
        <v>615755.45252993354</v>
      </c>
      <c r="E23" s="859">
        <v>677828.52809217223</v>
      </c>
      <c r="F23" s="859">
        <v>93246.119489772653</v>
      </c>
      <c r="G23" s="860">
        <v>18.71950152677416</v>
      </c>
      <c r="H23" s="859">
        <v>62073.075562238693</v>
      </c>
      <c r="I23" s="858">
        <v>10.080799984344621</v>
      </c>
      <c r="K23" s="747"/>
      <c r="L23" s="747"/>
    </row>
    <row r="24" spans="1:12" s="536" customFormat="1" ht="19.5" customHeight="1">
      <c r="A24" s="867" t="s">
        <v>823</v>
      </c>
      <c r="B24" s="853">
        <v>155068.35296170952</v>
      </c>
      <c r="C24" s="853">
        <v>189922.74594686201</v>
      </c>
      <c r="D24" s="853">
        <v>192660.06263707398</v>
      </c>
      <c r="E24" s="853">
        <v>204138.43575752311</v>
      </c>
      <c r="F24" s="853">
        <v>34854.392985152488</v>
      </c>
      <c r="G24" s="854">
        <v>22.476793181493946</v>
      </c>
      <c r="H24" s="853">
        <v>11478.373120449134</v>
      </c>
      <c r="I24" s="852">
        <v>5.9578373241119911</v>
      </c>
      <c r="K24" s="747"/>
      <c r="L24" s="747"/>
    </row>
    <row r="25" spans="1:12" s="536" customFormat="1" ht="19.5" customHeight="1">
      <c r="A25" s="867" t="s">
        <v>822</v>
      </c>
      <c r="B25" s="853">
        <v>268604.70167845214</v>
      </c>
      <c r="C25" s="853">
        <v>279825.49653118296</v>
      </c>
      <c r="D25" s="853">
        <v>285780.29677902994</v>
      </c>
      <c r="E25" s="853">
        <v>326645.61468860053</v>
      </c>
      <c r="F25" s="853">
        <v>11220.794852730818</v>
      </c>
      <c r="G25" s="854">
        <v>4.1774379907032602</v>
      </c>
      <c r="H25" s="853">
        <v>40865.317909570585</v>
      </c>
      <c r="I25" s="852">
        <v>14.299557516790012</v>
      </c>
      <c r="K25" s="747"/>
      <c r="L25" s="747"/>
    </row>
    <row r="26" spans="1:12" s="536" customFormat="1" ht="19.5" customHeight="1">
      <c r="A26" s="867" t="s">
        <v>821</v>
      </c>
      <c r="B26" s="853">
        <v>37654.786794903011</v>
      </c>
      <c r="C26" s="853">
        <v>77169.949878212006</v>
      </c>
      <c r="D26" s="853">
        <v>81586.117967429644</v>
      </c>
      <c r="E26" s="853">
        <v>82510.007585879634</v>
      </c>
      <c r="F26" s="853">
        <v>39515.163083308995</v>
      </c>
      <c r="G26" s="854">
        <v>104.94061033604845</v>
      </c>
      <c r="H26" s="853">
        <v>923.88961844998994</v>
      </c>
      <c r="I26" s="852">
        <v>1.1324103186510479</v>
      </c>
      <c r="K26" s="747"/>
      <c r="L26" s="747"/>
    </row>
    <row r="27" spans="1:12" s="536" customFormat="1" ht="19.5" customHeight="1">
      <c r="A27" s="867" t="s">
        <v>820</v>
      </c>
      <c r="B27" s="853">
        <v>36795.035161859996</v>
      </c>
      <c r="C27" s="853">
        <v>44450.803730440093</v>
      </c>
      <c r="D27" s="853">
        <v>55728.975146400022</v>
      </c>
      <c r="E27" s="853">
        <v>64534.470060168838</v>
      </c>
      <c r="F27" s="853">
        <v>7655.7685685800971</v>
      </c>
      <c r="G27" s="854">
        <v>20.806526029673989</v>
      </c>
      <c r="H27" s="853">
        <v>8805.4949137688163</v>
      </c>
      <c r="I27" s="852">
        <v>15.800568538425082</v>
      </c>
      <c r="K27" s="747"/>
      <c r="L27" s="747"/>
    </row>
    <row r="28" spans="1:12" s="536" customFormat="1" ht="19.5" customHeight="1">
      <c r="A28" s="863" t="s">
        <v>819</v>
      </c>
      <c r="B28" s="859">
        <v>201651.91180459326</v>
      </c>
      <c r="C28" s="859">
        <v>219738.22536699305</v>
      </c>
      <c r="D28" s="859">
        <v>237959.10882907597</v>
      </c>
      <c r="E28" s="859">
        <v>254612.2923771411</v>
      </c>
      <c r="F28" s="859">
        <v>18086.313562399795</v>
      </c>
      <c r="G28" s="860">
        <v>8.9690761672153023</v>
      </c>
      <c r="H28" s="859">
        <v>16653.183548065135</v>
      </c>
      <c r="I28" s="858">
        <v>6.9983383405705135</v>
      </c>
      <c r="K28" s="747"/>
      <c r="L28" s="747"/>
    </row>
    <row r="29" spans="1:12" s="536" customFormat="1" ht="19.5" customHeight="1">
      <c r="A29" s="863" t="s">
        <v>818</v>
      </c>
      <c r="B29" s="859">
        <v>141908.43212032999</v>
      </c>
      <c r="C29" s="859">
        <v>145201.89627080102</v>
      </c>
      <c r="D29" s="859">
        <v>146990.82329793109</v>
      </c>
      <c r="E29" s="859">
        <v>161124.166184</v>
      </c>
      <c r="F29" s="859">
        <v>3293.4641504710307</v>
      </c>
      <c r="G29" s="860">
        <v>2.3208375297095571</v>
      </c>
      <c r="H29" s="859">
        <v>14133.342886068916</v>
      </c>
      <c r="I29" s="858">
        <v>9.6151192087838631</v>
      </c>
      <c r="K29" s="747"/>
      <c r="L29" s="747"/>
    </row>
    <row r="30" spans="1:12" s="536" customFormat="1" ht="31.5">
      <c r="A30" s="866" t="s">
        <v>817</v>
      </c>
      <c r="B30" s="853">
        <v>26161.992909689987</v>
      </c>
      <c r="C30" s="853">
        <v>29538.561416069999</v>
      </c>
      <c r="D30" s="853">
        <v>32292.540658850005</v>
      </c>
      <c r="E30" s="853">
        <v>34613.464359060003</v>
      </c>
      <c r="F30" s="853">
        <v>3376.568506380012</v>
      </c>
      <c r="G30" s="854">
        <v>12.906388737416808</v>
      </c>
      <c r="H30" s="853">
        <v>2320.9237002099981</v>
      </c>
      <c r="I30" s="852">
        <v>7.1871820948654035</v>
      </c>
      <c r="J30" s="743"/>
      <c r="K30" s="747"/>
      <c r="L30" s="747"/>
    </row>
    <row r="31" spans="1:12" s="536" customFormat="1" ht="31.5">
      <c r="A31" s="866" t="s">
        <v>816</v>
      </c>
      <c r="B31" s="853">
        <v>14882.655826579999</v>
      </c>
      <c r="C31" s="853">
        <v>14824.823662059998</v>
      </c>
      <c r="D31" s="853">
        <v>13902.741178611104</v>
      </c>
      <c r="E31" s="853">
        <v>15703.17479614</v>
      </c>
      <c r="F31" s="853">
        <v>-57.832164520001243</v>
      </c>
      <c r="G31" s="854">
        <v>-0.38858766334376049</v>
      </c>
      <c r="H31" s="853">
        <v>1800.4336175288954</v>
      </c>
      <c r="I31" s="852">
        <v>12.950205965847955</v>
      </c>
      <c r="K31" s="747"/>
      <c r="L31" s="747"/>
    </row>
    <row r="32" spans="1:12" s="536" customFormat="1" ht="19.5" customHeight="1">
      <c r="A32" s="856" t="s">
        <v>815</v>
      </c>
      <c r="B32" s="853">
        <v>9113.5156783099992</v>
      </c>
      <c r="C32" s="853">
        <v>8350.2444884199995</v>
      </c>
      <c r="D32" s="853">
        <v>8858.9775021099995</v>
      </c>
      <c r="E32" s="853">
        <v>8810.1021451599991</v>
      </c>
      <c r="F32" s="853">
        <v>-763.27118988999973</v>
      </c>
      <c r="G32" s="854">
        <v>-8.3751563812697576</v>
      </c>
      <c r="H32" s="853">
        <v>-48.875356950000423</v>
      </c>
      <c r="I32" s="852">
        <v>-0.55170426765797143</v>
      </c>
      <c r="K32" s="747"/>
      <c r="L32" s="747"/>
    </row>
    <row r="33" spans="1:12" s="536" customFormat="1" ht="19.5" customHeight="1">
      <c r="A33" s="856" t="s">
        <v>814</v>
      </c>
      <c r="B33" s="853">
        <v>91750.267705749982</v>
      </c>
      <c r="C33" s="853">
        <v>92488.266704251</v>
      </c>
      <c r="D33" s="853">
        <v>91936.563958359999</v>
      </c>
      <c r="E33" s="853">
        <v>101997.42488363998</v>
      </c>
      <c r="F33" s="853">
        <v>737.99899850101792</v>
      </c>
      <c r="G33" s="854">
        <v>0.80435623454291838</v>
      </c>
      <c r="H33" s="853">
        <v>10060.86092527998</v>
      </c>
      <c r="I33" s="852">
        <v>10.943264020435608</v>
      </c>
      <c r="K33" s="747"/>
      <c r="L33" s="747"/>
    </row>
    <row r="34" spans="1:12" s="536" customFormat="1" ht="19.5" customHeight="1">
      <c r="A34" s="865" t="s">
        <v>813</v>
      </c>
      <c r="B34" s="853">
        <v>20565.736570799992</v>
      </c>
      <c r="C34" s="853">
        <v>21231.175711690001</v>
      </c>
      <c r="D34" s="853">
        <v>21725.360173669997</v>
      </c>
      <c r="E34" s="853">
        <v>20986.517784020005</v>
      </c>
      <c r="F34" s="853">
        <v>665.43914089000828</v>
      </c>
      <c r="G34" s="854">
        <v>3.2356688932543456</v>
      </c>
      <c r="H34" s="853">
        <v>-738.84238964999167</v>
      </c>
      <c r="I34" s="852">
        <v>-3.4008291864612219</v>
      </c>
      <c r="K34" s="747"/>
      <c r="L34" s="747"/>
    </row>
    <row r="35" spans="1:12" s="536" customFormat="1" ht="31.5">
      <c r="A35" s="864" t="s">
        <v>812</v>
      </c>
      <c r="B35" s="853">
        <v>59610.631219549992</v>
      </c>
      <c r="C35" s="853">
        <v>56947.410296269991</v>
      </c>
      <c r="D35" s="853">
        <v>54540.921169050001</v>
      </c>
      <c r="E35" s="853">
        <v>62767.440199150005</v>
      </c>
      <c r="F35" s="853">
        <v>-2663.2209232800014</v>
      </c>
      <c r="G35" s="854">
        <v>-4.4676945517841915</v>
      </c>
      <c r="H35" s="853">
        <v>8226.5190301000039</v>
      </c>
      <c r="I35" s="852">
        <v>15.083205149032677</v>
      </c>
      <c r="K35" s="747"/>
      <c r="L35" s="747"/>
    </row>
    <row r="36" spans="1:12" s="536" customFormat="1" ht="19.5" customHeight="1">
      <c r="A36" s="864" t="s">
        <v>811</v>
      </c>
      <c r="B36" s="853">
        <v>11573.899915400001</v>
      </c>
      <c r="C36" s="853">
        <v>14309.680696291001</v>
      </c>
      <c r="D36" s="853">
        <v>15670.282615639999</v>
      </c>
      <c r="E36" s="853">
        <v>18243.466900469997</v>
      </c>
      <c r="F36" s="853">
        <v>2735.7807808910002</v>
      </c>
      <c r="G36" s="854">
        <v>23.637501627699621</v>
      </c>
      <c r="H36" s="853">
        <v>2573.1842848299984</v>
      </c>
      <c r="I36" s="852">
        <v>16.420790536743652</v>
      </c>
      <c r="K36" s="747"/>
      <c r="L36" s="747"/>
    </row>
    <row r="37" spans="1:12" s="536" customFormat="1" ht="19.5" customHeight="1">
      <c r="A37" s="863" t="s">
        <v>810</v>
      </c>
      <c r="B37" s="859">
        <v>41085.267546776988</v>
      </c>
      <c r="C37" s="859">
        <v>41940.816635636998</v>
      </c>
      <c r="D37" s="859">
        <v>45416.722861080001</v>
      </c>
      <c r="E37" s="859">
        <v>45669.87794079</v>
      </c>
      <c r="F37" s="859">
        <v>855.54908886001067</v>
      </c>
      <c r="G37" s="860">
        <v>2.0823743885467918</v>
      </c>
      <c r="H37" s="859">
        <v>253.15507970999897</v>
      </c>
      <c r="I37" s="858">
        <v>0.55740499041365443</v>
      </c>
      <c r="K37" s="747"/>
      <c r="L37" s="747"/>
    </row>
    <row r="38" spans="1:12" s="536" customFormat="1" ht="19.5" customHeight="1">
      <c r="A38" s="856" t="s">
        <v>809</v>
      </c>
      <c r="B38" s="853">
        <v>24185.005731656991</v>
      </c>
      <c r="C38" s="853">
        <v>24787.913569197</v>
      </c>
      <c r="D38" s="853">
        <v>28339.257147720004</v>
      </c>
      <c r="E38" s="853">
        <v>28452.485164310005</v>
      </c>
      <c r="F38" s="853">
        <v>602.9078375400095</v>
      </c>
      <c r="G38" s="854">
        <v>2.492899295660834</v>
      </c>
      <c r="H38" s="853">
        <v>113.22801659000106</v>
      </c>
      <c r="I38" s="852">
        <v>0.39954475870624812</v>
      </c>
      <c r="K38" s="747"/>
      <c r="L38" s="747"/>
    </row>
    <row r="39" spans="1:12" s="536" customFormat="1" ht="19.5" customHeight="1">
      <c r="A39" s="856" t="s">
        <v>808</v>
      </c>
      <c r="B39" s="853">
        <v>7235.2980519399989</v>
      </c>
      <c r="C39" s="853">
        <v>6444.3613670299992</v>
      </c>
      <c r="D39" s="853">
        <v>5930.7298426699999</v>
      </c>
      <c r="E39" s="853">
        <v>5936.5175815100001</v>
      </c>
      <c r="F39" s="853">
        <v>-790.93668490999971</v>
      </c>
      <c r="G39" s="854">
        <v>-10.931639294360874</v>
      </c>
      <c r="H39" s="853">
        <v>5.7877388400002019</v>
      </c>
      <c r="I39" s="852">
        <v>9.7588981348618903E-2</v>
      </c>
      <c r="K39" s="747"/>
      <c r="L39" s="747"/>
    </row>
    <row r="40" spans="1:12" s="536" customFormat="1" ht="19.5" customHeight="1">
      <c r="A40" s="856" t="s">
        <v>807</v>
      </c>
      <c r="B40" s="853">
        <v>4615.4103641000002</v>
      </c>
      <c r="C40" s="853">
        <v>5686.4408163299986</v>
      </c>
      <c r="D40" s="853">
        <v>6339.5214000599999</v>
      </c>
      <c r="E40" s="853">
        <v>6544.6458142399997</v>
      </c>
      <c r="F40" s="853">
        <v>1071.0304522299984</v>
      </c>
      <c r="G40" s="854">
        <v>23.205530337254167</v>
      </c>
      <c r="H40" s="853">
        <v>205.1244141799998</v>
      </c>
      <c r="I40" s="852">
        <v>3.2356451100245263</v>
      </c>
      <c r="K40" s="747"/>
      <c r="L40" s="747"/>
    </row>
    <row r="41" spans="1:12" s="536" customFormat="1" ht="19.5" customHeight="1">
      <c r="A41" s="856" t="s">
        <v>806</v>
      </c>
      <c r="B41" s="853">
        <v>5049.5533990800013</v>
      </c>
      <c r="C41" s="853">
        <v>5022.1008830800001</v>
      </c>
      <c r="D41" s="853">
        <v>4807.2144706300005</v>
      </c>
      <c r="E41" s="853">
        <v>4736.2293807300002</v>
      </c>
      <c r="F41" s="853">
        <v>-27.452516000001197</v>
      </c>
      <c r="G41" s="854">
        <v>-0.54366225743850705</v>
      </c>
      <c r="H41" s="853">
        <v>-70.985089900000276</v>
      </c>
      <c r="I41" s="852">
        <v>-1.4766366329958533</v>
      </c>
      <c r="K41" s="747"/>
      <c r="L41" s="747"/>
    </row>
    <row r="42" spans="1:12" s="536" customFormat="1" ht="19.5" customHeight="1">
      <c r="A42" s="863" t="s">
        <v>805</v>
      </c>
      <c r="B42" s="859">
        <v>171031.35254200015</v>
      </c>
      <c r="C42" s="859">
        <v>182608.78542746446</v>
      </c>
      <c r="D42" s="859">
        <v>180956.55272697701</v>
      </c>
      <c r="E42" s="859">
        <v>183006.22939739388</v>
      </c>
      <c r="F42" s="859">
        <v>11577.43288546431</v>
      </c>
      <c r="G42" s="860">
        <v>6.7691874696607108</v>
      </c>
      <c r="H42" s="859">
        <v>2049.6766704168695</v>
      </c>
      <c r="I42" s="858">
        <v>1.1326899410541786</v>
      </c>
      <c r="K42" s="747"/>
      <c r="L42" s="747"/>
    </row>
    <row r="43" spans="1:12" s="536" customFormat="1" ht="19.5" customHeight="1">
      <c r="A43" s="856" t="s">
        <v>804</v>
      </c>
      <c r="B43" s="853">
        <v>107498.86870094994</v>
      </c>
      <c r="C43" s="853">
        <v>115163.29781720499</v>
      </c>
      <c r="D43" s="853">
        <v>116596.95209378802</v>
      </c>
      <c r="E43" s="853">
        <v>119005.88029495603</v>
      </c>
      <c r="F43" s="853">
        <v>7664.4291162550508</v>
      </c>
      <c r="G43" s="854">
        <v>7.1297765352086175</v>
      </c>
      <c r="H43" s="853">
        <v>2408.9282011680189</v>
      </c>
      <c r="I43" s="852">
        <v>2.0660301645195065</v>
      </c>
      <c r="K43" s="747"/>
      <c r="L43" s="747"/>
    </row>
    <row r="44" spans="1:12" s="536" customFormat="1" ht="19.5" customHeight="1">
      <c r="A44" s="856" t="s">
        <v>803</v>
      </c>
      <c r="B44" s="853">
        <v>63532.483841050176</v>
      </c>
      <c r="C44" s="853">
        <v>67445.487610259472</v>
      </c>
      <c r="D44" s="853">
        <v>64359.600633188995</v>
      </c>
      <c r="E44" s="853">
        <v>64000.349102437845</v>
      </c>
      <c r="F44" s="853">
        <v>3913.0037692092956</v>
      </c>
      <c r="G44" s="854">
        <v>6.1590599526993319</v>
      </c>
      <c r="H44" s="853">
        <v>-359.2515307511494</v>
      </c>
      <c r="I44" s="852">
        <v>-0.55819415785170423</v>
      </c>
      <c r="K44" s="747"/>
      <c r="L44" s="747"/>
    </row>
    <row r="45" spans="1:12" s="536" customFormat="1" ht="19.5" customHeight="1">
      <c r="A45" s="861" t="s">
        <v>802</v>
      </c>
      <c r="B45" s="859">
        <v>137724.71923118181</v>
      </c>
      <c r="C45" s="859">
        <v>161360.26639506855</v>
      </c>
      <c r="D45" s="859">
        <v>177390.41610004989</v>
      </c>
      <c r="E45" s="859">
        <v>202057.14551612508</v>
      </c>
      <c r="F45" s="859">
        <v>23635.547163886746</v>
      </c>
      <c r="G45" s="860">
        <v>17.161441530487068</v>
      </c>
      <c r="H45" s="859">
        <v>24666.729416075192</v>
      </c>
      <c r="I45" s="858">
        <v>13.905333759498554</v>
      </c>
      <c r="K45" s="747"/>
      <c r="L45" s="747"/>
    </row>
    <row r="46" spans="1:12" s="536" customFormat="1" ht="19.5" customHeight="1">
      <c r="A46" s="862" t="s">
        <v>801</v>
      </c>
      <c r="B46" s="859">
        <v>2858.7542521219993</v>
      </c>
      <c r="C46" s="859">
        <v>3272.7057067497503</v>
      </c>
      <c r="D46" s="859">
        <v>3341.8365208179998</v>
      </c>
      <c r="E46" s="859">
        <v>3439.6987018290001</v>
      </c>
      <c r="F46" s="859">
        <v>413.95145462775099</v>
      </c>
      <c r="G46" s="860">
        <v>14.480134286480995</v>
      </c>
      <c r="H46" s="859">
        <v>97.862181011000303</v>
      </c>
      <c r="I46" s="858">
        <v>2.9283952222488141</v>
      </c>
      <c r="K46" s="747"/>
      <c r="L46" s="747"/>
    </row>
    <row r="47" spans="1:12" s="835" customFormat="1" ht="19.5" customHeight="1">
      <c r="A47" s="861" t="s">
        <v>800</v>
      </c>
      <c r="B47" s="859">
        <v>279876.03516768425</v>
      </c>
      <c r="C47" s="859">
        <v>321311.46036758361</v>
      </c>
      <c r="D47" s="859">
        <v>358627.68980139599</v>
      </c>
      <c r="E47" s="859">
        <v>371765.36469732341</v>
      </c>
      <c r="F47" s="859">
        <v>41435.425199899357</v>
      </c>
      <c r="G47" s="860">
        <v>14.804920748242642</v>
      </c>
      <c r="H47" s="859">
        <v>13137.674895927426</v>
      </c>
      <c r="I47" s="858">
        <v>3.6633186085555534</v>
      </c>
      <c r="K47" s="747"/>
      <c r="L47" s="747"/>
    </row>
    <row r="48" spans="1:12" s="536" customFormat="1" ht="19.5" customHeight="1">
      <c r="A48" s="857" t="s">
        <v>799</v>
      </c>
      <c r="B48" s="853">
        <v>1269.2766950801763</v>
      </c>
      <c r="C48" s="853">
        <v>1540.2430285467999</v>
      </c>
      <c r="D48" s="853">
        <v>1683.7545225826768</v>
      </c>
      <c r="E48" s="853">
        <v>2049.2293247266175</v>
      </c>
      <c r="F48" s="853">
        <v>270.96633346662361</v>
      </c>
      <c r="G48" s="854">
        <v>21.348090177414587</v>
      </c>
      <c r="H48" s="853">
        <v>365.47480214394068</v>
      </c>
      <c r="I48" s="852">
        <v>21.70594330955954</v>
      </c>
      <c r="K48" s="747"/>
      <c r="L48" s="747"/>
    </row>
    <row r="49" spans="1:12" s="536" customFormat="1" ht="19.5" customHeight="1">
      <c r="A49" s="856" t="s">
        <v>798</v>
      </c>
      <c r="B49" s="853">
        <v>21039.268146130016</v>
      </c>
      <c r="C49" s="853">
        <v>22683.964033988999</v>
      </c>
      <c r="D49" s="853">
        <v>23639.225282337993</v>
      </c>
      <c r="E49" s="853">
        <v>22645.508410250004</v>
      </c>
      <c r="F49" s="853">
        <v>1644.695887858983</v>
      </c>
      <c r="G49" s="854">
        <v>7.8172675800109044</v>
      </c>
      <c r="H49" s="853">
        <v>-993.71687208798903</v>
      </c>
      <c r="I49" s="852">
        <v>-4.2036778287757297</v>
      </c>
      <c r="K49" s="747"/>
      <c r="L49" s="747"/>
    </row>
    <row r="50" spans="1:12" s="536" customFormat="1" ht="19.5" customHeight="1">
      <c r="A50" s="855" t="s">
        <v>797</v>
      </c>
      <c r="B50" s="853">
        <v>257567.4903264741</v>
      </c>
      <c r="C50" s="853">
        <v>297087.25330504787</v>
      </c>
      <c r="D50" s="853">
        <v>333304.70999647526</v>
      </c>
      <c r="E50" s="853">
        <v>347070.62696234678</v>
      </c>
      <c r="F50" s="853">
        <v>39519.762978573766</v>
      </c>
      <c r="G50" s="854">
        <v>15.343459272939045</v>
      </c>
      <c r="H50" s="853">
        <v>13765.916965871525</v>
      </c>
      <c r="I50" s="852">
        <v>4.1301297440462523</v>
      </c>
      <c r="K50" s="747"/>
      <c r="L50" s="747"/>
    </row>
    <row r="51" spans="1:12" ht="19.5" customHeight="1" thickBot="1">
      <c r="A51" s="851" t="s">
        <v>796</v>
      </c>
      <c r="B51" s="849">
        <v>2422778.7704828405</v>
      </c>
      <c r="C51" s="849">
        <v>2737631.6321561225</v>
      </c>
      <c r="D51" s="849">
        <v>2911896.7879800401</v>
      </c>
      <c r="E51" s="849">
        <v>3161250.4141880358</v>
      </c>
      <c r="F51" s="849">
        <v>314852.86167328199</v>
      </c>
      <c r="G51" s="850">
        <v>12.995526686513534</v>
      </c>
      <c r="H51" s="849">
        <v>249353.62620799569</v>
      </c>
      <c r="I51" s="848">
        <v>8.5632714468897912</v>
      </c>
      <c r="K51" s="747"/>
      <c r="L51" s="747"/>
    </row>
    <row r="52" spans="1:12" ht="16.5" thickTop="1">
      <c r="A52" s="847" t="s">
        <v>795</v>
      </c>
      <c r="B52" s="535"/>
      <c r="C52" s="535"/>
      <c r="D52" s="535"/>
      <c r="E52" s="535"/>
    </row>
    <row r="53" spans="1:12">
      <c r="A53" s="2618" t="s">
        <v>794</v>
      </c>
      <c r="B53" s="2618"/>
      <c r="C53" s="2618"/>
      <c r="D53" s="2618"/>
      <c r="E53" s="2618"/>
      <c r="F53" s="2618"/>
      <c r="G53" s="2618"/>
      <c r="H53" s="2618"/>
      <c r="I53" s="2618"/>
    </row>
    <row r="54" spans="1:12">
      <c r="B54" s="532"/>
      <c r="C54" s="532"/>
      <c r="D54" s="532"/>
      <c r="E54" s="532"/>
    </row>
    <row r="55" spans="1:12">
      <c r="B55" s="535"/>
      <c r="C55" s="535"/>
      <c r="D55" s="535"/>
      <c r="E55" s="535"/>
      <c r="F55" s="535"/>
      <c r="G55" s="535"/>
    </row>
    <row r="56" spans="1:12">
      <c r="B56" s="846"/>
      <c r="C56" s="846"/>
      <c r="D56" s="846"/>
      <c r="E56" s="846"/>
      <c r="F56" s="535"/>
      <c r="H56" s="532"/>
    </row>
    <row r="57" spans="1:12">
      <c r="B57" s="846"/>
      <c r="C57" s="846"/>
      <c r="D57" s="846"/>
      <c r="E57" s="846"/>
    </row>
    <row r="58" spans="1:12">
      <c r="B58" s="846"/>
      <c r="C58" s="846"/>
      <c r="D58" s="846"/>
      <c r="E58" s="846"/>
    </row>
    <row r="59" spans="1:12">
      <c r="B59" s="846"/>
      <c r="C59" s="846"/>
      <c r="D59" s="846"/>
      <c r="E59" s="846"/>
    </row>
    <row r="60" spans="1:12">
      <c r="B60" s="846"/>
      <c r="C60" s="846"/>
      <c r="D60" s="846"/>
      <c r="E60" s="846"/>
    </row>
    <row r="61" spans="1:12">
      <c r="B61" s="846"/>
      <c r="C61" s="846"/>
      <c r="D61" s="846"/>
      <c r="E61" s="846"/>
    </row>
    <row r="62" spans="1:12">
      <c r="B62" s="846"/>
      <c r="C62" s="846"/>
      <c r="D62" s="846"/>
      <c r="E62" s="846"/>
    </row>
    <row r="63" spans="1:12">
      <c r="B63" s="846"/>
      <c r="C63" s="846"/>
      <c r="D63" s="846"/>
      <c r="E63" s="846"/>
    </row>
    <row r="64" spans="1:12">
      <c r="B64" s="846"/>
      <c r="C64" s="846"/>
      <c r="D64" s="846"/>
      <c r="E64" s="846"/>
    </row>
    <row r="65" spans="2:7">
      <c r="B65" s="846"/>
      <c r="C65" s="846"/>
      <c r="D65" s="846"/>
      <c r="E65" s="846"/>
    </row>
    <row r="66" spans="2:7">
      <c r="B66" s="846"/>
      <c r="C66" s="846"/>
      <c r="D66" s="846"/>
      <c r="E66" s="846"/>
    </row>
    <row r="67" spans="2:7">
      <c r="B67" s="846"/>
      <c r="C67" s="846"/>
      <c r="D67" s="846"/>
      <c r="E67" s="846"/>
    </row>
    <row r="70" spans="2:7">
      <c r="B70" s="535"/>
      <c r="C70" s="535"/>
      <c r="D70" s="535"/>
      <c r="E70" s="535"/>
      <c r="F70" s="535"/>
      <c r="G70" s="535"/>
    </row>
    <row r="71" spans="2:7">
      <c r="B71" s="535"/>
      <c r="C71" s="535"/>
      <c r="D71" s="535"/>
      <c r="E71" s="535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B6" sqref="B6:B9"/>
    </sheetView>
  </sheetViews>
  <sheetFormatPr defaultRowHeight="15.75"/>
  <cols>
    <col min="1" max="1" width="27.140625" style="743" bestFit="1" customWidth="1"/>
    <col min="2" max="2" width="12" style="743" customWidth="1"/>
    <col min="3" max="3" width="12" style="878" customWidth="1"/>
    <col min="4" max="5" width="12" style="743" customWidth="1"/>
    <col min="6" max="9" width="10.85546875" style="743" customWidth="1"/>
    <col min="10" max="256" width="9.140625" style="743"/>
    <col min="257" max="257" width="23.140625" style="743" bestFit="1" customWidth="1"/>
    <col min="258" max="261" width="7.42578125" style="743" bestFit="1" customWidth="1"/>
    <col min="262" max="265" width="7.140625" style="743" bestFit="1" customWidth="1"/>
    <col min="266" max="512" width="9.140625" style="743"/>
    <col min="513" max="513" width="23.140625" style="743" bestFit="1" customWidth="1"/>
    <col min="514" max="517" width="7.42578125" style="743" bestFit="1" customWidth="1"/>
    <col min="518" max="521" width="7.140625" style="743" bestFit="1" customWidth="1"/>
    <col min="522" max="768" width="9.140625" style="743"/>
    <col min="769" max="769" width="23.140625" style="743" bestFit="1" customWidth="1"/>
    <col min="770" max="773" width="7.42578125" style="743" bestFit="1" customWidth="1"/>
    <col min="774" max="777" width="7.140625" style="743" bestFit="1" customWidth="1"/>
    <col min="778" max="1024" width="9.140625" style="743"/>
    <col min="1025" max="1025" width="23.140625" style="743" bestFit="1" customWidth="1"/>
    <col min="1026" max="1029" width="7.42578125" style="743" bestFit="1" customWidth="1"/>
    <col min="1030" max="1033" width="7.140625" style="743" bestFit="1" customWidth="1"/>
    <col min="1034" max="1280" width="9.140625" style="743"/>
    <col min="1281" max="1281" width="23.140625" style="743" bestFit="1" customWidth="1"/>
    <col min="1282" max="1285" width="7.42578125" style="743" bestFit="1" customWidth="1"/>
    <col min="1286" max="1289" width="7.140625" style="743" bestFit="1" customWidth="1"/>
    <col min="1290" max="1536" width="9.140625" style="743"/>
    <col min="1537" max="1537" width="23.140625" style="743" bestFit="1" customWidth="1"/>
    <col min="1538" max="1541" width="7.42578125" style="743" bestFit="1" customWidth="1"/>
    <col min="1542" max="1545" width="7.140625" style="743" bestFit="1" customWidth="1"/>
    <col min="1546" max="1792" width="9.140625" style="743"/>
    <col min="1793" max="1793" width="23.140625" style="743" bestFit="1" customWidth="1"/>
    <col min="1794" max="1797" width="7.42578125" style="743" bestFit="1" customWidth="1"/>
    <col min="1798" max="1801" width="7.140625" style="743" bestFit="1" customWidth="1"/>
    <col min="1802" max="2048" width="9.140625" style="743"/>
    <col min="2049" max="2049" width="23.140625" style="743" bestFit="1" customWidth="1"/>
    <col min="2050" max="2053" width="7.42578125" style="743" bestFit="1" customWidth="1"/>
    <col min="2054" max="2057" width="7.140625" style="743" bestFit="1" customWidth="1"/>
    <col min="2058" max="2304" width="9.140625" style="743"/>
    <col min="2305" max="2305" width="23.140625" style="743" bestFit="1" customWidth="1"/>
    <col min="2306" max="2309" width="7.42578125" style="743" bestFit="1" customWidth="1"/>
    <col min="2310" max="2313" width="7.140625" style="743" bestFit="1" customWidth="1"/>
    <col min="2314" max="2560" width="9.140625" style="743"/>
    <col min="2561" max="2561" width="23.140625" style="743" bestFit="1" customWidth="1"/>
    <col min="2562" max="2565" width="7.42578125" style="743" bestFit="1" customWidth="1"/>
    <col min="2566" max="2569" width="7.140625" style="743" bestFit="1" customWidth="1"/>
    <col min="2570" max="2816" width="9.140625" style="743"/>
    <col min="2817" max="2817" width="23.140625" style="743" bestFit="1" customWidth="1"/>
    <col min="2818" max="2821" width="7.42578125" style="743" bestFit="1" customWidth="1"/>
    <col min="2822" max="2825" width="7.140625" style="743" bestFit="1" customWidth="1"/>
    <col min="2826" max="3072" width="9.140625" style="743"/>
    <col min="3073" max="3073" width="23.140625" style="743" bestFit="1" customWidth="1"/>
    <col min="3074" max="3077" width="7.42578125" style="743" bestFit="1" customWidth="1"/>
    <col min="3078" max="3081" width="7.140625" style="743" bestFit="1" customWidth="1"/>
    <col min="3082" max="3328" width="9.140625" style="743"/>
    <col min="3329" max="3329" width="23.140625" style="743" bestFit="1" customWidth="1"/>
    <col min="3330" max="3333" width="7.42578125" style="743" bestFit="1" customWidth="1"/>
    <col min="3334" max="3337" width="7.140625" style="743" bestFit="1" customWidth="1"/>
    <col min="3338" max="3584" width="9.140625" style="743"/>
    <col min="3585" max="3585" width="23.140625" style="743" bestFit="1" customWidth="1"/>
    <col min="3586" max="3589" width="7.42578125" style="743" bestFit="1" customWidth="1"/>
    <col min="3590" max="3593" width="7.140625" style="743" bestFit="1" customWidth="1"/>
    <col min="3594" max="3840" width="9.140625" style="743"/>
    <col min="3841" max="3841" width="23.140625" style="743" bestFit="1" customWidth="1"/>
    <col min="3842" max="3845" width="7.42578125" style="743" bestFit="1" customWidth="1"/>
    <col min="3846" max="3849" width="7.140625" style="743" bestFit="1" customWidth="1"/>
    <col min="3850" max="4096" width="9.140625" style="743"/>
    <col min="4097" max="4097" width="23.140625" style="743" bestFit="1" customWidth="1"/>
    <col min="4098" max="4101" width="7.42578125" style="743" bestFit="1" customWidth="1"/>
    <col min="4102" max="4105" width="7.140625" style="743" bestFit="1" customWidth="1"/>
    <col min="4106" max="4352" width="9.140625" style="743"/>
    <col min="4353" max="4353" width="23.140625" style="743" bestFit="1" customWidth="1"/>
    <col min="4354" max="4357" width="7.42578125" style="743" bestFit="1" customWidth="1"/>
    <col min="4358" max="4361" width="7.140625" style="743" bestFit="1" customWidth="1"/>
    <col min="4362" max="4608" width="9.140625" style="743"/>
    <col min="4609" max="4609" width="23.140625" style="743" bestFit="1" customWidth="1"/>
    <col min="4610" max="4613" width="7.42578125" style="743" bestFit="1" customWidth="1"/>
    <col min="4614" max="4617" width="7.140625" style="743" bestFit="1" customWidth="1"/>
    <col min="4618" max="4864" width="9.140625" style="743"/>
    <col min="4865" max="4865" width="23.140625" style="743" bestFit="1" customWidth="1"/>
    <col min="4866" max="4869" width="7.42578125" style="743" bestFit="1" customWidth="1"/>
    <col min="4870" max="4873" width="7.140625" style="743" bestFit="1" customWidth="1"/>
    <col min="4874" max="5120" width="9.140625" style="743"/>
    <col min="5121" max="5121" width="23.140625" style="743" bestFit="1" customWidth="1"/>
    <col min="5122" max="5125" width="7.42578125" style="743" bestFit="1" customWidth="1"/>
    <col min="5126" max="5129" width="7.140625" style="743" bestFit="1" customWidth="1"/>
    <col min="5130" max="5376" width="9.140625" style="743"/>
    <col min="5377" max="5377" width="23.140625" style="743" bestFit="1" customWidth="1"/>
    <col min="5378" max="5381" width="7.42578125" style="743" bestFit="1" customWidth="1"/>
    <col min="5382" max="5385" width="7.140625" style="743" bestFit="1" customWidth="1"/>
    <col min="5386" max="5632" width="9.140625" style="743"/>
    <col min="5633" max="5633" width="23.140625" style="743" bestFit="1" customWidth="1"/>
    <col min="5634" max="5637" width="7.42578125" style="743" bestFit="1" customWidth="1"/>
    <col min="5638" max="5641" width="7.140625" style="743" bestFit="1" customWidth="1"/>
    <col min="5642" max="5888" width="9.140625" style="743"/>
    <col min="5889" max="5889" width="23.140625" style="743" bestFit="1" customWidth="1"/>
    <col min="5890" max="5893" width="7.42578125" style="743" bestFit="1" customWidth="1"/>
    <col min="5894" max="5897" width="7.140625" style="743" bestFit="1" customWidth="1"/>
    <col min="5898" max="6144" width="9.140625" style="743"/>
    <col min="6145" max="6145" width="23.140625" style="743" bestFit="1" customWidth="1"/>
    <col min="6146" max="6149" width="7.42578125" style="743" bestFit="1" customWidth="1"/>
    <col min="6150" max="6153" width="7.140625" style="743" bestFit="1" customWidth="1"/>
    <col min="6154" max="6400" width="9.140625" style="743"/>
    <col min="6401" max="6401" width="23.140625" style="743" bestFit="1" customWidth="1"/>
    <col min="6402" max="6405" width="7.42578125" style="743" bestFit="1" customWidth="1"/>
    <col min="6406" max="6409" width="7.140625" style="743" bestFit="1" customWidth="1"/>
    <col min="6410" max="6656" width="9.140625" style="743"/>
    <col min="6657" max="6657" width="23.140625" style="743" bestFit="1" customWidth="1"/>
    <col min="6658" max="6661" width="7.42578125" style="743" bestFit="1" customWidth="1"/>
    <col min="6662" max="6665" width="7.140625" style="743" bestFit="1" customWidth="1"/>
    <col min="6666" max="6912" width="9.140625" style="743"/>
    <col min="6913" max="6913" width="23.140625" style="743" bestFit="1" customWidth="1"/>
    <col min="6914" max="6917" width="7.42578125" style="743" bestFit="1" customWidth="1"/>
    <col min="6918" max="6921" width="7.140625" style="743" bestFit="1" customWidth="1"/>
    <col min="6922" max="7168" width="9.140625" style="743"/>
    <col min="7169" max="7169" width="23.140625" style="743" bestFit="1" customWidth="1"/>
    <col min="7170" max="7173" width="7.42578125" style="743" bestFit="1" customWidth="1"/>
    <col min="7174" max="7177" width="7.140625" style="743" bestFit="1" customWidth="1"/>
    <col min="7178" max="7424" width="9.140625" style="743"/>
    <col min="7425" max="7425" width="23.140625" style="743" bestFit="1" customWidth="1"/>
    <col min="7426" max="7429" width="7.42578125" style="743" bestFit="1" customWidth="1"/>
    <col min="7430" max="7433" width="7.140625" style="743" bestFit="1" customWidth="1"/>
    <col min="7434" max="7680" width="9.140625" style="743"/>
    <col min="7681" max="7681" width="23.140625" style="743" bestFit="1" customWidth="1"/>
    <col min="7682" max="7685" width="7.42578125" style="743" bestFit="1" customWidth="1"/>
    <col min="7686" max="7689" width="7.140625" style="743" bestFit="1" customWidth="1"/>
    <col min="7690" max="7936" width="9.140625" style="743"/>
    <col min="7937" max="7937" width="23.140625" style="743" bestFit="1" customWidth="1"/>
    <col min="7938" max="7941" width="7.42578125" style="743" bestFit="1" customWidth="1"/>
    <col min="7942" max="7945" width="7.140625" style="743" bestFit="1" customWidth="1"/>
    <col min="7946" max="8192" width="9.140625" style="743"/>
    <col min="8193" max="8193" width="23.140625" style="743" bestFit="1" customWidth="1"/>
    <col min="8194" max="8197" width="7.42578125" style="743" bestFit="1" customWidth="1"/>
    <col min="8198" max="8201" width="7.140625" style="743" bestFit="1" customWidth="1"/>
    <col min="8202" max="8448" width="9.140625" style="743"/>
    <col min="8449" max="8449" width="23.140625" style="743" bestFit="1" customWidth="1"/>
    <col min="8450" max="8453" width="7.42578125" style="743" bestFit="1" customWidth="1"/>
    <col min="8454" max="8457" width="7.140625" style="743" bestFit="1" customWidth="1"/>
    <col min="8458" max="8704" width="9.140625" style="743"/>
    <col min="8705" max="8705" width="23.140625" style="743" bestFit="1" customWidth="1"/>
    <col min="8706" max="8709" width="7.42578125" style="743" bestFit="1" customWidth="1"/>
    <col min="8710" max="8713" width="7.140625" style="743" bestFit="1" customWidth="1"/>
    <col min="8714" max="8960" width="9.140625" style="743"/>
    <col min="8961" max="8961" width="23.140625" style="743" bestFit="1" customWidth="1"/>
    <col min="8962" max="8965" width="7.42578125" style="743" bestFit="1" customWidth="1"/>
    <col min="8966" max="8969" width="7.140625" style="743" bestFit="1" customWidth="1"/>
    <col min="8970" max="9216" width="9.140625" style="743"/>
    <col min="9217" max="9217" width="23.140625" style="743" bestFit="1" customWidth="1"/>
    <col min="9218" max="9221" width="7.42578125" style="743" bestFit="1" customWidth="1"/>
    <col min="9222" max="9225" width="7.140625" style="743" bestFit="1" customWidth="1"/>
    <col min="9226" max="9472" width="9.140625" style="743"/>
    <col min="9473" max="9473" width="23.140625" style="743" bestFit="1" customWidth="1"/>
    <col min="9474" max="9477" width="7.42578125" style="743" bestFit="1" customWidth="1"/>
    <col min="9478" max="9481" width="7.140625" style="743" bestFit="1" customWidth="1"/>
    <col min="9482" max="9728" width="9.140625" style="743"/>
    <col min="9729" max="9729" width="23.140625" style="743" bestFit="1" customWidth="1"/>
    <col min="9730" max="9733" width="7.42578125" style="743" bestFit="1" customWidth="1"/>
    <col min="9734" max="9737" width="7.140625" style="743" bestFit="1" customWidth="1"/>
    <col min="9738" max="9984" width="9.140625" style="743"/>
    <col min="9985" max="9985" width="23.140625" style="743" bestFit="1" customWidth="1"/>
    <col min="9986" max="9989" width="7.42578125" style="743" bestFit="1" customWidth="1"/>
    <col min="9990" max="9993" width="7.140625" style="743" bestFit="1" customWidth="1"/>
    <col min="9994" max="10240" width="9.140625" style="743"/>
    <col min="10241" max="10241" width="23.140625" style="743" bestFit="1" customWidth="1"/>
    <col min="10242" max="10245" width="7.42578125" style="743" bestFit="1" customWidth="1"/>
    <col min="10246" max="10249" width="7.140625" style="743" bestFit="1" customWidth="1"/>
    <col min="10250" max="10496" width="9.140625" style="743"/>
    <col min="10497" max="10497" width="23.140625" style="743" bestFit="1" customWidth="1"/>
    <col min="10498" max="10501" width="7.42578125" style="743" bestFit="1" customWidth="1"/>
    <col min="10502" max="10505" width="7.140625" style="743" bestFit="1" customWidth="1"/>
    <col min="10506" max="10752" width="9.140625" style="743"/>
    <col min="10753" max="10753" width="23.140625" style="743" bestFit="1" customWidth="1"/>
    <col min="10754" max="10757" width="7.42578125" style="743" bestFit="1" customWidth="1"/>
    <col min="10758" max="10761" width="7.140625" style="743" bestFit="1" customWidth="1"/>
    <col min="10762" max="11008" width="9.140625" style="743"/>
    <col min="11009" max="11009" width="23.140625" style="743" bestFit="1" customWidth="1"/>
    <col min="11010" max="11013" width="7.42578125" style="743" bestFit="1" customWidth="1"/>
    <col min="11014" max="11017" width="7.140625" style="743" bestFit="1" customWidth="1"/>
    <col min="11018" max="11264" width="9.140625" style="743"/>
    <col min="11265" max="11265" width="23.140625" style="743" bestFit="1" customWidth="1"/>
    <col min="11266" max="11269" width="7.42578125" style="743" bestFit="1" customWidth="1"/>
    <col min="11270" max="11273" width="7.140625" style="743" bestFit="1" customWidth="1"/>
    <col min="11274" max="11520" width="9.140625" style="743"/>
    <col min="11521" max="11521" width="23.140625" style="743" bestFit="1" customWidth="1"/>
    <col min="11522" max="11525" width="7.42578125" style="743" bestFit="1" customWidth="1"/>
    <col min="11526" max="11529" width="7.140625" style="743" bestFit="1" customWidth="1"/>
    <col min="11530" max="11776" width="9.140625" style="743"/>
    <col min="11777" max="11777" width="23.140625" style="743" bestFit="1" customWidth="1"/>
    <col min="11778" max="11781" width="7.42578125" style="743" bestFit="1" customWidth="1"/>
    <col min="11782" max="11785" width="7.140625" style="743" bestFit="1" customWidth="1"/>
    <col min="11786" max="12032" width="9.140625" style="743"/>
    <col min="12033" max="12033" width="23.140625" style="743" bestFit="1" customWidth="1"/>
    <col min="12034" max="12037" width="7.42578125" style="743" bestFit="1" customWidth="1"/>
    <col min="12038" max="12041" width="7.140625" style="743" bestFit="1" customWidth="1"/>
    <col min="12042" max="12288" width="9.140625" style="743"/>
    <col min="12289" max="12289" width="23.140625" style="743" bestFit="1" customWidth="1"/>
    <col min="12290" max="12293" width="7.42578125" style="743" bestFit="1" customWidth="1"/>
    <col min="12294" max="12297" width="7.140625" style="743" bestFit="1" customWidth="1"/>
    <col min="12298" max="12544" width="9.140625" style="743"/>
    <col min="12545" max="12545" width="23.140625" style="743" bestFit="1" customWidth="1"/>
    <col min="12546" max="12549" width="7.42578125" style="743" bestFit="1" customWidth="1"/>
    <col min="12550" max="12553" width="7.140625" style="743" bestFit="1" customWidth="1"/>
    <col min="12554" max="12800" width="9.140625" style="743"/>
    <col min="12801" max="12801" width="23.140625" style="743" bestFit="1" customWidth="1"/>
    <col min="12802" max="12805" width="7.42578125" style="743" bestFit="1" customWidth="1"/>
    <col min="12806" max="12809" width="7.140625" style="743" bestFit="1" customWidth="1"/>
    <col min="12810" max="13056" width="9.140625" style="743"/>
    <col min="13057" max="13057" width="23.140625" style="743" bestFit="1" customWidth="1"/>
    <col min="13058" max="13061" width="7.42578125" style="743" bestFit="1" customWidth="1"/>
    <col min="13062" max="13065" width="7.140625" style="743" bestFit="1" customWidth="1"/>
    <col min="13066" max="13312" width="9.140625" style="743"/>
    <col min="13313" max="13313" width="23.140625" style="743" bestFit="1" customWidth="1"/>
    <col min="13314" max="13317" width="7.42578125" style="743" bestFit="1" customWidth="1"/>
    <col min="13318" max="13321" width="7.140625" style="743" bestFit="1" customWidth="1"/>
    <col min="13322" max="13568" width="9.140625" style="743"/>
    <col min="13569" max="13569" width="23.140625" style="743" bestFit="1" customWidth="1"/>
    <col min="13570" max="13573" width="7.42578125" style="743" bestFit="1" customWidth="1"/>
    <col min="13574" max="13577" width="7.140625" style="743" bestFit="1" customWidth="1"/>
    <col min="13578" max="13824" width="9.140625" style="743"/>
    <col min="13825" max="13825" width="23.140625" style="743" bestFit="1" customWidth="1"/>
    <col min="13826" max="13829" width="7.42578125" style="743" bestFit="1" customWidth="1"/>
    <col min="13830" max="13833" width="7.140625" style="743" bestFit="1" customWidth="1"/>
    <col min="13834" max="14080" width="9.140625" style="743"/>
    <col min="14081" max="14081" width="23.140625" style="743" bestFit="1" customWidth="1"/>
    <col min="14082" max="14085" width="7.42578125" style="743" bestFit="1" customWidth="1"/>
    <col min="14086" max="14089" width="7.140625" style="743" bestFit="1" customWidth="1"/>
    <col min="14090" max="14336" width="9.140625" style="743"/>
    <col min="14337" max="14337" width="23.140625" style="743" bestFit="1" customWidth="1"/>
    <col min="14338" max="14341" width="7.42578125" style="743" bestFit="1" customWidth="1"/>
    <col min="14342" max="14345" width="7.140625" style="743" bestFit="1" customWidth="1"/>
    <col min="14346" max="14592" width="9.140625" style="743"/>
    <col min="14593" max="14593" width="23.140625" style="743" bestFit="1" customWidth="1"/>
    <col min="14594" max="14597" width="7.42578125" style="743" bestFit="1" customWidth="1"/>
    <col min="14598" max="14601" width="7.140625" style="743" bestFit="1" customWidth="1"/>
    <col min="14602" max="14848" width="9.140625" style="743"/>
    <col min="14849" max="14849" width="23.140625" style="743" bestFit="1" customWidth="1"/>
    <col min="14850" max="14853" width="7.42578125" style="743" bestFit="1" customWidth="1"/>
    <col min="14854" max="14857" width="7.140625" style="743" bestFit="1" customWidth="1"/>
    <col min="14858" max="15104" width="9.140625" style="743"/>
    <col min="15105" max="15105" width="23.140625" style="743" bestFit="1" customWidth="1"/>
    <col min="15106" max="15109" width="7.42578125" style="743" bestFit="1" customWidth="1"/>
    <col min="15110" max="15113" width="7.140625" style="743" bestFit="1" customWidth="1"/>
    <col min="15114" max="15360" width="9.140625" style="743"/>
    <col min="15361" max="15361" width="23.140625" style="743" bestFit="1" customWidth="1"/>
    <col min="15362" max="15365" width="7.42578125" style="743" bestFit="1" customWidth="1"/>
    <col min="15366" max="15369" width="7.140625" style="743" bestFit="1" customWidth="1"/>
    <col min="15370" max="15616" width="9.140625" style="743"/>
    <col min="15617" max="15617" width="23.140625" style="743" bestFit="1" customWidth="1"/>
    <col min="15618" max="15621" width="7.42578125" style="743" bestFit="1" customWidth="1"/>
    <col min="15622" max="15625" width="7.140625" style="743" bestFit="1" customWidth="1"/>
    <col min="15626" max="15872" width="9.140625" style="743"/>
    <col min="15873" max="15873" width="23.140625" style="743" bestFit="1" customWidth="1"/>
    <col min="15874" max="15877" width="7.42578125" style="743" bestFit="1" customWidth="1"/>
    <col min="15878" max="15881" width="7.140625" style="743" bestFit="1" customWidth="1"/>
    <col min="15882" max="16128" width="9.140625" style="743"/>
    <col min="16129" max="16129" width="23.140625" style="743" bestFit="1" customWidth="1"/>
    <col min="16130" max="16133" width="7.42578125" style="743" bestFit="1" customWidth="1"/>
    <col min="16134" max="16137" width="7.140625" style="743" bestFit="1" customWidth="1"/>
    <col min="16138" max="16384" width="9.140625" style="743"/>
  </cols>
  <sheetData>
    <row r="1" spans="1:12">
      <c r="A1" s="2627" t="s">
        <v>841</v>
      </c>
      <c r="B1" s="2627"/>
      <c r="C1" s="2627"/>
      <c r="D1" s="2627"/>
      <c r="E1" s="2627"/>
      <c r="F1" s="2627"/>
      <c r="G1" s="2627"/>
      <c r="H1" s="2627"/>
      <c r="I1" s="2627"/>
    </row>
    <row r="2" spans="1:12" ht="15.75" customHeight="1">
      <c r="A2" s="2628" t="s">
        <v>840</v>
      </c>
      <c r="B2" s="2628"/>
      <c r="C2" s="2628"/>
      <c r="D2" s="2628"/>
      <c r="E2" s="2628"/>
      <c r="F2" s="2628"/>
      <c r="G2" s="2628"/>
      <c r="H2" s="2628"/>
      <c r="I2" s="2628"/>
      <c r="J2" s="750"/>
    </row>
    <row r="3" spans="1:12" ht="15.75" customHeight="1">
      <c r="A3" s="2628" t="s">
        <v>511</v>
      </c>
      <c r="B3" s="2628"/>
      <c r="C3" s="2628"/>
      <c r="D3" s="2628"/>
      <c r="E3" s="2628"/>
      <c r="F3" s="2628"/>
      <c r="G3" s="2628"/>
      <c r="H3" s="2628"/>
      <c r="I3" s="2628"/>
      <c r="J3" s="750"/>
    </row>
    <row r="4" spans="1:12" ht="16.5" thickBot="1">
      <c r="H4" s="2590" t="s">
        <v>52</v>
      </c>
      <c r="I4" s="2590"/>
    </row>
    <row r="5" spans="1:12" s="879" customFormat="1" ht="21.75" customHeight="1" thickTop="1">
      <c r="A5" s="2629" t="s">
        <v>46</v>
      </c>
      <c r="B5" s="895">
        <v>2018</v>
      </c>
      <c r="C5" s="894">
        <v>2019</v>
      </c>
      <c r="D5" s="727">
        <v>2019</v>
      </c>
      <c r="E5" s="726">
        <v>2020</v>
      </c>
      <c r="F5" s="2594" t="str">
        <f>'Secu Credit'!F5</f>
        <v>Changes during six months</v>
      </c>
      <c r="G5" s="2595"/>
      <c r="H5" s="2595"/>
      <c r="I5" s="2596"/>
    </row>
    <row r="6" spans="1:12" s="879" customFormat="1">
      <c r="A6" s="2630"/>
      <c r="B6" s="2555" t="s">
        <v>508</v>
      </c>
      <c r="C6" s="2555" t="s">
        <v>507</v>
      </c>
      <c r="D6" s="2555" t="s">
        <v>506</v>
      </c>
      <c r="E6" s="2555" t="s">
        <v>505</v>
      </c>
      <c r="F6" s="2597" t="str">
        <f>'Secu Credit'!F6:G6</f>
        <v>2018/19</v>
      </c>
      <c r="G6" s="2598"/>
      <c r="H6" s="2597" t="str">
        <f>'Secu Credit'!H6:I6</f>
        <v>2019/20</v>
      </c>
      <c r="I6" s="2599"/>
    </row>
    <row r="7" spans="1:12" s="879" customFormat="1">
      <c r="A7" s="2630"/>
      <c r="B7" s="2585"/>
      <c r="C7" s="2585"/>
      <c r="D7" s="2585"/>
      <c r="E7" s="2585"/>
      <c r="F7" s="893" t="s">
        <v>2</v>
      </c>
      <c r="G7" s="893" t="s">
        <v>504</v>
      </c>
      <c r="H7" s="893" t="s">
        <v>2</v>
      </c>
      <c r="I7" s="892" t="s">
        <v>504</v>
      </c>
    </row>
    <row r="8" spans="1:12" s="879" customFormat="1" ht="27" customHeight="1">
      <c r="A8" s="891" t="s">
        <v>839</v>
      </c>
      <c r="B8" s="889">
        <v>9818.5304986230003</v>
      </c>
      <c r="C8" s="889">
        <v>10875.756596609999</v>
      </c>
      <c r="D8" s="889">
        <v>9453.3786765339973</v>
      </c>
      <c r="E8" s="889">
        <v>9906.2589275369992</v>
      </c>
      <c r="F8" s="889">
        <v>1057.2260979869989</v>
      </c>
      <c r="G8" s="890">
        <v>10.767661190595369</v>
      </c>
      <c r="H8" s="889">
        <v>452.88025100300183</v>
      </c>
      <c r="I8" s="888">
        <v>4.7906707908272077</v>
      </c>
    </row>
    <row r="9" spans="1:12" s="879" customFormat="1" ht="27" customHeight="1">
      <c r="A9" s="887" t="s">
        <v>830</v>
      </c>
      <c r="B9" s="885">
        <v>9631.5403532540004</v>
      </c>
      <c r="C9" s="885">
        <v>10675.421504939999</v>
      </c>
      <c r="D9" s="885">
        <v>9244.0661058439982</v>
      </c>
      <c r="E9" s="885">
        <v>9701.1122615649983</v>
      </c>
      <c r="F9" s="885">
        <v>1043.8811516859987</v>
      </c>
      <c r="G9" s="886">
        <v>10.838153746958296</v>
      </c>
      <c r="H9" s="885">
        <v>457.0461557210001</v>
      </c>
      <c r="I9" s="884">
        <v>4.9442112430595939</v>
      </c>
    </row>
    <row r="10" spans="1:12" ht="27" customHeight="1">
      <c r="A10" s="887" t="s">
        <v>838</v>
      </c>
      <c r="B10" s="885">
        <v>431.89178090999997</v>
      </c>
      <c r="C10" s="885">
        <v>280.85800344</v>
      </c>
      <c r="D10" s="885">
        <v>313.41970633</v>
      </c>
      <c r="E10" s="885">
        <v>255.42862190000002</v>
      </c>
      <c r="F10" s="885">
        <v>-151.03377746999996</v>
      </c>
      <c r="G10" s="886">
        <v>-34.970282868493214</v>
      </c>
      <c r="H10" s="885">
        <v>-57.991084429999972</v>
      </c>
      <c r="I10" s="884">
        <v>-18.502692478736833</v>
      </c>
      <c r="K10" s="879"/>
      <c r="L10" s="879"/>
    </row>
    <row r="11" spans="1:12" ht="27" customHeight="1">
      <c r="A11" s="887" t="s">
        <v>837</v>
      </c>
      <c r="B11" s="885">
        <v>5850.9769281099998</v>
      </c>
      <c r="C11" s="885">
        <v>6079.2821564199994</v>
      </c>
      <c r="D11" s="885">
        <v>6414.3663814539996</v>
      </c>
      <c r="E11" s="885">
        <v>6020.31013394</v>
      </c>
      <c r="F11" s="885">
        <v>228.30522830999962</v>
      </c>
      <c r="G11" s="886">
        <v>3.9020018556755351</v>
      </c>
      <c r="H11" s="885">
        <v>-394.05624751399955</v>
      </c>
      <c r="I11" s="884">
        <v>-6.143338625828159</v>
      </c>
      <c r="K11" s="879"/>
      <c r="L11" s="879"/>
    </row>
    <row r="12" spans="1:12" ht="27" customHeight="1">
      <c r="A12" s="887" t="s">
        <v>836</v>
      </c>
      <c r="B12" s="885">
        <v>1883.5567377739999</v>
      </c>
      <c r="C12" s="885">
        <v>2473.0449258399995</v>
      </c>
      <c r="D12" s="885">
        <v>1073.7083775000001</v>
      </c>
      <c r="E12" s="885">
        <v>1604.2964276149999</v>
      </c>
      <c r="F12" s="885">
        <v>589.48818806599957</v>
      </c>
      <c r="G12" s="886">
        <v>31.296545320034301</v>
      </c>
      <c r="H12" s="885">
        <v>530.58805011499976</v>
      </c>
      <c r="I12" s="884">
        <v>49.41640218458663</v>
      </c>
      <c r="K12" s="879"/>
      <c r="L12" s="879"/>
    </row>
    <row r="13" spans="1:12" ht="27" customHeight="1">
      <c r="A13" s="887" t="s">
        <v>835</v>
      </c>
      <c r="B13" s="885">
        <v>1465.1149064599999</v>
      </c>
      <c r="C13" s="885">
        <v>1842.2364192399998</v>
      </c>
      <c r="D13" s="885">
        <v>1442.5716405599997</v>
      </c>
      <c r="E13" s="885">
        <v>1821.0770781099998</v>
      </c>
      <c r="F13" s="885">
        <v>377.12151277999988</v>
      </c>
      <c r="G13" s="886">
        <v>25.740063876027179</v>
      </c>
      <c r="H13" s="885">
        <v>378.50543755000012</v>
      </c>
      <c r="I13" s="884">
        <v>26.23824196371045</v>
      </c>
      <c r="K13" s="879"/>
      <c r="L13" s="879"/>
    </row>
    <row r="14" spans="1:12" ht="27" customHeight="1">
      <c r="A14" s="887" t="s">
        <v>834</v>
      </c>
      <c r="B14" s="885">
        <v>174.77</v>
      </c>
      <c r="C14" s="885">
        <v>146.72999999999999</v>
      </c>
      <c r="D14" s="885">
        <v>127.09</v>
      </c>
      <c r="E14" s="885">
        <v>95.980623989999998</v>
      </c>
      <c r="F14" s="885">
        <v>-28.04000000000002</v>
      </c>
      <c r="G14" s="886">
        <v>-16.043943468558687</v>
      </c>
      <c r="H14" s="885">
        <v>-31.109376010000005</v>
      </c>
      <c r="I14" s="884">
        <v>-24.478224887874738</v>
      </c>
      <c r="K14" s="879"/>
      <c r="L14" s="879"/>
    </row>
    <row r="15" spans="1:12" ht="27" customHeight="1">
      <c r="A15" s="887" t="s">
        <v>833</v>
      </c>
      <c r="B15" s="885">
        <v>1290.3449064599999</v>
      </c>
      <c r="C15" s="885">
        <v>1695.5064192399998</v>
      </c>
      <c r="D15" s="885">
        <v>1315.4816405599997</v>
      </c>
      <c r="E15" s="885">
        <v>1725.0964541199999</v>
      </c>
      <c r="F15" s="885">
        <v>405.16151277999984</v>
      </c>
      <c r="G15" s="886">
        <v>31.399473950847856</v>
      </c>
      <c r="H15" s="885">
        <v>409.61481356000013</v>
      </c>
      <c r="I15" s="884">
        <v>31.13801066700006</v>
      </c>
      <c r="K15" s="879"/>
      <c r="L15" s="879"/>
    </row>
    <row r="16" spans="1:12" s="879" customFormat="1" ht="27" customHeight="1">
      <c r="A16" s="887" t="s">
        <v>829</v>
      </c>
      <c r="B16" s="885">
        <v>186.99014536900003</v>
      </c>
      <c r="C16" s="885">
        <v>200.33509167</v>
      </c>
      <c r="D16" s="885">
        <v>209.31257069000003</v>
      </c>
      <c r="E16" s="885">
        <v>205.14666597199999</v>
      </c>
      <c r="F16" s="885">
        <v>13.344946300999965</v>
      </c>
      <c r="G16" s="886">
        <v>7.1367110147251331</v>
      </c>
      <c r="H16" s="885">
        <v>-4.1659047180000357</v>
      </c>
      <c r="I16" s="884">
        <v>-1.99027927671382</v>
      </c>
    </row>
    <row r="17" spans="1:12" ht="27" customHeight="1">
      <c r="A17" s="891" t="s">
        <v>832</v>
      </c>
      <c r="B17" s="889">
        <v>1047.5076262799998</v>
      </c>
      <c r="C17" s="889">
        <v>1036.55484525</v>
      </c>
      <c r="D17" s="889">
        <v>1029.5535868099998</v>
      </c>
      <c r="E17" s="889">
        <v>934.0963308900001</v>
      </c>
      <c r="F17" s="889">
        <v>-10.952781029999869</v>
      </c>
      <c r="G17" s="890">
        <v>-1.0456039417007719</v>
      </c>
      <c r="H17" s="889">
        <v>-95.457255919999739</v>
      </c>
      <c r="I17" s="888">
        <v>-9.2717132107486897</v>
      </c>
      <c r="K17" s="879"/>
      <c r="L17" s="879"/>
    </row>
    <row r="18" spans="1:12" ht="27" customHeight="1">
      <c r="A18" s="887" t="s">
        <v>830</v>
      </c>
      <c r="B18" s="885">
        <v>1047.4796596799999</v>
      </c>
      <c r="C18" s="885">
        <v>1035.6731059700001</v>
      </c>
      <c r="D18" s="885">
        <v>1029.5113906699999</v>
      </c>
      <c r="E18" s="885">
        <v>933.19004392000011</v>
      </c>
      <c r="F18" s="885">
        <v>-11.806553709999889</v>
      </c>
      <c r="G18" s="886">
        <v>-1.1271391860350526</v>
      </c>
      <c r="H18" s="885">
        <v>-96.321346749999748</v>
      </c>
      <c r="I18" s="884">
        <v>-9.3560253556120827</v>
      </c>
      <c r="K18" s="879"/>
      <c r="L18" s="879"/>
    </row>
    <row r="19" spans="1:12" ht="27" customHeight="1">
      <c r="A19" s="887" t="s">
        <v>829</v>
      </c>
      <c r="B19" s="885">
        <v>2.7966599999999998E-2</v>
      </c>
      <c r="C19" s="885">
        <v>0.88173928000000001</v>
      </c>
      <c r="D19" s="885">
        <v>4.219614E-2</v>
      </c>
      <c r="E19" s="885">
        <v>0.90628696999999991</v>
      </c>
      <c r="F19" s="885">
        <v>0.85377268000000006</v>
      </c>
      <c r="G19" s="886">
        <v>3052.8297326096135</v>
      </c>
      <c r="H19" s="885">
        <v>0.86409082999999987</v>
      </c>
      <c r="I19" s="884">
        <v>2047.7959121379347</v>
      </c>
      <c r="K19" s="879"/>
      <c r="L19" s="879"/>
    </row>
    <row r="20" spans="1:12" ht="27" customHeight="1">
      <c r="A20" s="891" t="s">
        <v>831</v>
      </c>
      <c r="B20" s="889">
        <v>10866.038124903</v>
      </c>
      <c r="C20" s="889">
        <v>11912.31144186</v>
      </c>
      <c r="D20" s="889">
        <v>10482.932263343997</v>
      </c>
      <c r="E20" s="889">
        <v>10840.355258427</v>
      </c>
      <c r="F20" s="889">
        <v>1046.2733169570001</v>
      </c>
      <c r="G20" s="890">
        <v>9.6288390021302277</v>
      </c>
      <c r="H20" s="889">
        <v>357.42299508300312</v>
      </c>
      <c r="I20" s="888">
        <v>3.4095707775658868</v>
      </c>
      <c r="K20" s="879"/>
      <c r="L20" s="879"/>
    </row>
    <row r="21" spans="1:12" ht="27" customHeight="1">
      <c r="A21" s="887" t="s">
        <v>830</v>
      </c>
      <c r="B21" s="885">
        <v>10679.020012934001</v>
      </c>
      <c r="C21" s="885">
        <v>11711.094610909999</v>
      </c>
      <c r="D21" s="885">
        <v>10273.577496513997</v>
      </c>
      <c r="E21" s="885">
        <v>10634.302305484998</v>
      </c>
      <c r="F21" s="885">
        <v>1032.0745979759977</v>
      </c>
      <c r="G21" s="886">
        <v>9.6645066375565385</v>
      </c>
      <c r="H21" s="885">
        <v>360.72480897100104</v>
      </c>
      <c r="I21" s="884">
        <v>3.5111898371662766</v>
      </c>
      <c r="K21" s="879"/>
      <c r="L21" s="879"/>
    </row>
    <row r="22" spans="1:12" s="879" customFormat="1" ht="27" customHeight="1" thickBot="1">
      <c r="A22" s="883" t="s">
        <v>829</v>
      </c>
      <c r="B22" s="881">
        <v>187.01811196900005</v>
      </c>
      <c r="C22" s="881">
        <v>201.21683095</v>
      </c>
      <c r="D22" s="881">
        <v>209.35476683000002</v>
      </c>
      <c r="E22" s="881">
        <v>206.05295294199999</v>
      </c>
      <c r="F22" s="881">
        <v>14.198718980999956</v>
      </c>
      <c r="G22" s="882">
        <v>7.5921625084919704</v>
      </c>
      <c r="H22" s="881">
        <v>-3.3018138880000265</v>
      </c>
      <c r="I22" s="880">
        <v>-1.577138145930616</v>
      </c>
      <c r="J22" s="743"/>
    </row>
    <row r="23" spans="1:12" ht="27" customHeight="1" thickTop="1">
      <c r="A23" s="2626" t="s">
        <v>474</v>
      </c>
      <c r="B23" s="2626"/>
      <c r="C23" s="2626"/>
      <c r="D23" s="2626"/>
      <c r="E23" s="2626"/>
      <c r="F23" s="2626"/>
      <c r="G23" s="2626"/>
      <c r="H23" s="2626"/>
      <c r="K23" s="879"/>
    </row>
    <row r="24" spans="1:12">
      <c r="C24" s="743"/>
      <c r="D24" s="878"/>
      <c r="E24" s="878"/>
    </row>
    <row r="25" spans="1:12">
      <c r="C25" s="743"/>
    </row>
    <row r="26" spans="1:12">
      <c r="C26" s="743"/>
    </row>
    <row r="27" spans="1:12">
      <c r="C27" s="743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showGridLines="0" workbookViewId="0">
      <selection activeCell="B7" sqref="B7:B9"/>
    </sheetView>
  </sheetViews>
  <sheetFormatPr defaultRowHeight="15"/>
  <cols>
    <col min="1" max="1" width="9.140625" style="896"/>
    <col min="2" max="2" width="5.140625" style="896" bestFit="1" customWidth="1"/>
    <col min="3" max="3" width="46.5703125" style="896" bestFit="1" customWidth="1"/>
    <col min="4" max="5" width="13.7109375" style="896" customWidth="1"/>
    <col min="6" max="6" width="13.7109375" style="897" customWidth="1"/>
    <col min="7" max="7" width="13.7109375" style="896" customWidth="1"/>
    <col min="8" max="8" width="12.85546875" style="896" customWidth="1"/>
    <col min="9" max="9" width="14.28515625" style="897" bestFit="1" customWidth="1"/>
    <col min="10" max="10" width="9.140625" style="896"/>
    <col min="11" max="11" width="15" style="896" bestFit="1" customWidth="1"/>
    <col min="12" max="16384" width="9.140625" style="896"/>
  </cols>
  <sheetData>
    <row r="2" spans="2:12" ht="15.75">
      <c r="B2" s="2380" t="s">
        <v>856</v>
      </c>
      <c r="C2" s="2380"/>
      <c r="D2" s="2380"/>
      <c r="E2" s="2380"/>
      <c r="F2" s="2380"/>
      <c r="G2" s="2380"/>
      <c r="H2" s="2380"/>
      <c r="I2" s="2380"/>
    </row>
    <row r="3" spans="2:12" ht="15.75">
      <c r="B3" s="2637" t="s">
        <v>855</v>
      </c>
      <c r="C3" s="2637"/>
      <c r="D3" s="2637"/>
      <c r="E3" s="2637"/>
      <c r="F3" s="2637"/>
      <c r="G3" s="2637"/>
      <c r="H3" s="2637"/>
      <c r="I3" s="2637"/>
    </row>
    <row r="4" spans="2:12" ht="15.75" thickBot="1">
      <c r="B4" s="2636" t="s">
        <v>52</v>
      </c>
      <c r="C4" s="2636"/>
      <c r="D4" s="2636"/>
      <c r="E4" s="2636"/>
      <c r="F4" s="2636"/>
      <c r="G4" s="2636"/>
      <c r="H4" s="2636"/>
      <c r="I4" s="2636"/>
    </row>
    <row r="5" spans="2:12" ht="16.5" thickTop="1">
      <c r="B5" s="2638" t="s">
        <v>42</v>
      </c>
      <c r="C5" s="2640" t="s">
        <v>854</v>
      </c>
      <c r="D5" s="2642" t="s">
        <v>853</v>
      </c>
      <c r="E5" s="2642"/>
      <c r="F5" s="2642"/>
      <c r="G5" s="2631" t="s">
        <v>852</v>
      </c>
      <c r="H5" s="2632"/>
      <c r="I5" s="2633"/>
    </row>
    <row r="6" spans="2:12" ht="15.75">
      <c r="B6" s="2639"/>
      <c r="C6" s="2641"/>
      <c r="D6" s="915">
        <v>2018</v>
      </c>
      <c r="E6" s="917">
        <v>2019</v>
      </c>
      <c r="F6" s="918">
        <v>2020</v>
      </c>
      <c r="G6" s="915">
        <v>2018</v>
      </c>
      <c r="H6" s="917">
        <v>2019</v>
      </c>
      <c r="I6" s="1930">
        <v>2020</v>
      </c>
    </row>
    <row r="7" spans="2:12" ht="15.75">
      <c r="B7" s="916"/>
      <c r="C7" s="915"/>
      <c r="D7" s="915" t="s">
        <v>54</v>
      </c>
      <c r="E7" s="915" t="s">
        <v>54</v>
      </c>
      <c r="F7" s="915" t="s">
        <v>331</v>
      </c>
      <c r="G7" s="915" t="s">
        <v>54</v>
      </c>
      <c r="H7" s="915" t="s">
        <v>54</v>
      </c>
      <c r="I7" s="1930" t="s">
        <v>331</v>
      </c>
    </row>
    <row r="8" spans="2:12" ht="24.95" customHeight="1">
      <c r="B8" s="914">
        <v>1</v>
      </c>
      <c r="C8" s="913" t="s">
        <v>851</v>
      </c>
      <c r="D8" s="912">
        <v>8930</v>
      </c>
      <c r="E8" s="912">
        <v>17203</v>
      </c>
      <c r="F8" s="912">
        <v>20791</v>
      </c>
      <c r="G8" s="911">
        <v>10661.7</v>
      </c>
      <c r="H8" s="911">
        <v>32189.5</v>
      </c>
      <c r="I8" s="910">
        <v>45081.569788497611</v>
      </c>
      <c r="K8"/>
      <c r="L8" s="899"/>
    </row>
    <row r="9" spans="2:12" ht="24.95" customHeight="1">
      <c r="B9" s="906">
        <v>2</v>
      </c>
      <c r="C9" s="905" t="s">
        <v>850</v>
      </c>
      <c r="D9" s="904" t="s">
        <v>146</v>
      </c>
      <c r="E9" s="904">
        <v>24</v>
      </c>
      <c r="F9" s="904">
        <v>48</v>
      </c>
      <c r="G9" s="904" t="s">
        <v>146</v>
      </c>
      <c r="H9" s="908">
        <v>11.5</v>
      </c>
      <c r="I9" s="903">
        <v>24.841989409999993</v>
      </c>
      <c r="K9"/>
      <c r="L9" s="899"/>
    </row>
    <row r="10" spans="2:12" ht="24.95" customHeight="1">
      <c r="B10" s="906">
        <v>3</v>
      </c>
      <c r="C10" s="905" t="s">
        <v>849</v>
      </c>
      <c r="D10" s="904" t="s">
        <v>146</v>
      </c>
      <c r="E10" s="904">
        <v>49</v>
      </c>
      <c r="F10" s="904">
        <v>128</v>
      </c>
      <c r="G10" s="904" t="s">
        <v>146</v>
      </c>
      <c r="H10" s="908">
        <v>32.9</v>
      </c>
      <c r="I10" s="903">
        <v>85.672717710000001</v>
      </c>
      <c r="K10"/>
      <c r="L10" s="899"/>
    </row>
    <row r="11" spans="2:12" ht="24.95" customHeight="1">
      <c r="B11" s="906">
        <v>4</v>
      </c>
      <c r="C11" s="905" t="s">
        <v>848</v>
      </c>
      <c r="D11" s="904" t="s">
        <v>146</v>
      </c>
      <c r="E11" s="904">
        <v>796</v>
      </c>
      <c r="F11" s="904">
        <v>2619</v>
      </c>
      <c r="G11" s="904" t="s">
        <v>146</v>
      </c>
      <c r="H11" s="908">
        <v>512.20000000000005</v>
      </c>
      <c r="I11" s="903">
        <v>1629.1677615379997</v>
      </c>
      <c r="K11"/>
      <c r="L11" s="899"/>
    </row>
    <row r="12" spans="2:12" ht="24.95" customHeight="1">
      <c r="B12" s="906">
        <v>5</v>
      </c>
      <c r="C12" s="905" t="s">
        <v>847</v>
      </c>
      <c r="D12" s="904" t="s">
        <v>146</v>
      </c>
      <c r="E12" s="904">
        <v>70</v>
      </c>
      <c r="F12" s="904">
        <v>165</v>
      </c>
      <c r="G12" s="904" t="s">
        <v>146</v>
      </c>
      <c r="H12" s="908">
        <v>36.299999999999997</v>
      </c>
      <c r="I12" s="903">
        <v>85.715134270000007</v>
      </c>
      <c r="K12"/>
      <c r="L12" s="899"/>
    </row>
    <row r="13" spans="2:12" ht="24.95" customHeight="1">
      <c r="B13" s="906">
        <v>6</v>
      </c>
      <c r="C13" s="909" t="s">
        <v>846</v>
      </c>
      <c r="D13" s="904" t="s">
        <v>146</v>
      </c>
      <c r="E13" s="904">
        <v>60</v>
      </c>
      <c r="F13" s="904">
        <v>72</v>
      </c>
      <c r="G13" s="904" t="s">
        <v>146</v>
      </c>
      <c r="H13" s="908">
        <v>14.5</v>
      </c>
      <c r="I13" s="903">
        <v>17.403556890000004</v>
      </c>
      <c r="K13"/>
      <c r="L13" s="899"/>
    </row>
    <row r="14" spans="2:12" ht="24.95" customHeight="1">
      <c r="B14" s="906">
        <v>7</v>
      </c>
      <c r="C14" s="909" t="s">
        <v>845</v>
      </c>
      <c r="D14" s="904" t="s">
        <v>146</v>
      </c>
      <c r="E14" s="904">
        <v>93</v>
      </c>
      <c r="F14" s="904">
        <v>154</v>
      </c>
      <c r="G14" s="904" t="s">
        <v>146</v>
      </c>
      <c r="H14" s="908">
        <v>24.6</v>
      </c>
      <c r="I14" s="903">
        <v>41.365176840000018</v>
      </c>
      <c r="K14"/>
      <c r="L14" s="899"/>
    </row>
    <row r="15" spans="2:12" ht="24.95" customHeight="1">
      <c r="B15" s="906">
        <v>8</v>
      </c>
      <c r="C15" s="905" t="s">
        <v>844</v>
      </c>
      <c r="D15" s="904" t="s">
        <v>146</v>
      </c>
      <c r="E15" s="904" t="s">
        <v>146</v>
      </c>
      <c r="F15" s="904">
        <v>1</v>
      </c>
      <c r="G15" s="904" t="s">
        <v>146</v>
      </c>
      <c r="H15" s="904" t="s">
        <v>146</v>
      </c>
      <c r="I15" s="907">
        <v>50</v>
      </c>
      <c r="K15"/>
      <c r="L15" s="899"/>
    </row>
    <row r="16" spans="2:12" ht="24.95" customHeight="1">
      <c r="B16" s="906">
        <v>9</v>
      </c>
      <c r="C16" s="905" t="s">
        <v>843</v>
      </c>
      <c r="D16" s="904" t="s">
        <v>146</v>
      </c>
      <c r="E16" s="904" t="s">
        <v>146</v>
      </c>
      <c r="F16" s="904" t="s">
        <v>146</v>
      </c>
      <c r="G16" s="904" t="s">
        <v>146</v>
      </c>
      <c r="H16" s="904" t="s">
        <v>146</v>
      </c>
      <c r="I16" s="903" t="s">
        <v>146</v>
      </c>
      <c r="K16"/>
      <c r="L16" s="899"/>
    </row>
    <row r="17" spans="2:12" ht="24.95" customHeight="1" thickBot="1">
      <c r="B17" s="2634" t="s">
        <v>626</v>
      </c>
      <c r="C17" s="2635"/>
      <c r="D17" s="902">
        <v>8930</v>
      </c>
      <c r="E17" s="902">
        <v>18295</v>
      </c>
      <c r="F17" s="902">
        <v>23978</v>
      </c>
      <c r="G17" s="901">
        <v>10661.7</v>
      </c>
      <c r="H17" s="901">
        <v>32821.5</v>
      </c>
      <c r="I17" s="900">
        <v>47015.736125155621</v>
      </c>
      <c r="K17"/>
      <c r="L17" s="899"/>
    </row>
    <row r="18" spans="2:12" ht="23.25" customHeight="1" thickTop="1">
      <c r="B18" s="2520" t="s">
        <v>842</v>
      </c>
      <c r="C18" s="2520"/>
      <c r="D18" s="2520"/>
      <c r="E18" s="2520"/>
      <c r="F18" s="2520"/>
      <c r="G18" s="2520"/>
      <c r="H18" s="2520"/>
      <c r="I18" s="2520"/>
      <c r="K18"/>
    </row>
    <row r="19" spans="2:12" ht="15.75">
      <c r="K19" s="898"/>
    </row>
    <row r="20" spans="2:12" ht="15.75">
      <c r="K20" s="898"/>
    </row>
    <row r="21" spans="2:12" ht="15.75">
      <c r="K21" s="898"/>
    </row>
  </sheetData>
  <mergeCells count="9">
    <mergeCell ref="G5:I5"/>
    <mergeCell ref="B17:C17"/>
    <mergeCell ref="B4:I4"/>
    <mergeCell ref="B18:I18"/>
    <mergeCell ref="B2:I2"/>
    <mergeCell ref="B3:I3"/>
    <mergeCell ref="B5:B6"/>
    <mergeCell ref="C5:C6"/>
    <mergeCell ref="D5:F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SheetLayoutView="100" workbookViewId="0">
      <selection activeCell="B7" sqref="B7:B9"/>
    </sheetView>
  </sheetViews>
  <sheetFormatPr defaultRowHeight="15"/>
  <cols>
    <col min="1" max="1" width="9.140625" style="127"/>
    <col min="2" max="2" width="44.42578125" style="127" bestFit="1" customWidth="1"/>
    <col min="3" max="5" width="12.7109375" style="127" bestFit="1" customWidth="1"/>
    <col min="6" max="6" width="11.5703125" style="127" bestFit="1" customWidth="1"/>
    <col min="7" max="16384" width="9.140625" style="127"/>
  </cols>
  <sheetData>
    <row r="1" spans="2:10">
      <c r="B1" s="2644"/>
      <c r="C1" s="2644"/>
      <c r="D1" s="2644"/>
      <c r="E1" s="2644"/>
      <c r="F1" s="2644"/>
    </row>
    <row r="2" spans="2:10" ht="15.75">
      <c r="B2" s="2421" t="s">
        <v>873</v>
      </c>
      <c r="C2" s="2421"/>
      <c r="D2" s="2421"/>
      <c r="E2" s="2421"/>
      <c r="F2" s="2421"/>
    </row>
    <row r="3" spans="2:10" ht="15.75">
      <c r="B3" s="2645" t="s">
        <v>872</v>
      </c>
      <c r="C3" s="2645"/>
      <c r="D3" s="2645"/>
      <c r="E3" s="2645"/>
      <c r="F3" s="2645"/>
    </row>
    <row r="4" spans="2:10" ht="15.75" thickBot="1">
      <c r="B4" s="2646" t="s">
        <v>871</v>
      </c>
      <c r="C4" s="2646"/>
      <c r="D4" s="2646"/>
      <c r="E4" s="2646"/>
      <c r="F4" s="2646"/>
    </row>
    <row r="5" spans="2:10" ht="16.5" thickTop="1">
      <c r="B5" s="2647" t="s">
        <v>870</v>
      </c>
      <c r="C5" s="2649" t="s">
        <v>45</v>
      </c>
      <c r="D5" s="2649" t="s">
        <v>44</v>
      </c>
      <c r="E5" s="2651" t="s">
        <v>1606</v>
      </c>
      <c r="F5" s="2652"/>
    </row>
    <row r="6" spans="2:10" ht="15.75">
      <c r="B6" s="2648"/>
      <c r="C6" s="2650"/>
      <c r="D6" s="2650"/>
      <c r="E6" s="946" t="s">
        <v>44</v>
      </c>
      <c r="F6" s="945" t="s">
        <v>55</v>
      </c>
    </row>
    <row r="7" spans="2:10" ht="15.75">
      <c r="B7" s="942" t="s">
        <v>869</v>
      </c>
      <c r="C7" s="941">
        <v>145664.98000000001</v>
      </c>
      <c r="D7" s="941">
        <v>322488.96999999997</v>
      </c>
      <c r="E7" s="940">
        <v>6720</v>
      </c>
      <c r="F7" s="939">
        <v>92070.5</v>
      </c>
    </row>
    <row r="8" spans="2:10" ht="20.100000000000001" customHeight="1">
      <c r="B8" s="931" t="s">
        <v>868</v>
      </c>
      <c r="C8" s="934">
        <v>0</v>
      </c>
      <c r="D8" s="930">
        <v>162460</v>
      </c>
      <c r="E8" s="933">
        <v>0</v>
      </c>
      <c r="F8" s="928">
        <v>38550</v>
      </c>
    </row>
    <row r="9" spans="2:10" ht="20.100000000000001" customHeight="1">
      <c r="B9" s="931" t="s">
        <v>867</v>
      </c>
      <c r="C9" s="930">
        <v>37619.980000000003</v>
      </c>
      <c r="D9" s="934">
        <v>0</v>
      </c>
      <c r="E9" s="933">
        <v>0</v>
      </c>
      <c r="F9" s="932">
        <v>0</v>
      </c>
    </row>
    <row r="10" spans="2:10" ht="20.100000000000001" customHeight="1">
      <c r="B10" s="931" t="s">
        <v>866</v>
      </c>
      <c r="C10" s="930">
        <v>69720</v>
      </c>
      <c r="D10" s="930">
        <v>5700</v>
      </c>
      <c r="E10" s="933">
        <v>0</v>
      </c>
      <c r="F10" s="928">
        <v>970.5</v>
      </c>
      <c r="J10" s="127" t="s">
        <v>865</v>
      </c>
    </row>
    <row r="11" spans="2:10" ht="20.100000000000001" customHeight="1">
      <c r="B11" s="927" t="s">
        <v>864</v>
      </c>
      <c r="C11" s="926">
        <v>38325</v>
      </c>
      <c r="D11" s="926">
        <v>154328.97</v>
      </c>
      <c r="E11" s="944">
        <v>6720</v>
      </c>
      <c r="F11" s="943">
        <v>52550</v>
      </c>
    </row>
    <row r="12" spans="2:10" ht="20.100000000000001" customHeight="1">
      <c r="B12" s="942" t="s">
        <v>863</v>
      </c>
      <c r="C12" s="941">
        <v>195000</v>
      </c>
      <c r="D12" s="941">
        <v>100350</v>
      </c>
      <c r="E12" s="940">
        <v>100350</v>
      </c>
      <c r="F12" s="939">
        <v>58000</v>
      </c>
    </row>
    <row r="13" spans="2:10" ht="20.100000000000001" customHeight="1">
      <c r="B13" s="938" t="s">
        <v>862</v>
      </c>
      <c r="C13" s="937">
        <v>84750</v>
      </c>
      <c r="D13" s="937">
        <v>20700</v>
      </c>
      <c r="E13" s="936">
        <v>20700</v>
      </c>
      <c r="F13" s="935">
        <v>28000</v>
      </c>
    </row>
    <row r="14" spans="2:10" ht="20.100000000000001" customHeight="1">
      <c r="B14" s="931" t="s">
        <v>861</v>
      </c>
      <c r="C14" s="930">
        <v>8400</v>
      </c>
      <c r="D14" s="934">
        <v>0</v>
      </c>
      <c r="E14" s="933">
        <v>0</v>
      </c>
      <c r="F14" s="932">
        <v>0</v>
      </c>
    </row>
    <row r="15" spans="2:10" ht="20.100000000000001" customHeight="1">
      <c r="B15" s="931" t="s">
        <v>860</v>
      </c>
      <c r="C15" s="930">
        <v>55900</v>
      </c>
      <c r="D15" s="930">
        <v>79650</v>
      </c>
      <c r="E15" s="929">
        <v>79650</v>
      </c>
      <c r="F15" s="928">
        <v>30000</v>
      </c>
    </row>
    <row r="16" spans="2:10" ht="20.100000000000001" customHeight="1">
      <c r="B16" s="927" t="s">
        <v>859</v>
      </c>
      <c r="C16" s="926">
        <v>45950</v>
      </c>
      <c r="D16" s="925">
        <v>0</v>
      </c>
      <c r="E16" s="924">
        <v>0</v>
      </c>
      <c r="F16" s="923">
        <v>0</v>
      </c>
    </row>
    <row r="17" spans="2:6" ht="20.100000000000001" customHeight="1" thickBot="1">
      <c r="B17" s="922" t="s">
        <v>858</v>
      </c>
      <c r="C17" s="921">
        <v>-49335.01999999999</v>
      </c>
      <c r="D17" s="921">
        <v>222138.96999999997</v>
      </c>
      <c r="E17" s="920">
        <v>-93630</v>
      </c>
      <c r="F17" s="919">
        <v>34070.5</v>
      </c>
    </row>
    <row r="18" spans="2:6" ht="15.75" thickTop="1">
      <c r="B18" s="2643" t="s">
        <v>857</v>
      </c>
      <c r="C18" s="2643"/>
      <c r="D18" s="2643"/>
      <c r="E18" s="2643"/>
      <c r="F18" s="2643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zoomScale="86" zoomScaleNormal="86" zoomScaleSheetLayoutView="93" workbookViewId="0">
      <selection activeCell="B7" sqref="B7:B9"/>
    </sheetView>
  </sheetViews>
  <sheetFormatPr defaultRowHeight="15.75"/>
  <cols>
    <col min="1" max="1" width="9.140625" style="947"/>
    <col min="2" max="2" width="18.28515625" style="947" customWidth="1"/>
    <col min="3" max="3" width="18.7109375" style="947" bestFit="1" customWidth="1"/>
    <col min="4" max="4" width="15.7109375" style="947" customWidth="1"/>
    <col min="5" max="5" width="17" style="947" bestFit="1" customWidth="1"/>
    <col min="6" max="6" width="15.7109375" style="947" customWidth="1"/>
    <col min="7" max="7" width="18.7109375" style="947" bestFit="1" customWidth="1"/>
    <col min="8" max="8" width="15.7109375" style="947" customWidth="1"/>
    <col min="9" max="9" width="17" style="947" bestFit="1" customWidth="1"/>
    <col min="10" max="10" width="15.7109375" style="947" customWidth="1"/>
    <col min="11" max="11" width="9.140625" style="947"/>
    <col min="12" max="12" width="26.5703125" style="947" bestFit="1" customWidth="1"/>
    <col min="13" max="13" width="12.28515625" style="947" bestFit="1" customWidth="1"/>
    <col min="14" max="240" width="9.140625" style="947"/>
    <col min="241" max="241" width="18.7109375" style="947" customWidth="1"/>
    <col min="242" max="242" width="18.42578125" style="947" customWidth="1"/>
    <col min="243" max="243" width="19.5703125" style="947" customWidth="1"/>
    <col min="244" max="244" width="11.7109375" style="947" bestFit="1" customWidth="1"/>
    <col min="245" max="245" width="19.5703125" style="947" bestFit="1" customWidth="1"/>
    <col min="246" max="246" width="13" style="947" bestFit="1" customWidth="1"/>
    <col min="247" max="247" width="19.5703125" style="947" bestFit="1" customWidth="1"/>
    <col min="248" max="248" width="11.85546875" style="947" bestFit="1" customWidth="1"/>
    <col min="249" max="249" width="19.5703125" style="947" bestFit="1" customWidth="1"/>
    <col min="250" max="250" width="14" style="947" bestFit="1" customWidth="1"/>
    <col min="251" max="251" width="19.5703125" style="947" bestFit="1" customWidth="1"/>
    <col min="252" max="253" width="14.42578125" style="947" customWidth="1"/>
    <col min="254" max="254" width="11.5703125" style="947" bestFit="1" customWidth="1"/>
    <col min="255" max="496" width="9.140625" style="947"/>
    <col min="497" max="497" width="18.7109375" style="947" customWidth="1"/>
    <col min="498" max="498" width="18.42578125" style="947" customWidth="1"/>
    <col min="499" max="499" width="19.5703125" style="947" customWidth="1"/>
    <col min="500" max="500" width="11.7109375" style="947" bestFit="1" customWidth="1"/>
    <col min="501" max="501" width="19.5703125" style="947" bestFit="1" customWidth="1"/>
    <col min="502" max="502" width="13" style="947" bestFit="1" customWidth="1"/>
    <col min="503" max="503" width="19.5703125" style="947" bestFit="1" customWidth="1"/>
    <col min="504" max="504" width="11.85546875" style="947" bestFit="1" customWidth="1"/>
    <col min="505" max="505" width="19.5703125" style="947" bestFit="1" customWidth="1"/>
    <col min="506" max="506" width="14" style="947" bestFit="1" customWidth="1"/>
    <col min="507" max="507" width="19.5703125" style="947" bestFit="1" customWidth="1"/>
    <col min="508" max="509" width="14.42578125" style="947" customWidth="1"/>
    <col min="510" max="510" width="11.5703125" style="947" bestFit="1" customWidth="1"/>
    <col min="511" max="752" width="9.140625" style="947"/>
    <col min="753" max="753" width="18.7109375" style="947" customWidth="1"/>
    <col min="754" max="754" width="18.42578125" style="947" customWidth="1"/>
    <col min="755" max="755" width="19.5703125" style="947" customWidth="1"/>
    <col min="756" max="756" width="11.7109375" style="947" bestFit="1" customWidth="1"/>
    <col min="757" max="757" width="19.5703125" style="947" bestFit="1" customWidth="1"/>
    <col min="758" max="758" width="13" style="947" bestFit="1" customWidth="1"/>
    <col min="759" max="759" width="19.5703125" style="947" bestFit="1" customWidth="1"/>
    <col min="760" max="760" width="11.85546875" style="947" bestFit="1" customWidth="1"/>
    <col min="761" max="761" width="19.5703125" style="947" bestFit="1" customWidth="1"/>
    <col min="762" max="762" width="14" style="947" bestFit="1" customWidth="1"/>
    <col min="763" max="763" width="19.5703125" style="947" bestFit="1" customWidth="1"/>
    <col min="764" max="765" width="14.42578125" style="947" customWidth="1"/>
    <col min="766" max="766" width="11.5703125" style="947" bestFit="1" customWidth="1"/>
    <col min="767" max="1008" width="9.140625" style="947"/>
    <col min="1009" max="1009" width="18.7109375" style="947" customWidth="1"/>
    <col min="1010" max="1010" width="18.42578125" style="947" customWidth="1"/>
    <col min="1011" max="1011" width="19.5703125" style="947" customWidth="1"/>
    <col min="1012" max="1012" width="11.7109375" style="947" bestFit="1" customWidth="1"/>
    <col min="1013" max="1013" width="19.5703125" style="947" bestFit="1" customWidth="1"/>
    <col min="1014" max="1014" width="13" style="947" bestFit="1" customWidth="1"/>
    <col min="1015" max="1015" width="19.5703125" style="947" bestFit="1" customWidth="1"/>
    <col min="1016" max="1016" width="11.85546875" style="947" bestFit="1" customWidth="1"/>
    <col min="1017" max="1017" width="19.5703125" style="947" bestFit="1" customWidth="1"/>
    <col min="1018" max="1018" width="14" style="947" bestFit="1" customWidth="1"/>
    <col min="1019" max="1019" width="19.5703125" style="947" bestFit="1" customWidth="1"/>
    <col min="1020" max="1021" width="14.42578125" style="947" customWidth="1"/>
    <col min="1022" max="1022" width="11.5703125" style="947" bestFit="1" customWidth="1"/>
    <col min="1023" max="1264" width="9.140625" style="947"/>
    <col min="1265" max="1265" width="18.7109375" style="947" customWidth="1"/>
    <col min="1266" max="1266" width="18.42578125" style="947" customWidth="1"/>
    <col min="1267" max="1267" width="19.5703125" style="947" customWidth="1"/>
    <col min="1268" max="1268" width="11.7109375" style="947" bestFit="1" customWidth="1"/>
    <col min="1269" max="1269" width="19.5703125" style="947" bestFit="1" customWidth="1"/>
    <col min="1270" max="1270" width="13" style="947" bestFit="1" customWidth="1"/>
    <col min="1271" max="1271" width="19.5703125" style="947" bestFit="1" customWidth="1"/>
    <col min="1272" max="1272" width="11.85546875" style="947" bestFit="1" customWidth="1"/>
    <col min="1273" max="1273" width="19.5703125" style="947" bestFit="1" customWidth="1"/>
    <col min="1274" max="1274" width="14" style="947" bestFit="1" customWidth="1"/>
    <col min="1275" max="1275" width="19.5703125" style="947" bestFit="1" customWidth="1"/>
    <col min="1276" max="1277" width="14.42578125" style="947" customWidth="1"/>
    <col min="1278" max="1278" width="11.5703125" style="947" bestFit="1" customWidth="1"/>
    <col min="1279" max="1520" width="9.140625" style="947"/>
    <col min="1521" max="1521" width="18.7109375" style="947" customWidth="1"/>
    <col min="1522" max="1522" width="18.42578125" style="947" customWidth="1"/>
    <col min="1523" max="1523" width="19.5703125" style="947" customWidth="1"/>
    <col min="1524" max="1524" width="11.7109375" style="947" bestFit="1" customWidth="1"/>
    <col min="1525" max="1525" width="19.5703125" style="947" bestFit="1" customWidth="1"/>
    <col min="1526" max="1526" width="13" style="947" bestFit="1" customWidth="1"/>
    <col min="1527" max="1527" width="19.5703125" style="947" bestFit="1" customWidth="1"/>
    <col min="1528" max="1528" width="11.85546875" style="947" bestFit="1" customWidth="1"/>
    <col min="1529" max="1529" width="19.5703125" style="947" bestFit="1" customWidth="1"/>
    <col min="1530" max="1530" width="14" style="947" bestFit="1" customWidth="1"/>
    <col min="1531" max="1531" width="19.5703125" style="947" bestFit="1" customWidth="1"/>
    <col min="1532" max="1533" width="14.42578125" style="947" customWidth="1"/>
    <col min="1534" max="1534" width="11.5703125" style="947" bestFit="1" customWidth="1"/>
    <col min="1535" max="1776" width="9.140625" style="947"/>
    <col min="1777" max="1777" width="18.7109375" style="947" customWidth="1"/>
    <col min="1778" max="1778" width="18.42578125" style="947" customWidth="1"/>
    <col min="1779" max="1779" width="19.5703125" style="947" customWidth="1"/>
    <col min="1780" max="1780" width="11.7109375" style="947" bestFit="1" customWidth="1"/>
    <col min="1781" max="1781" width="19.5703125" style="947" bestFit="1" customWidth="1"/>
    <col min="1782" max="1782" width="13" style="947" bestFit="1" customWidth="1"/>
    <col min="1783" max="1783" width="19.5703125" style="947" bestFit="1" customWidth="1"/>
    <col min="1784" max="1784" width="11.85546875" style="947" bestFit="1" customWidth="1"/>
    <col min="1785" max="1785" width="19.5703125" style="947" bestFit="1" customWidth="1"/>
    <col min="1786" max="1786" width="14" style="947" bestFit="1" customWidth="1"/>
    <col min="1787" max="1787" width="19.5703125" style="947" bestFit="1" customWidth="1"/>
    <col min="1788" max="1789" width="14.42578125" style="947" customWidth="1"/>
    <col min="1790" max="1790" width="11.5703125" style="947" bestFit="1" customWidth="1"/>
    <col min="1791" max="2032" width="9.140625" style="947"/>
    <col min="2033" max="2033" width="18.7109375" style="947" customWidth="1"/>
    <col min="2034" max="2034" width="18.42578125" style="947" customWidth="1"/>
    <col min="2035" max="2035" width="19.5703125" style="947" customWidth="1"/>
    <col min="2036" max="2036" width="11.7109375" style="947" bestFit="1" customWidth="1"/>
    <col min="2037" max="2037" width="19.5703125" style="947" bestFit="1" customWidth="1"/>
    <col min="2038" max="2038" width="13" style="947" bestFit="1" customWidth="1"/>
    <col min="2039" max="2039" width="19.5703125" style="947" bestFit="1" customWidth="1"/>
    <col min="2040" max="2040" width="11.85546875" style="947" bestFit="1" customWidth="1"/>
    <col min="2041" max="2041" width="19.5703125" style="947" bestFit="1" customWidth="1"/>
    <col min="2042" max="2042" width="14" style="947" bestFit="1" customWidth="1"/>
    <col min="2043" max="2043" width="19.5703125" style="947" bestFit="1" customWidth="1"/>
    <col min="2044" max="2045" width="14.42578125" style="947" customWidth="1"/>
    <col min="2046" max="2046" width="11.5703125" style="947" bestFit="1" customWidth="1"/>
    <col min="2047" max="2288" width="9.140625" style="947"/>
    <col min="2289" max="2289" width="18.7109375" style="947" customWidth="1"/>
    <col min="2290" max="2290" width="18.42578125" style="947" customWidth="1"/>
    <col min="2291" max="2291" width="19.5703125" style="947" customWidth="1"/>
    <col min="2292" max="2292" width="11.7109375" style="947" bestFit="1" customWidth="1"/>
    <col min="2293" max="2293" width="19.5703125" style="947" bestFit="1" customWidth="1"/>
    <col min="2294" max="2294" width="13" style="947" bestFit="1" customWidth="1"/>
    <col min="2295" max="2295" width="19.5703125" style="947" bestFit="1" customWidth="1"/>
    <col min="2296" max="2296" width="11.85546875" style="947" bestFit="1" customWidth="1"/>
    <col min="2297" max="2297" width="19.5703125" style="947" bestFit="1" customWidth="1"/>
    <col min="2298" max="2298" width="14" style="947" bestFit="1" customWidth="1"/>
    <col min="2299" max="2299" width="19.5703125" style="947" bestFit="1" customWidth="1"/>
    <col min="2300" max="2301" width="14.42578125" style="947" customWidth="1"/>
    <col min="2302" max="2302" width="11.5703125" style="947" bestFit="1" customWidth="1"/>
    <col min="2303" max="2544" width="9.140625" style="947"/>
    <col min="2545" max="2545" width="18.7109375" style="947" customWidth="1"/>
    <col min="2546" max="2546" width="18.42578125" style="947" customWidth="1"/>
    <col min="2547" max="2547" width="19.5703125" style="947" customWidth="1"/>
    <col min="2548" max="2548" width="11.7109375" style="947" bestFit="1" customWidth="1"/>
    <col min="2549" max="2549" width="19.5703125" style="947" bestFit="1" customWidth="1"/>
    <col min="2550" max="2550" width="13" style="947" bestFit="1" customWidth="1"/>
    <col min="2551" max="2551" width="19.5703125" style="947" bestFit="1" customWidth="1"/>
    <col min="2552" max="2552" width="11.85546875" style="947" bestFit="1" customWidth="1"/>
    <col min="2553" max="2553" width="19.5703125" style="947" bestFit="1" customWidth="1"/>
    <col min="2554" max="2554" width="14" style="947" bestFit="1" customWidth="1"/>
    <col min="2555" max="2555" width="19.5703125" style="947" bestFit="1" customWidth="1"/>
    <col min="2556" max="2557" width="14.42578125" style="947" customWidth="1"/>
    <col min="2558" max="2558" width="11.5703125" style="947" bestFit="1" customWidth="1"/>
    <col min="2559" max="2800" width="9.140625" style="947"/>
    <col min="2801" max="2801" width="18.7109375" style="947" customWidth="1"/>
    <col min="2802" max="2802" width="18.42578125" style="947" customWidth="1"/>
    <col min="2803" max="2803" width="19.5703125" style="947" customWidth="1"/>
    <col min="2804" max="2804" width="11.7109375" style="947" bestFit="1" customWidth="1"/>
    <col min="2805" max="2805" width="19.5703125" style="947" bestFit="1" customWidth="1"/>
    <col min="2806" max="2806" width="13" style="947" bestFit="1" customWidth="1"/>
    <col min="2807" max="2807" width="19.5703125" style="947" bestFit="1" customWidth="1"/>
    <col min="2808" max="2808" width="11.85546875" style="947" bestFit="1" customWidth="1"/>
    <col min="2809" max="2809" width="19.5703125" style="947" bestFit="1" customWidth="1"/>
    <col min="2810" max="2810" width="14" style="947" bestFit="1" customWidth="1"/>
    <col min="2811" max="2811" width="19.5703125" style="947" bestFit="1" customWidth="1"/>
    <col min="2812" max="2813" width="14.42578125" style="947" customWidth="1"/>
    <col min="2814" max="2814" width="11.5703125" style="947" bestFit="1" customWidth="1"/>
    <col min="2815" max="3056" width="9.140625" style="947"/>
    <col min="3057" max="3057" width="18.7109375" style="947" customWidth="1"/>
    <col min="3058" max="3058" width="18.42578125" style="947" customWidth="1"/>
    <col min="3059" max="3059" width="19.5703125" style="947" customWidth="1"/>
    <col min="3060" max="3060" width="11.7109375" style="947" bestFit="1" customWidth="1"/>
    <col min="3061" max="3061" width="19.5703125" style="947" bestFit="1" customWidth="1"/>
    <col min="3062" max="3062" width="13" style="947" bestFit="1" customWidth="1"/>
    <col min="3063" max="3063" width="19.5703125" style="947" bestFit="1" customWidth="1"/>
    <col min="3064" max="3064" width="11.85546875" style="947" bestFit="1" customWidth="1"/>
    <col min="3065" max="3065" width="19.5703125" style="947" bestFit="1" customWidth="1"/>
    <col min="3066" max="3066" width="14" style="947" bestFit="1" customWidth="1"/>
    <col min="3067" max="3067" width="19.5703125" style="947" bestFit="1" customWidth="1"/>
    <col min="3068" max="3069" width="14.42578125" style="947" customWidth="1"/>
    <col min="3070" max="3070" width="11.5703125" style="947" bestFit="1" customWidth="1"/>
    <col min="3071" max="3312" width="9.140625" style="947"/>
    <col min="3313" max="3313" width="18.7109375" style="947" customWidth="1"/>
    <col min="3314" max="3314" width="18.42578125" style="947" customWidth="1"/>
    <col min="3315" max="3315" width="19.5703125" style="947" customWidth="1"/>
    <col min="3316" max="3316" width="11.7109375" style="947" bestFit="1" customWidth="1"/>
    <col min="3317" max="3317" width="19.5703125" style="947" bestFit="1" customWidth="1"/>
    <col min="3318" max="3318" width="13" style="947" bestFit="1" customWidth="1"/>
    <col min="3319" max="3319" width="19.5703125" style="947" bestFit="1" customWidth="1"/>
    <col min="3320" max="3320" width="11.85546875" style="947" bestFit="1" customWidth="1"/>
    <col min="3321" max="3321" width="19.5703125" style="947" bestFit="1" customWidth="1"/>
    <col min="3322" max="3322" width="14" style="947" bestFit="1" customWidth="1"/>
    <col min="3323" max="3323" width="19.5703125" style="947" bestFit="1" customWidth="1"/>
    <col min="3324" max="3325" width="14.42578125" style="947" customWidth="1"/>
    <col min="3326" max="3326" width="11.5703125" style="947" bestFit="1" customWidth="1"/>
    <col min="3327" max="3568" width="9.140625" style="947"/>
    <col min="3569" max="3569" width="18.7109375" style="947" customWidth="1"/>
    <col min="3570" max="3570" width="18.42578125" style="947" customWidth="1"/>
    <col min="3571" max="3571" width="19.5703125" style="947" customWidth="1"/>
    <col min="3572" max="3572" width="11.7109375" style="947" bestFit="1" customWidth="1"/>
    <col min="3573" max="3573" width="19.5703125" style="947" bestFit="1" customWidth="1"/>
    <col min="3574" max="3574" width="13" style="947" bestFit="1" customWidth="1"/>
    <col min="3575" max="3575" width="19.5703125" style="947" bestFit="1" customWidth="1"/>
    <col min="3576" max="3576" width="11.85546875" style="947" bestFit="1" customWidth="1"/>
    <col min="3577" max="3577" width="19.5703125" style="947" bestFit="1" customWidth="1"/>
    <col min="3578" max="3578" width="14" style="947" bestFit="1" customWidth="1"/>
    <col min="3579" max="3579" width="19.5703125" style="947" bestFit="1" customWidth="1"/>
    <col min="3580" max="3581" width="14.42578125" style="947" customWidth="1"/>
    <col min="3582" max="3582" width="11.5703125" style="947" bestFit="1" customWidth="1"/>
    <col min="3583" max="3824" width="9.140625" style="947"/>
    <col min="3825" max="3825" width="18.7109375" style="947" customWidth="1"/>
    <col min="3826" max="3826" width="18.42578125" style="947" customWidth="1"/>
    <col min="3827" max="3827" width="19.5703125" style="947" customWidth="1"/>
    <col min="3828" max="3828" width="11.7109375" style="947" bestFit="1" customWidth="1"/>
    <col min="3829" max="3829" width="19.5703125" style="947" bestFit="1" customWidth="1"/>
    <col min="3830" max="3830" width="13" style="947" bestFit="1" customWidth="1"/>
    <col min="3831" max="3831" width="19.5703125" style="947" bestFit="1" customWidth="1"/>
    <col min="3832" max="3832" width="11.85546875" style="947" bestFit="1" customWidth="1"/>
    <col min="3833" max="3833" width="19.5703125" style="947" bestFit="1" customWidth="1"/>
    <col min="3834" max="3834" width="14" style="947" bestFit="1" customWidth="1"/>
    <col min="3835" max="3835" width="19.5703125" style="947" bestFit="1" customWidth="1"/>
    <col min="3836" max="3837" width="14.42578125" style="947" customWidth="1"/>
    <col min="3838" max="3838" width="11.5703125" style="947" bestFit="1" customWidth="1"/>
    <col min="3839" max="4080" width="9.140625" style="947"/>
    <col min="4081" max="4081" width="18.7109375" style="947" customWidth="1"/>
    <col min="4082" max="4082" width="18.42578125" style="947" customWidth="1"/>
    <col min="4083" max="4083" width="19.5703125" style="947" customWidth="1"/>
    <col min="4084" max="4084" width="11.7109375" style="947" bestFit="1" customWidth="1"/>
    <col min="4085" max="4085" width="19.5703125" style="947" bestFit="1" customWidth="1"/>
    <col min="4086" max="4086" width="13" style="947" bestFit="1" customWidth="1"/>
    <col min="4087" max="4087" width="19.5703125" style="947" bestFit="1" customWidth="1"/>
    <col min="4088" max="4088" width="11.85546875" style="947" bestFit="1" customWidth="1"/>
    <col min="4089" max="4089" width="19.5703125" style="947" bestFit="1" customWidth="1"/>
    <col min="4090" max="4090" width="14" style="947" bestFit="1" customWidth="1"/>
    <col min="4091" max="4091" width="19.5703125" style="947" bestFit="1" customWidth="1"/>
    <col min="4092" max="4093" width="14.42578125" style="947" customWidth="1"/>
    <col min="4094" max="4094" width="11.5703125" style="947" bestFit="1" customWidth="1"/>
    <col min="4095" max="4336" width="9.140625" style="947"/>
    <col min="4337" max="4337" width="18.7109375" style="947" customWidth="1"/>
    <col min="4338" max="4338" width="18.42578125" style="947" customWidth="1"/>
    <col min="4339" max="4339" width="19.5703125" style="947" customWidth="1"/>
    <col min="4340" max="4340" width="11.7109375" style="947" bestFit="1" customWidth="1"/>
    <col min="4341" max="4341" width="19.5703125" style="947" bestFit="1" customWidth="1"/>
    <col min="4342" max="4342" width="13" style="947" bestFit="1" customWidth="1"/>
    <col min="4343" max="4343" width="19.5703125" style="947" bestFit="1" customWidth="1"/>
    <col min="4344" max="4344" width="11.85546875" style="947" bestFit="1" customWidth="1"/>
    <col min="4345" max="4345" width="19.5703125" style="947" bestFit="1" customWidth="1"/>
    <col min="4346" max="4346" width="14" style="947" bestFit="1" customWidth="1"/>
    <col min="4347" max="4347" width="19.5703125" style="947" bestFit="1" customWidth="1"/>
    <col min="4348" max="4349" width="14.42578125" style="947" customWidth="1"/>
    <col min="4350" max="4350" width="11.5703125" style="947" bestFit="1" customWidth="1"/>
    <col min="4351" max="4592" width="9.140625" style="947"/>
    <col min="4593" max="4593" width="18.7109375" style="947" customWidth="1"/>
    <col min="4594" max="4594" width="18.42578125" style="947" customWidth="1"/>
    <col min="4595" max="4595" width="19.5703125" style="947" customWidth="1"/>
    <col min="4596" max="4596" width="11.7109375" style="947" bestFit="1" customWidth="1"/>
    <col min="4597" max="4597" width="19.5703125" style="947" bestFit="1" customWidth="1"/>
    <col min="4598" max="4598" width="13" style="947" bestFit="1" customWidth="1"/>
    <col min="4599" max="4599" width="19.5703125" style="947" bestFit="1" customWidth="1"/>
    <col min="4600" max="4600" width="11.85546875" style="947" bestFit="1" customWidth="1"/>
    <col min="4601" max="4601" width="19.5703125" style="947" bestFit="1" customWidth="1"/>
    <col min="4602" max="4602" width="14" style="947" bestFit="1" customWidth="1"/>
    <col min="4603" max="4603" width="19.5703125" style="947" bestFit="1" customWidth="1"/>
    <col min="4604" max="4605" width="14.42578125" style="947" customWidth="1"/>
    <col min="4606" max="4606" width="11.5703125" style="947" bestFit="1" customWidth="1"/>
    <col min="4607" max="4848" width="9.140625" style="947"/>
    <col min="4849" max="4849" width="18.7109375" style="947" customWidth="1"/>
    <col min="4850" max="4850" width="18.42578125" style="947" customWidth="1"/>
    <col min="4851" max="4851" width="19.5703125" style="947" customWidth="1"/>
    <col min="4852" max="4852" width="11.7109375" style="947" bestFit="1" customWidth="1"/>
    <col min="4853" max="4853" width="19.5703125" style="947" bestFit="1" customWidth="1"/>
    <col min="4854" max="4854" width="13" style="947" bestFit="1" customWidth="1"/>
    <col min="4855" max="4855" width="19.5703125" style="947" bestFit="1" customWidth="1"/>
    <col min="4856" max="4856" width="11.85546875" style="947" bestFit="1" customWidth="1"/>
    <col min="4857" max="4857" width="19.5703125" style="947" bestFit="1" customWidth="1"/>
    <col min="4858" max="4858" width="14" style="947" bestFit="1" customWidth="1"/>
    <col min="4859" max="4859" width="19.5703125" style="947" bestFit="1" customWidth="1"/>
    <col min="4860" max="4861" width="14.42578125" style="947" customWidth="1"/>
    <col min="4862" max="4862" width="11.5703125" style="947" bestFit="1" customWidth="1"/>
    <col min="4863" max="5104" width="9.140625" style="947"/>
    <col min="5105" max="5105" width="18.7109375" style="947" customWidth="1"/>
    <col min="5106" max="5106" width="18.42578125" style="947" customWidth="1"/>
    <col min="5107" max="5107" width="19.5703125" style="947" customWidth="1"/>
    <col min="5108" max="5108" width="11.7109375" style="947" bestFit="1" customWidth="1"/>
    <col min="5109" max="5109" width="19.5703125" style="947" bestFit="1" customWidth="1"/>
    <col min="5110" max="5110" width="13" style="947" bestFit="1" customWidth="1"/>
    <col min="5111" max="5111" width="19.5703125" style="947" bestFit="1" customWidth="1"/>
    <col min="5112" max="5112" width="11.85546875" style="947" bestFit="1" customWidth="1"/>
    <col min="5113" max="5113" width="19.5703125" style="947" bestFit="1" customWidth="1"/>
    <col min="5114" max="5114" width="14" style="947" bestFit="1" customWidth="1"/>
    <col min="5115" max="5115" width="19.5703125" style="947" bestFit="1" customWidth="1"/>
    <col min="5116" max="5117" width="14.42578125" style="947" customWidth="1"/>
    <col min="5118" max="5118" width="11.5703125" style="947" bestFit="1" customWidth="1"/>
    <col min="5119" max="5360" width="9.140625" style="947"/>
    <col min="5361" max="5361" width="18.7109375" style="947" customWidth="1"/>
    <col min="5362" max="5362" width="18.42578125" style="947" customWidth="1"/>
    <col min="5363" max="5363" width="19.5703125" style="947" customWidth="1"/>
    <col min="5364" max="5364" width="11.7109375" style="947" bestFit="1" customWidth="1"/>
    <col min="5365" max="5365" width="19.5703125" style="947" bestFit="1" customWidth="1"/>
    <col min="5366" max="5366" width="13" style="947" bestFit="1" customWidth="1"/>
    <col min="5367" max="5367" width="19.5703125" style="947" bestFit="1" customWidth="1"/>
    <col min="5368" max="5368" width="11.85546875" style="947" bestFit="1" customWidth="1"/>
    <col min="5369" max="5369" width="19.5703125" style="947" bestFit="1" customWidth="1"/>
    <col min="5370" max="5370" width="14" style="947" bestFit="1" customWidth="1"/>
    <col min="5371" max="5371" width="19.5703125" style="947" bestFit="1" customWidth="1"/>
    <col min="5372" max="5373" width="14.42578125" style="947" customWidth="1"/>
    <col min="5374" max="5374" width="11.5703125" style="947" bestFit="1" customWidth="1"/>
    <col min="5375" max="5616" width="9.140625" style="947"/>
    <col min="5617" max="5617" width="18.7109375" style="947" customWidth="1"/>
    <col min="5618" max="5618" width="18.42578125" style="947" customWidth="1"/>
    <col min="5619" max="5619" width="19.5703125" style="947" customWidth="1"/>
    <col min="5620" max="5620" width="11.7109375" style="947" bestFit="1" customWidth="1"/>
    <col min="5621" max="5621" width="19.5703125" style="947" bestFit="1" customWidth="1"/>
    <col min="5622" max="5622" width="13" style="947" bestFit="1" customWidth="1"/>
    <col min="5623" max="5623" width="19.5703125" style="947" bestFit="1" customWidth="1"/>
    <col min="5624" max="5624" width="11.85546875" style="947" bestFit="1" customWidth="1"/>
    <col min="5625" max="5625" width="19.5703125" style="947" bestFit="1" customWidth="1"/>
    <col min="5626" max="5626" width="14" style="947" bestFit="1" customWidth="1"/>
    <col min="5627" max="5627" width="19.5703125" style="947" bestFit="1" customWidth="1"/>
    <col min="5628" max="5629" width="14.42578125" style="947" customWidth="1"/>
    <col min="5630" max="5630" width="11.5703125" style="947" bestFit="1" customWidth="1"/>
    <col min="5631" max="5872" width="9.140625" style="947"/>
    <col min="5873" max="5873" width="18.7109375" style="947" customWidth="1"/>
    <col min="5874" max="5874" width="18.42578125" style="947" customWidth="1"/>
    <col min="5875" max="5875" width="19.5703125" style="947" customWidth="1"/>
    <col min="5876" max="5876" width="11.7109375" style="947" bestFit="1" customWidth="1"/>
    <col min="5877" max="5877" width="19.5703125" style="947" bestFit="1" customWidth="1"/>
    <col min="5878" max="5878" width="13" style="947" bestFit="1" customWidth="1"/>
    <col min="5879" max="5879" width="19.5703125" style="947" bestFit="1" customWidth="1"/>
    <col min="5880" max="5880" width="11.85546875" style="947" bestFit="1" customWidth="1"/>
    <col min="5881" max="5881" width="19.5703125" style="947" bestFit="1" customWidth="1"/>
    <col min="5882" max="5882" width="14" style="947" bestFit="1" customWidth="1"/>
    <col min="5883" max="5883" width="19.5703125" style="947" bestFit="1" customWidth="1"/>
    <col min="5884" max="5885" width="14.42578125" style="947" customWidth="1"/>
    <col min="5886" max="5886" width="11.5703125" style="947" bestFit="1" customWidth="1"/>
    <col min="5887" max="6128" width="9.140625" style="947"/>
    <col min="6129" max="6129" width="18.7109375" style="947" customWidth="1"/>
    <col min="6130" max="6130" width="18.42578125" style="947" customWidth="1"/>
    <col min="6131" max="6131" width="19.5703125" style="947" customWidth="1"/>
    <col min="6132" max="6132" width="11.7109375" style="947" bestFit="1" customWidth="1"/>
    <col min="6133" max="6133" width="19.5703125" style="947" bestFit="1" customWidth="1"/>
    <col min="6134" max="6134" width="13" style="947" bestFit="1" customWidth="1"/>
    <col min="6135" max="6135" width="19.5703125" style="947" bestFit="1" customWidth="1"/>
    <col min="6136" max="6136" width="11.85546875" style="947" bestFit="1" customWidth="1"/>
    <col min="6137" max="6137" width="19.5703125" style="947" bestFit="1" customWidth="1"/>
    <col min="6138" max="6138" width="14" style="947" bestFit="1" customWidth="1"/>
    <col min="6139" max="6139" width="19.5703125" style="947" bestFit="1" customWidth="1"/>
    <col min="6140" max="6141" width="14.42578125" style="947" customWidth="1"/>
    <col min="6142" max="6142" width="11.5703125" style="947" bestFit="1" customWidth="1"/>
    <col min="6143" max="6384" width="9.140625" style="947"/>
    <col min="6385" max="6385" width="18.7109375" style="947" customWidth="1"/>
    <col min="6386" max="6386" width="18.42578125" style="947" customWidth="1"/>
    <col min="6387" max="6387" width="19.5703125" style="947" customWidth="1"/>
    <col min="6388" max="6388" width="11.7109375" style="947" bestFit="1" customWidth="1"/>
    <col min="6389" max="6389" width="19.5703125" style="947" bestFit="1" customWidth="1"/>
    <col min="6390" max="6390" width="13" style="947" bestFit="1" customWidth="1"/>
    <col min="6391" max="6391" width="19.5703125" style="947" bestFit="1" customWidth="1"/>
    <col min="6392" max="6392" width="11.85546875" style="947" bestFit="1" customWidth="1"/>
    <col min="6393" max="6393" width="19.5703125" style="947" bestFit="1" customWidth="1"/>
    <col min="6394" max="6394" width="14" style="947" bestFit="1" customWidth="1"/>
    <col min="6395" max="6395" width="19.5703125" style="947" bestFit="1" customWidth="1"/>
    <col min="6396" max="6397" width="14.42578125" style="947" customWidth="1"/>
    <col min="6398" max="6398" width="11.5703125" style="947" bestFit="1" customWidth="1"/>
    <col min="6399" max="6640" width="9.140625" style="947"/>
    <col min="6641" max="6641" width="18.7109375" style="947" customWidth="1"/>
    <col min="6642" max="6642" width="18.42578125" style="947" customWidth="1"/>
    <col min="6643" max="6643" width="19.5703125" style="947" customWidth="1"/>
    <col min="6644" max="6644" width="11.7109375" style="947" bestFit="1" customWidth="1"/>
    <col min="6645" max="6645" width="19.5703125" style="947" bestFit="1" customWidth="1"/>
    <col min="6646" max="6646" width="13" style="947" bestFit="1" customWidth="1"/>
    <col min="6647" max="6647" width="19.5703125" style="947" bestFit="1" customWidth="1"/>
    <col min="6648" max="6648" width="11.85546875" style="947" bestFit="1" customWidth="1"/>
    <col min="6649" max="6649" width="19.5703125" style="947" bestFit="1" customWidth="1"/>
    <col min="6650" max="6650" width="14" style="947" bestFit="1" customWidth="1"/>
    <col min="6651" max="6651" width="19.5703125" style="947" bestFit="1" customWidth="1"/>
    <col min="6652" max="6653" width="14.42578125" style="947" customWidth="1"/>
    <col min="6654" max="6654" width="11.5703125" style="947" bestFit="1" customWidth="1"/>
    <col min="6655" max="6896" width="9.140625" style="947"/>
    <col min="6897" max="6897" width="18.7109375" style="947" customWidth="1"/>
    <col min="6898" max="6898" width="18.42578125" style="947" customWidth="1"/>
    <col min="6899" max="6899" width="19.5703125" style="947" customWidth="1"/>
    <col min="6900" max="6900" width="11.7109375" style="947" bestFit="1" customWidth="1"/>
    <col min="6901" max="6901" width="19.5703125" style="947" bestFit="1" customWidth="1"/>
    <col min="6902" max="6902" width="13" style="947" bestFit="1" customWidth="1"/>
    <col min="6903" max="6903" width="19.5703125" style="947" bestFit="1" customWidth="1"/>
    <col min="6904" max="6904" width="11.85546875" style="947" bestFit="1" customWidth="1"/>
    <col min="6905" max="6905" width="19.5703125" style="947" bestFit="1" customWidth="1"/>
    <col min="6906" max="6906" width="14" style="947" bestFit="1" customWidth="1"/>
    <col min="6907" max="6907" width="19.5703125" style="947" bestFit="1" customWidth="1"/>
    <col min="6908" max="6909" width="14.42578125" style="947" customWidth="1"/>
    <col min="6910" max="6910" width="11.5703125" style="947" bestFit="1" customWidth="1"/>
    <col min="6911" max="7152" width="9.140625" style="947"/>
    <col min="7153" max="7153" width="18.7109375" style="947" customWidth="1"/>
    <col min="7154" max="7154" width="18.42578125" style="947" customWidth="1"/>
    <col min="7155" max="7155" width="19.5703125" style="947" customWidth="1"/>
    <col min="7156" max="7156" width="11.7109375" style="947" bestFit="1" customWidth="1"/>
    <col min="7157" max="7157" width="19.5703125" style="947" bestFit="1" customWidth="1"/>
    <col min="7158" max="7158" width="13" style="947" bestFit="1" customWidth="1"/>
    <col min="7159" max="7159" width="19.5703125" style="947" bestFit="1" customWidth="1"/>
    <col min="7160" max="7160" width="11.85546875" style="947" bestFit="1" customWidth="1"/>
    <col min="7161" max="7161" width="19.5703125" style="947" bestFit="1" customWidth="1"/>
    <col min="7162" max="7162" width="14" style="947" bestFit="1" customWidth="1"/>
    <col min="7163" max="7163" width="19.5703125" style="947" bestFit="1" customWidth="1"/>
    <col min="7164" max="7165" width="14.42578125" style="947" customWidth="1"/>
    <col min="7166" max="7166" width="11.5703125" style="947" bestFit="1" customWidth="1"/>
    <col min="7167" max="7408" width="9.140625" style="947"/>
    <col min="7409" max="7409" width="18.7109375" style="947" customWidth="1"/>
    <col min="7410" max="7410" width="18.42578125" style="947" customWidth="1"/>
    <col min="7411" max="7411" width="19.5703125" style="947" customWidth="1"/>
    <col min="7412" max="7412" width="11.7109375" style="947" bestFit="1" customWidth="1"/>
    <col min="7413" max="7413" width="19.5703125" style="947" bestFit="1" customWidth="1"/>
    <col min="7414" max="7414" width="13" style="947" bestFit="1" customWidth="1"/>
    <col min="7415" max="7415" width="19.5703125" style="947" bestFit="1" customWidth="1"/>
    <col min="7416" max="7416" width="11.85546875" style="947" bestFit="1" customWidth="1"/>
    <col min="7417" max="7417" width="19.5703125" style="947" bestFit="1" customWidth="1"/>
    <col min="7418" max="7418" width="14" style="947" bestFit="1" customWidth="1"/>
    <col min="7419" max="7419" width="19.5703125" style="947" bestFit="1" customWidth="1"/>
    <col min="7420" max="7421" width="14.42578125" style="947" customWidth="1"/>
    <col min="7422" max="7422" width="11.5703125" style="947" bestFit="1" customWidth="1"/>
    <col min="7423" max="7664" width="9.140625" style="947"/>
    <col min="7665" max="7665" width="18.7109375" style="947" customWidth="1"/>
    <col min="7666" max="7666" width="18.42578125" style="947" customWidth="1"/>
    <col min="7667" max="7667" width="19.5703125" style="947" customWidth="1"/>
    <col min="7668" max="7668" width="11.7109375" style="947" bestFit="1" customWidth="1"/>
    <col min="7669" max="7669" width="19.5703125" style="947" bestFit="1" customWidth="1"/>
    <col min="7670" max="7670" width="13" style="947" bestFit="1" customWidth="1"/>
    <col min="7671" max="7671" width="19.5703125" style="947" bestFit="1" customWidth="1"/>
    <col min="7672" max="7672" width="11.85546875" style="947" bestFit="1" customWidth="1"/>
    <col min="7673" max="7673" width="19.5703125" style="947" bestFit="1" customWidth="1"/>
    <col min="7674" max="7674" width="14" style="947" bestFit="1" customWidth="1"/>
    <col min="7675" max="7675" width="19.5703125" style="947" bestFit="1" customWidth="1"/>
    <col min="7676" max="7677" width="14.42578125" style="947" customWidth="1"/>
    <col min="7678" max="7678" width="11.5703125" style="947" bestFit="1" customWidth="1"/>
    <col min="7679" max="7920" width="9.140625" style="947"/>
    <col min="7921" max="7921" width="18.7109375" style="947" customWidth="1"/>
    <col min="7922" max="7922" width="18.42578125" style="947" customWidth="1"/>
    <col min="7923" max="7923" width="19.5703125" style="947" customWidth="1"/>
    <col min="7924" max="7924" width="11.7109375" style="947" bestFit="1" customWidth="1"/>
    <col min="7925" max="7925" width="19.5703125" style="947" bestFit="1" customWidth="1"/>
    <col min="7926" max="7926" width="13" style="947" bestFit="1" customWidth="1"/>
    <col min="7927" max="7927" width="19.5703125" style="947" bestFit="1" customWidth="1"/>
    <col min="7928" max="7928" width="11.85546875" style="947" bestFit="1" customWidth="1"/>
    <col min="7929" max="7929" width="19.5703125" style="947" bestFit="1" customWidth="1"/>
    <col min="7930" max="7930" width="14" style="947" bestFit="1" customWidth="1"/>
    <col min="7931" max="7931" width="19.5703125" style="947" bestFit="1" customWidth="1"/>
    <col min="7932" max="7933" width="14.42578125" style="947" customWidth="1"/>
    <col min="7934" max="7934" width="11.5703125" style="947" bestFit="1" customWidth="1"/>
    <col min="7935" max="8176" width="9.140625" style="947"/>
    <col min="8177" max="8177" width="18.7109375" style="947" customWidth="1"/>
    <col min="8178" max="8178" width="18.42578125" style="947" customWidth="1"/>
    <col min="8179" max="8179" width="19.5703125" style="947" customWidth="1"/>
    <col min="8180" max="8180" width="11.7109375" style="947" bestFit="1" customWidth="1"/>
    <col min="8181" max="8181" width="19.5703125" style="947" bestFit="1" customWidth="1"/>
    <col min="8182" max="8182" width="13" style="947" bestFit="1" customWidth="1"/>
    <col min="8183" max="8183" width="19.5703125" style="947" bestFit="1" customWidth="1"/>
    <col min="8184" max="8184" width="11.85546875" style="947" bestFit="1" customWidth="1"/>
    <col min="8185" max="8185" width="19.5703125" style="947" bestFit="1" customWidth="1"/>
    <col min="8186" max="8186" width="14" style="947" bestFit="1" customWidth="1"/>
    <col min="8187" max="8187" width="19.5703125" style="947" bestFit="1" customWidth="1"/>
    <col min="8188" max="8189" width="14.42578125" style="947" customWidth="1"/>
    <col min="8190" max="8190" width="11.5703125" style="947" bestFit="1" customWidth="1"/>
    <col min="8191" max="8432" width="9.140625" style="947"/>
    <col min="8433" max="8433" width="18.7109375" style="947" customWidth="1"/>
    <col min="8434" max="8434" width="18.42578125" style="947" customWidth="1"/>
    <col min="8435" max="8435" width="19.5703125" style="947" customWidth="1"/>
    <col min="8436" max="8436" width="11.7109375" style="947" bestFit="1" customWidth="1"/>
    <col min="8437" max="8437" width="19.5703125" style="947" bestFit="1" customWidth="1"/>
    <col min="8438" max="8438" width="13" style="947" bestFit="1" customWidth="1"/>
    <col min="8439" max="8439" width="19.5703125" style="947" bestFit="1" customWidth="1"/>
    <col min="8440" max="8440" width="11.85546875" style="947" bestFit="1" customWidth="1"/>
    <col min="8441" max="8441" width="19.5703125" style="947" bestFit="1" customWidth="1"/>
    <col min="8442" max="8442" width="14" style="947" bestFit="1" customWidth="1"/>
    <col min="8443" max="8443" width="19.5703125" style="947" bestFit="1" customWidth="1"/>
    <col min="8444" max="8445" width="14.42578125" style="947" customWidth="1"/>
    <col min="8446" max="8446" width="11.5703125" style="947" bestFit="1" customWidth="1"/>
    <col min="8447" max="8688" width="9.140625" style="947"/>
    <col min="8689" max="8689" width="18.7109375" style="947" customWidth="1"/>
    <col min="8690" max="8690" width="18.42578125" style="947" customWidth="1"/>
    <col min="8691" max="8691" width="19.5703125" style="947" customWidth="1"/>
    <col min="8692" max="8692" width="11.7109375" style="947" bestFit="1" customWidth="1"/>
    <col min="8693" max="8693" width="19.5703125" style="947" bestFit="1" customWidth="1"/>
    <col min="8694" max="8694" width="13" style="947" bestFit="1" customWidth="1"/>
    <col min="8695" max="8695" width="19.5703125" style="947" bestFit="1" customWidth="1"/>
    <col min="8696" max="8696" width="11.85546875" style="947" bestFit="1" customWidth="1"/>
    <col min="8697" max="8697" width="19.5703125" style="947" bestFit="1" customWidth="1"/>
    <col min="8698" max="8698" width="14" style="947" bestFit="1" customWidth="1"/>
    <col min="8699" max="8699" width="19.5703125" style="947" bestFit="1" customWidth="1"/>
    <col min="8700" max="8701" width="14.42578125" style="947" customWidth="1"/>
    <col min="8702" max="8702" width="11.5703125" style="947" bestFit="1" customWidth="1"/>
    <col min="8703" max="8944" width="9.140625" style="947"/>
    <col min="8945" max="8945" width="18.7109375" style="947" customWidth="1"/>
    <col min="8946" max="8946" width="18.42578125" style="947" customWidth="1"/>
    <col min="8947" max="8947" width="19.5703125" style="947" customWidth="1"/>
    <col min="8948" max="8948" width="11.7109375" style="947" bestFit="1" customWidth="1"/>
    <col min="8949" max="8949" width="19.5703125" style="947" bestFit="1" customWidth="1"/>
    <col min="8950" max="8950" width="13" style="947" bestFit="1" customWidth="1"/>
    <col min="8951" max="8951" width="19.5703125" style="947" bestFit="1" customWidth="1"/>
    <col min="8952" max="8952" width="11.85546875" style="947" bestFit="1" customWidth="1"/>
    <col min="8953" max="8953" width="19.5703125" style="947" bestFit="1" customWidth="1"/>
    <col min="8954" max="8954" width="14" style="947" bestFit="1" customWidth="1"/>
    <col min="8955" max="8955" width="19.5703125" style="947" bestFit="1" customWidth="1"/>
    <col min="8956" max="8957" width="14.42578125" style="947" customWidth="1"/>
    <col min="8958" max="8958" width="11.5703125" style="947" bestFit="1" customWidth="1"/>
    <col min="8959" max="9200" width="9.140625" style="947"/>
    <col min="9201" max="9201" width="18.7109375" style="947" customWidth="1"/>
    <col min="9202" max="9202" width="18.42578125" style="947" customWidth="1"/>
    <col min="9203" max="9203" width="19.5703125" style="947" customWidth="1"/>
    <col min="9204" max="9204" width="11.7109375" style="947" bestFit="1" customWidth="1"/>
    <col min="9205" max="9205" width="19.5703125" style="947" bestFit="1" customWidth="1"/>
    <col min="9206" max="9206" width="13" style="947" bestFit="1" customWidth="1"/>
    <col min="9207" max="9207" width="19.5703125" style="947" bestFit="1" customWidth="1"/>
    <col min="9208" max="9208" width="11.85546875" style="947" bestFit="1" customWidth="1"/>
    <col min="9209" max="9209" width="19.5703125" style="947" bestFit="1" customWidth="1"/>
    <col min="9210" max="9210" width="14" style="947" bestFit="1" customWidth="1"/>
    <col min="9211" max="9211" width="19.5703125" style="947" bestFit="1" customWidth="1"/>
    <col min="9212" max="9213" width="14.42578125" style="947" customWidth="1"/>
    <col min="9214" max="9214" width="11.5703125" style="947" bestFit="1" customWidth="1"/>
    <col min="9215" max="9456" width="9.140625" style="947"/>
    <col min="9457" max="9457" width="18.7109375" style="947" customWidth="1"/>
    <col min="9458" max="9458" width="18.42578125" style="947" customWidth="1"/>
    <col min="9459" max="9459" width="19.5703125" style="947" customWidth="1"/>
    <col min="9460" max="9460" width="11.7109375" style="947" bestFit="1" customWidth="1"/>
    <col min="9461" max="9461" width="19.5703125" style="947" bestFit="1" customWidth="1"/>
    <col min="9462" max="9462" width="13" style="947" bestFit="1" customWidth="1"/>
    <col min="9463" max="9463" width="19.5703125" style="947" bestFit="1" customWidth="1"/>
    <col min="9464" max="9464" width="11.85546875" style="947" bestFit="1" customWidth="1"/>
    <col min="9465" max="9465" width="19.5703125" style="947" bestFit="1" customWidth="1"/>
    <col min="9466" max="9466" width="14" style="947" bestFit="1" customWidth="1"/>
    <col min="9467" max="9467" width="19.5703125" style="947" bestFit="1" customWidth="1"/>
    <col min="9468" max="9469" width="14.42578125" style="947" customWidth="1"/>
    <col min="9470" max="9470" width="11.5703125" style="947" bestFit="1" customWidth="1"/>
    <col min="9471" max="9712" width="9.140625" style="947"/>
    <col min="9713" max="9713" width="18.7109375" style="947" customWidth="1"/>
    <col min="9714" max="9714" width="18.42578125" style="947" customWidth="1"/>
    <col min="9715" max="9715" width="19.5703125" style="947" customWidth="1"/>
    <col min="9716" max="9716" width="11.7109375" style="947" bestFit="1" customWidth="1"/>
    <col min="9717" max="9717" width="19.5703125" style="947" bestFit="1" customWidth="1"/>
    <col min="9718" max="9718" width="13" style="947" bestFit="1" customWidth="1"/>
    <col min="9719" max="9719" width="19.5703125" style="947" bestFit="1" customWidth="1"/>
    <col min="9720" max="9720" width="11.85546875" style="947" bestFit="1" customWidth="1"/>
    <col min="9721" max="9721" width="19.5703125" style="947" bestFit="1" customWidth="1"/>
    <col min="9722" max="9722" width="14" style="947" bestFit="1" customWidth="1"/>
    <col min="9723" max="9723" width="19.5703125" style="947" bestFit="1" customWidth="1"/>
    <col min="9724" max="9725" width="14.42578125" style="947" customWidth="1"/>
    <col min="9726" max="9726" width="11.5703125" style="947" bestFit="1" customWidth="1"/>
    <col min="9727" max="9968" width="9.140625" style="947"/>
    <col min="9969" max="9969" width="18.7109375" style="947" customWidth="1"/>
    <col min="9970" max="9970" width="18.42578125" style="947" customWidth="1"/>
    <col min="9971" max="9971" width="19.5703125" style="947" customWidth="1"/>
    <col min="9972" max="9972" width="11.7109375" style="947" bestFit="1" customWidth="1"/>
    <col min="9973" max="9973" width="19.5703125" style="947" bestFit="1" customWidth="1"/>
    <col min="9974" max="9974" width="13" style="947" bestFit="1" customWidth="1"/>
    <col min="9975" max="9975" width="19.5703125" style="947" bestFit="1" customWidth="1"/>
    <col min="9976" max="9976" width="11.85546875" style="947" bestFit="1" customWidth="1"/>
    <col min="9977" max="9977" width="19.5703125" style="947" bestFit="1" customWidth="1"/>
    <col min="9978" max="9978" width="14" style="947" bestFit="1" customWidth="1"/>
    <col min="9979" max="9979" width="19.5703125" style="947" bestFit="1" customWidth="1"/>
    <col min="9980" max="9981" width="14.42578125" style="947" customWidth="1"/>
    <col min="9982" max="9982" width="11.5703125" style="947" bestFit="1" customWidth="1"/>
    <col min="9983" max="10224" width="9.140625" style="947"/>
    <col min="10225" max="10225" width="18.7109375" style="947" customWidth="1"/>
    <col min="10226" max="10226" width="18.42578125" style="947" customWidth="1"/>
    <col min="10227" max="10227" width="19.5703125" style="947" customWidth="1"/>
    <col min="10228" max="10228" width="11.7109375" style="947" bestFit="1" customWidth="1"/>
    <col min="10229" max="10229" width="19.5703125" style="947" bestFit="1" customWidth="1"/>
    <col min="10230" max="10230" width="13" style="947" bestFit="1" customWidth="1"/>
    <col min="10231" max="10231" width="19.5703125" style="947" bestFit="1" customWidth="1"/>
    <col min="10232" max="10232" width="11.85546875" style="947" bestFit="1" customWidth="1"/>
    <col min="10233" max="10233" width="19.5703125" style="947" bestFit="1" customWidth="1"/>
    <col min="10234" max="10234" width="14" style="947" bestFit="1" customWidth="1"/>
    <col min="10235" max="10235" width="19.5703125" style="947" bestFit="1" customWidth="1"/>
    <col min="10236" max="10237" width="14.42578125" style="947" customWidth="1"/>
    <col min="10238" max="10238" width="11.5703125" style="947" bestFit="1" customWidth="1"/>
    <col min="10239" max="10480" width="9.140625" style="947"/>
    <col min="10481" max="10481" width="18.7109375" style="947" customWidth="1"/>
    <col min="10482" max="10482" width="18.42578125" style="947" customWidth="1"/>
    <col min="10483" max="10483" width="19.5703125" style="947" customWidth="1"/>
    <col min="10484" max="10484" width="11.7109375" style="947" bestFit="1" customWidth="1"/>
    <col min="10485" max="10485" width="19.5703125" style="947" bestFit="1" customWidth="1"/>
    <col min="10486" max="10486" width="13" style="947" bestFit="1" customWidth="1"/>
    <col min="10487" max="10487" width="19.5703125" style="947" bestFit="1" customWidth="1"/>
    <col min="10488" max="10488" width="11.85546875" style="947" bestFit="1" customWidth="1"/>
    <col min="10489" max="10489" width="19.5703125" style="947" bestFit="1" customWidth="1"/>
    <col min="10490" max="10490" width="14" style="947" bestFit="1" customWidth="1"/>
    <col min="10491" max="10491" width="19.5703125" style="947" bestFit="1" customWidth="1"/>
    <col min="10492" max="10493" width="14.42578125" style="947" customWidth="1"/>
    <col min="10494" max="10494" width="11.5703125" style="947" bestFit="1" customWidth="1"/>
    <col min="10495" max="10736" width="9.140625" style="947"/>
    <col min="10737" max="10737" width="18.7109375" style="947" customWidth="1"/>
    <col min="10738" max="10738" width="18.42578125" style="947" customWidth="1"/>
    <col min="10739" max="10739" width="19.5703125" style="947" customWidth="1"/>
    <col min="10740" max="10740" width="11.7109375" style="947" bestFit="1" customWidth="1"/>
    <col min="10741" max="10741" width="19.5703125" style="947" bestFit="1" customWidth="1"/>
    <col min="10742" max="10742" width="13" style="947" bestFit="1" customWidth="1"/>
    <col min="10743" max="10743" width="19.5703125" style="947" bestFit="1" customWidth="1"/>
    <col min="10744" max="10744" width="11.85546875" style="947" bestFit="1" customWidth="1"/>
    <col min="10745" max="10745" width="19.5703125" style="947" bestFit="1" customWidth="1"/>
    <col min="10746" max="10746" width="14" style="947" bestFit="1" customWidth="1"/>
    <col min="10747" max="10747" width="19.5703125" style="947" bestFit="1" customWidth="1"/>
    <col min="10748" max="10749" width="14.42578125" style="947" customWidth="1"/>
    <col min="10750" max="10750" width="11.5703125" style="947" bestFit="1" customWidth="1"/>
    <col min="10751" max="10992" width="9.140625" style="947"/>
    <col min="10993" max="10993" width="18.7109375" style="947" customWidth="1"/>
    <col min="10994" max="10994" width="18.42578125" style="947" customWidth="1"/>
    <col min="10995" max="10995" width="19.5703125" style="947" customWidth="1"/>
    <col min="10996" max="10996" width="11.7109375" style="947" bestFit="1" customWidth="1"/>
    <col min="10997" max="10997" width="19.5703125" style="947" bestFit="1" customWidth="1"/>
    <col min="10998" max="10998" width="13" style="947" bestFit="1" customWidth="1"/>
    <col min="10999" max="10999" width="19.5703125" style="947" bestFit="1" customWidth="1"/>
    <col min="11000" max="11000" width="11.85546875" style="947" bestFit="1" customWidth="1"/>
    <col min="11001" max="11001" width="19.5703125" style="947" bestFit="1" customWidth="1"/>
    <col min="11002" max="11002" width="14" style="947" bestFit="1" customWidth="1"/>
    <col min="11003" max="11003" width="19.5703125" style="947" bestFit="1" customWidth="1"/>
    <col min="11004" max="11005" width="14.42578125" style="947" customWidth="1"/>
    <col min="11006" max="11006" width="11.5703125" style="947" bestFit="1" customWidth="1"/>
    <col min="11007" max="11248" width="9.140625" style="947"/>
    <col min="11249" max="11249" width="18.7109375" style="947" customWidth="1"/>
    <col min="11250" max="11250" width="18.42578125" style="947" customWidth="1"/>
    <col min="11251" max="11251" width="19.5703125" style="947" customWidth="1"/>
    <col min="11252" max="11252" width="11.7109375" style="947" bestFit="1" customWidth="1"/>
    <col min="11253" max="11253" width="19.5703125" style="947" bestFit="1" customWidth="1"/>
    <col min="11254" max="11254" width="13" style="947" bestFit="1" customWidth="1"/>
    <col min="11255" max="11255" width="19.5703125" style="947" bestFit="1" customWidth="1"/>
    <col min="11256" max="11256" width="11.85546875" style="947" bestFit="1" customWidth="1"/>
    <col min="11257" max="11257" width="19.5703125" style="947" bestFit="1" customWidth="1"/>
    <col min="11258" max="11258" width="14" style="947" bestFit="1" customWidth="1"/>
    <col min="11259" max="11259" width="19.5703125" style="947" bestFit="1" customWidth="1"/>
    <col min="11260" max="11261" width="14.42578125" style="947" customWidth="1"/>
    <col min="11262" max="11262" width="11.5703125" style="947" bestFit="1" customWidth="1"/>
    <col min="11263" max="11504" width="9.140625" style="947"/>
    <col min="11505" max="11505" width="18.7109375" style="947" customWidth="1"/>
    <col min="11506" max="11506" width="18.42578125" style="947" customWidth="1"/>
    <col min="11507" max="11507" width="19.5703125" style="947" customWidth="1"/>
    <col min="11508" max="11508" width="11.7109375" style="947" bestFit="1" customWidth="1"/>
    <col min="11509" max="11509" width="19.5703125" style="947" bestFit="1" customWidth="1"/>
    <col min="11510" max="11510" width="13" style="947" bestFit="1" customWidth="1"/>
    <col min="11511" max="11511" width="19.5703125" style="947" bestFit="1" customWidth="1"/>
    <col min="11512" max="11512" width="11.85546875" style="947" bestFit="1" customWidth="1"/>
    <col min="11513" max="11513" width="19.5703125" style="947" bestFit="1" customWidth="1"/>
    <col min="11514" max="11514" width="14" style="947" bestFit="1" customWidth="1"/>
    <col min="11515" max="11515" width="19.5703125" style="947" bestFit="1" customWidth="1"/>
    <col min="11516" max="11517" width="14.42578125" style="947" customWidth="1"/>
    <col min="11518" max="11518" width="11.5703125" style="947" bestFit="1" customWidth="1"/>
    <col min="11519" max="11760" width="9.140625" style="947"/>
    <col min="11761" max="11761" width="18.7109375" style="947" customWidth="1"/>
    <col min="11762" max="11762" width="18.42578125" style="947" customWidth="1"/>
    <col min="11763" max="11763" width="19.5703125" style="947" customWidth="1"/>
    <col min="11764" max="11764" width="11.7109375" style="947" bestFit="1" customWidth="1"/>
    <col min="11765" max="11765" width="19.5703125" style="947" bestFit="1" customWidth="1"/>
    <col min="11766" max="11766" width="13" style="947" bestFit="1" customWidth="1"/>
    <col min="11767" max="11767" width="19.5703125" style="947" bestFit="1" customWidth="1"/>
    <col min="11768" max="11768" width="11.85546875" style="947" bestFit="1" customWidth="1"/>
    <col min="11769" max="11769" width="19.5703125" style="947" bestFit="1" customWidth="1"/>
    <col min="11770" max="11770" width="14" style="947" bestFit="1" customWidth="1"/>
    <col min="11771" max="11771" width="19.5703125" style="947" bestFit="1" customWidth="1"/>
    <col min="11772" max="11773" width="14.42578125" style="947" customWidth="1"/>
    <col min="11774" max="11774" width="11.5703125" style="947" bestFit="1" customWidth="1"/>
    <col min="11775" max="12016" width="9.140625" style="947"/>
    <col min="12017" max="12017" width="18.7109375" style="947" customWidth="1"/>
    <col min="12018" max="12018" width="18.42578125" style="947" customWidth="1"/>
    <col min="12019" max="12019" width="19.5703125" style="947" customWidth="1"/>
    <col min="12020" max="12020" width="11.7109375" style="947" bestFit="1" customWidth="1"/>
    <col min="12021" max="12021" width="19.5703125" style="947" bestFit="1" customWidth="1"/>
    <col min="12022" max="12022" width="13" style="947" bestFit="1" customWidth="1"/>
    <col min="12023" max="12023" width="19.5703125" style="947" bestFit="1" customWidth="1"/>
    <col min="12024" max="12024" width="11.85546875" style="947" bestFit="1" customWidth="1"/>
    <col min="12025" max="12025" width="19.5703125" style="947" bestFit="1" customWidth="1"/>
    <col min="12026" max="12026" width="14" style="947" bestFit="1" customWidth="1"/>
    <col min="12027" max="12027" width="19.5703125" style="947" bestFit="1" customWidth="1"/>
    <col min="12028" max="12029" width="14.42578125" style="947" customWidth="1"/>
    <col min="12030" max="12030" width="11.5703125" style="947" bestFit="1" customWidth="1"/>
    <col min="12031" max="12272" width="9.140625" style="947"/>
    <col min="12273" max="12273" width="18.7109375" style="947" customWidth="1"/>
    <col min="12274" max="12274" width="18.42578125" style="947" customWidth="1"/>
    <col min="12275" max="12275" width="19.5703125" style="947" customWidth="1"/>
    <col min="12276" max="12276" width="11.7109375" style="947" bestFit="1" customWidth="1"/>
    <col min="12277" max="12277" width="19.5703125" style="947" bestFit="1" customWidth="1"/>
    <col min="12278" max="12278" width="13" style="947" bestFit="1" customWidth="1"/>
    <col min="12279" max="12279" width="19.5703125" style="947" bestFit="1" customWidth="1"/>
    <col min="12280" max="12280" width="11.85546875" style="947" bestFit="1" customWidth="1"/>
    <col min="12281" max="12281" width="19.5703125" style="947" bestFit="1" customWidth="1"/>
    <col min="12282" max="12282" width="14" style="947" bestFit="1" customWidth="1"/>
    <col min="12283" max="12283" width="19.5703125" style="947" bestFit="1" customWidth="1"/>
    <col min="12284" max="12285" width="14.42578125" style="947" customWidth="1"/>
    <col min="12286" max="12286" width="11.5703125" style="947" bestFit="1" customWidth="1"/>
    <col min="12287" max="12528" width="9.140625" style="947"/>
    <col min="12529" max="12529" width="18.7109375" style="947" customWidth="1"/>
    <col min="12530" max="12530" width="18.42578125" style="947" customWidth="1"/>
    <col min="12531" max="12531" width="19.5703125" style="947" customWidth="1"/>
    <col min="12532" max="12532" width="11.7109375" style="947" bestFit="1" customWidth="1"/>
    <col min="12533" max="12533" width="19.5703125" style="947" bestFit="1" customWidth="1"/>
    <col min="12534" max="12534" width="13" style="947" bestFit="1" customWidth="1"/>
    <col min="12535" max="12535" width="19.5703125" style="947" bestFit="1" customWidth="1"/>
    <col min="12536" max="12536" width="11.85546875" style="947" bestFit="1" customWidth="1"/>
    <col min="12537" max="12537" width="19.5703125" style="947" bestFit="1" customWidth="1"/>
    <col min="12538" max="12538" width="14" style="947" bestFit="1" customWidth="1"/>
    <col min="12539" max="12539" width="19.5703125" style="947" bestFit="1" customWidth="1"/>
    <col min="12540" max="12541" width="14.42578125" style="947" customWidth="1"/>
    <col min="12542" max="12542" width="11.5703125" style="947" bestFit="1" customWidth="1"/>
    <col min="12543" max="12784" width="9.140625" style="947"/>
    <col min="12785" max="12785" width="18.7109375" style="947" customWidth="1"/>
    <col min="12786" max="12786" width="18.42578125" style="947" customWidth="1"/>
    <col min="12787" max="12787" width="19.5703125" style="947" customWidth="1"/>
    <col min="12788" max="12788" width="11.7109375" style="947" bestFit="1" customWidth="1"/>
    <col min="12789" max="12789" width="19.5703125" style="947" bestFit="1" customWidth="1"/>
    <col min="12790" max="12790" width="13" style="947" bestFit="1" customWidth="1"/>
    <col min="12791" max="12791" width="19.5703125" style="947" bestFit="1" customWidth="1"/>
    <col min="12792" max="12792" width="11.85546875" style="947" bestFit="1" customWidth="1"/>
    <col min="12793" max="12793" width="19.5703125" style="947" bestFit="1" customWidth="1"/>
    <col min="12794" max="12794" width="14" style="947" bestFit="1" customWidth="1"/>
    <col min="12795" max="12795" width="19.5703125" style="947" bestFit="1" customWidth="1"/>
    <col min="12796" max="12797" width="14.42578125" style="947" customWidth="1"/>
    <col min="12798" max="12798" width="11.5703125" style="947" bestFit="1" customWidth="1"/>
    <col min="12799" max="13040" width="9.140625" style="947"/>
    <col min="13041" max="13041" width="18.7109375" style="947" customWidth="1"/>
    <col min="13042" max="13042" width="18.42578125" style="947" customWidth="1"/>
    <col min="13043" max="13043" width="19.5703125" style="947" customWidth="1"/>
    <col min="13044" max="13044" width="11.7109375" style="947" bestFit="1" customWidth="1"/>
    <col min="13045" max="13045" width="19.5703125" style="947" bestFit="1" customWidth="1"/>
    <col min="13046" max="13046" width="13" style="947" bestFit="1" customWidth="1"/>
    <col min="13047" max="13047" width="19.5703125" style="947" bestFit="1" customWidth="1"/>
    <col min="13048" max="13048" width="11.85546875" style="947" bestFit="1" customWidth="1"/>
    <col min="13049" max="13049" width="19.5703125" style="947" bestFit="1" customWidth="1"/>
    <col min="13050" max="13050" width="14" style="947" bestFit="1" customWidth="1"/>
    <col min="13051" max="13051" width="19.5703125" style="947" bestFit="1" customWidth="1"/>
    <col min="13052" max="13053" width="14.42578125" style="947" customWidth="1"/>
    <col min="13054" max="13054" width="11.5703125" style="947" bestFit="1" customWidth="1"/>
    <col min="13055" max="13296" width="9.140625" style="947"/>
    <col min="13297" max="13297" width="18.7109375" style="947" customWidth="1"/>
    <col min="13298" max="13298" width="18.42578125" style="947" customWidth="1"/>
    <col min="13299" max="13299" width="19.5703125" style="947" customWidth="1"/>
    <col min="13300" max="13300" width="11.7109375" style="947" bestFit="1" customWidth="1"/>
    <col min="13301" max="13301" width="19.5703125" style="947" bestFit="1" customWidth="1"/>
    <col min="13302" max="13302" width="13" style="947" bestFit="1" customWidth="1"/>
    <col min="13303" max="13303" width="19.5703125" style="947" bestFit="1" customWidth="1"/>
    <col min="13304" max="13304" width="11.85546875" style="947" bestFit="1" customWidth="1"/>
    <col min="13305" max="13305" width="19.5703125" style="947" bestFit="1" customWidth="1"/>
    <col min="13306" max="13306" width="14" style="947" bestFit="1" customWidth="1"/>
    <col min="13307" max="13307" width="19.5703125" style="947" bestFit="1" customWidth="1"/>
    <col min="13308" max="13309" width="14.42578125" style="947" customWidth="1"/>
    <col min="13310" max="13310" width="11.5703125" style="947" bestFit="1" customWidth="1"/>
    <col min="13311" max="13552" width="9.140625" style="947"/>
    <col min="13553" max="13553" width="18.7109375" style="947" customWidth="1"/>
    <col min="13554" max="13554" width="18.42578125" style="947" customWidth="1"/>
    <col min="13555" max="13555" width="19.5703125" style="947" customWidth="1"/>
    <col min="13556" max="13556" width="11.7109375" style="947" bestFit="1" customWidth="1"/>
    <col min="13557" max="13557" width="19.5703125" style="947" bestFit="1" customWidth="1"/>
    <col min="13558" max="13558" width="13" style="947" bestFit="1" customWidth="1"/>
    <col min="13559" max="13559" width="19.5703125" style="947" bestFit="1" customWidth="1"/>
    <col min="13560" max="13560" width="11.85546875" style="947" bestFit="1" customWidth="1"/>
    <col min="13561" max="13561" width="19.5703125" style="947" bestFit="1" customWidth="1"/>
    <col min="13562" max="13562" width="14" style="947" bestFit="1" customWidth="1"/>
    <col min="13563" max="13563" width="19.5703125" style="947" bestFit="1" customWidth="1"/>
    <col min="13564" max="13565" width="14.42578125" style="947" customWidth="1"/>
    <col min="13566" max="13566" width="11.5703125" style="947" bestFit="1" customWidth="1"/>
    <col min="13567" max="13808" width="9.140625" style="947"/>
    <col min="13809" max="13809" width="18.7109375" style="947" customWidth="1"/>
    <col min="13810" max="13810" width="18.42578125" style="947" customWidth="1"/>
    <col min="13811" max="13811" width="19.5703125" style="947" customWidth="1"/>
    <col min="13812" max="13812" width="11.7109375" style="947" bestFit="1" customWidth="1"/>
    <col min="13813" max="13813" width="19.5703125" style="947" bestFit="1" customWidth="1"/>
    <col min="13814" max="13814" width="13" style="947" bestFit="1" customWidth="1"/>
    <col min="13815" max="13815" width="19.5703125" style="947" bestFit="1" customWidth="1"/>
    <col min="13816" max="13816" width="11.85546875" style="947" bestFit="1" customWidth="1"/>
    <col min="13817" max="13817" width="19.5703125" style="947" bestFit="1" customWidth="1"/>
    <col min="13818" max="13818" width="14" style="947" bestFit="1" customWidth="1"/>
    <col min="13819" max="13819" width="19.5703125" style="947" bestFit="1" customWidth="1"/>
    <col min="13820" max="13821" width="14.42578125" style="947" customWidth="1"/>
    <col min="13822" max="13822" width="11.5703125" style="947" bestFit="1" customWidth="1"/>
    <col min="13823" max="14064" width="9.140625" style="947"/>
    <col min="14065" max="14065" width="18.7109375" style="947" customWidth="1"/>
    <col min="14066" max="14066" width="18.42578125" style="947" customWidth="1"/>
    <col min="14067" max="14067" width="19.5703125" style="947" customWidth="1"/>
    <col min="14068" max="14068" width="11.7109375" style="947" bestFit="1" customWidth="1"/>
    <col min="14069" max="14069" width="19.5703125" style="947" bestFit="1" customWidth="1"/>
    <col min="14070" max="14070" width="13" style="947" bestFit="1" customWidth="1"/>
    <col min="14071" max="14071" width="19.5703125" style="947" bestFit="1" customWidth="1"/>
    <col min="14072" max="14072" width="11.85546875" style="947" bestFit="1" customWidth="1"/>
    <col min="14073" max="14073" width="19.5703125" style="947" bestFit="1" customWidth="1"/>
    <col min="14074" max="14074" width="14" style="947" bestFit="1" customWidth="1"/>
    <col min="14075" max="14075" width="19.5703125" style="947" bestFit="1" customWidth="1"/>
    <col min="14076" max="14077" width="14.42578125" style="947" customWidth="1"/>
    <col min="14078" max="14078" width="11.5703125" style="947" bestFit="1" customWidth="1"/>
    <col min="14079" max="14320" width="9.140625" style="947"/>
    <col min="14321" max="14321" width="18.7109375" style="947" customWidth="1"/>
    <col min="14322" max="14322" width="18.42578125" style="947" customWidth="1"/>
    <col min="14323" max="14323" width="19.5703125" style="947" customWidth="1"/>
    <col min="14324" max="14324" width="11.7109375" style="947" bestFit="1" customWidth="1"/>
    <col min="14325" max="14325" width="19.5703125" style="947" bestFit="1" customWidth="1"/>
    <col min="14326" max="14326" width="13" style="947" bestFit="1" customWidth="1"/>
    <col min="14327" max="14327" width="19.5703125" style="947" bestFit="1" customWidth="1"/>
    <col min="14328" max="14328" width="11.85546875" style="947" bestFit="1" customWidth="1"/>
    <col min="14329" max="14329" width="19.5703125" style="947" bestFit="1" customWidth="1"/>
    <col min="14330" max="14330" width="14" style="947" bestFit="1" customWidth="1"/>
    <col min="14331" max="14331" width="19.5703125" style="947" bestFit="1" customWidth="1"/>
    <col min="14332" max="14333" width="14.42578125" style="947" customWidth="1"/>
    <col min="14334" max="14334" width="11.5703125" style="947" bestFit="1" customWidth="1"/>
    <col min="14335" max="14576" width="9.140625" style="947"/>
    <col min="14577" max="14577" width="18.7109375" style="947" customWidth="1"/>
    <col min="14578" max="14578" width="18.42578125" style="947" customWidth="1"/>
    <col min="14579" max="14579" width="19.5703125" style="947" customWidth="1"/>
    <col min="14580" max="14580" width="11.7109375" style="947" bestFit="1" customWidth="1"/>
    <col min="14581" max="14581" width="19.5703125" style="947" bestFit="1" customWidth="1"/>
    <col min="14582" max="14582" width="13" style="947" bestFit="1" customWidth="1"/>
    <col min="14583" max="14583" width="19.5703125" style="947" bestFit="1" customWidth="1"/>
    <col min="14584" max="14584" width="11.85546875" style="947" bestFit="1" customWidth="1"/>
    <col min="14585" max="14585" width="19.5703125" style="947" bestFit="1" customWidth="1"/>
    <col min="14586" max="14586" width="14" style="947" bestFit="1" customWidth="1"/>
    <col min="14587" max="14587" width="19.5703125" style="947" bestFit="1" customWidth="1"/>
    <col min="14588" max="14589" width="14.42578125" style="947" customWidth="1"/>
    <col min="14590" max="14590" width="11.5703125" style="947" bestFit="1" customWidth="1"/>
    <col min="14591" max="14832" width="9.140625" style="947"/>
    <col min="14833" max="14833" width="18.7109375" style="947" customWidth="1"/>
    <col min="14834" max="14834" width="18.42578125" style="947" customWidth="1"/>
    <col min="14835" max="14835" width="19.5703125" style="947" customWidth="1"/>
    <col min="14836" max="14836" width="11.7109375" style="947" bestFit="1" customWidth="1"/>
    <col min="14837" max="14837" width="19.5703125" style="947" bestFit="1" customWidth="1"/>
    <col min="14838" max="14838" width="13" style="947" bestFit="1" customWidth="1"/>
    <col min="14839" max="14839" width="19.5703125" style="947" bestFit="1" customWidth="1"/>
    <col min="14840" max="14840" width="11.85546875" style="947" bestFit="1" customWidth="1"/>
    <col min="14841" max="14841" width="19.5703125" style="947" bestFit="1" customWidth="1"/>
    <col min="14842" max="14842" width="14" style="947" bestFit="1" customWidth="1"/>
    <col min="14843" max="14843" width="19.5703125" style="947" bestFit="1" customWidth="1"/>
    <col min="14844" max="14845" width="14.42578125" style="947" customWidth="1"/>
    <col min="14846" max="14846" width="11.5703125" style="947" bestFit="1" customWidth="1"/>
    <col min="14847" max="15088" width="9.140625" style="947"/>
    <col min="15089" max="15089" width="18.7109375" style="947" customWidth="1"/>
    <col min="15090" max="15090" width="18.42578125" style="947" customWidth="1"/>
    <col min="15091" max="15091" width="19.5703125" style="947" customWidth="1"/>
    <col min="15092" max="15092" width="11.7109375" style="947" bestFit="1" customWidth="1"/>
    <col min="15093" max="15093" width="19.5703125" style="947" bestFit="1" customWidth="1"/>
    <col min="15094" max="15094" width="13" style="947" bestFit="1" customWidth="1"/>
    <col min="15095" max="15095" width="19.5703125" style="947" bestFit="1" customWidth="1"/>
    <col min="15096" max="15096" width="11.85546875" style="947" bestFit="1" customWidth="1"/>
    <col min="15097" max="15097" width="19.5703125" style="947" bestFit="1" customWidth="1"/>
    <col min="15098" max="15098" width="14" style="947" bestFit="1" customWidth="1"/>
    <col min="15099" max="15099" width="19.5703125" style="947" bestFit="1" customWidth="1"/>
    <col min="15100" max="15101" width="14.42578125" style="947" customWidth="1"/>
    <col min="15102" max="15102" width="11.5703125" style="947" bestFit="1" customWidth="1"/>
    <col min="15103" max="15344" width="9.140625" style="947"/>
    <col min="15345" max="15345" width="18.7109375" style="947" customWidth="1"/>
    <col min="15346" max="15346" width="18.42578125" style="947" customWidth="1"/>
    <col min="15347" max="15347" width="19.5703125" style="947" customWidth="1"/>
    <col min="15348" max="15348" width="11.7109375" style="947" bestFit="1" customWidth="1"/>
    <col min="15349" max="15349" width="19.5703125" style="947" bestFit="1" customWidth="1"/>
    <col min="15350" max="15350" width="13" style="947" bestFit="1" customWidth="1"/>
    <col min="15351" max="15351" width="19.5703125" style="947" bestFit="1" customWidth="1"/>
    <col min="15352" max="15352" width="11.85546875" style="947" bestFit="1" customWidth="1"/>
    <col min="15353" max="15353" width="19.5703125" style="947" bestFit="1" customWidth="1"/>
    <col min="15354" max="15354" width="14" style="947" bestFit="1" customWidth="1"/>
    <col min="15355" max="15355" width="19.5703125" style="947" bestFit="1" customWidth="1"/>
    <col min="15356" max="15357" width="14.42578125" style="947" customWidth="1"/>
    <col min="15358" max="15358" width="11.5703125" style="947" bestFit="1" customWidth="1"/>
    <col min="15359" max="15600" width="9.140625" style="947"/>
    <col min="15601" max="15601" width="18.7109375" style="947" customWidth="1"/>
    <col min="15602" max="15602" width="18.42578125" style="947" customWidth="1"/>
    <col min="15603" max="15603" width="19.5703125" style="947" customWidth="1"/>
    <col min="15604" max="15604" width="11.7109375" style="947" bestFit="1" customWidth="1"/>
    <col min="15605" max="15605" width="19.5703125" style="947" bestFit="1" customWidth="1"/>
    <col min="15606" max="15606" width="13" style="947" bestFit="1" customWidth="1"/>
    <col min="15607" max="15607" width="19.5703125" style="947" bestFit="1" customWidth="1"/>
    <col min="15608" max="15608" width="11.85546875" style="947" bestFit="1" customWidth="1"/>
    <col min="15609" max="15609" width="19.5703125" style="947" bestFit="1" customWidth="1"/>
    <col min="15610" max="15610" width="14" style="947" bestFit="1" customWidth="1"/>
    <col min="15611" max="15611" width="19.5703125" style="947" bestFit="1" customWidth="1"/>
    <col min="15612" max="15613" width="14.42578125" style="947" customWidth="1"/>
    <col min="15614" max="15614" width="11.5703125" style="947" bestFit="1" customWidth="1"/>
    <col min="15615" max="15856" width="9.140625" style="947"/>
    <col min="15857" max="15857" width="18.7109375" style="947" customWidth="1"/>
    <col min="15858" max="15858" width="18.42578125" style="947" customWidth="1"/>
    <col min="15859" max="15859" width="19.5703125" style="947" customWidth="1"/>
    <col min="15860" max="15860" width="11.7109375" style="947" bestFit="1" customWidth="1"/>
    <col min="15861" max="15861" width="19.5703125" style="947" bestFit="1" customWidth="1"/>
    <col min="15862" max="15862" width="13" style="947" bestFit="1" customWidth="1"/>
    <col min="15863" max="15863" width="19.5703125" style="947" bestFit="1" customWidth="1"/>
    <col min="15864" max="15864" width="11.85546875" style="947" bestFit="1" customWidth="1"/>
    <col min="15865" max="15865" width="19.5703125" style="947" bestFit="1" customWidth="1"/>
    <col min="15866" max="15866" width="14" style="947" bestFit="1" customWidth="1"/>
    <col min="15867" max="15867" width="19.5703125" style="947" bestFit="1" customWidth="1"/>
    <col min="15868" max="15869" width="14.42578125" style="947" customWidth="1"/>
    <col min="15870" max="15870" width="11.5703125" style="947" bestFit="1" customWidth="1"/>
    <col min="15871" max="16112" width="9.140625" style="947"/>
    <col min="16113" max="16113" width="18.7109375" style="947" customWidth="1"/>
    <col min="16114" max="16114" width="18.42578125" style="947" customWidth="1"/>
    <col min="16115" max="16115" width="19.5703125" style="947" customWidth="1"/>
    <col min="16116" max="16116" width="11.7109375" style="947" bestFit="1" customWidth="1"/>
    <col min="16117" max="16117" width="19.5703125" style="947" bestFit="1" customWidth="1"/>
    <col min="16118" max="16118" width="13" style="947" bestFit="1" customWidth="1"/>
    <col min="16119" max="16119" width="19.5703125" style="947" bestFit="1" customWidth="1"/>
    <col min="16120" max="16120" width="11.85546875" style="947" bestFit="1" customWidth="1"/>
    <col min="16121" max="16121" width="19.5703125" style="947" bestFit="1" customWidth="1"/>
    <col min="16122" max="16122" width="14" style="947" bestFit="1" customWidth="1"/>
    <col min="16123" max="16123" width="19.5703125" style="947" bestFit="1" customWidth="1"/>
    <col min="16124" max="16125" width="14.42578125" style="947" customWidth="1"/>
    <col min="16126" max="16126" width="11.5703125" style="947" bestFit="1" customWidth="1"/>
    <col min="16127" max="16384" width="9.140625" style="947"/>
  </cols>
  <sheetData>
    <row r="1" spans="2:19">
      <c r="B1" s="2690" t="s">
        <v>894</v>
      </c>
      <c r="C1" s="2690"/>
      <c r="D1" s="2690"/>
      <c r="E1" s="2690"/>
      <c r="F1" s="2690"/>
      <c r="G1" s="2690"/>
      <c r="H1" s="2690"/>
      <c r="I1" s="2690"/>
      <c r="J1" s="2690"/>
    </row>
    <row r="2" spans="2:19">
      <c r="B2" s="2691" t="s">
        <v>125</v>
      </c>
      <c r="C2" s="2691"/>
      <c r="D2" s="2691"/>
      <c r="E2" s="2691"/>
      <c r="F2" s="2691"/>
      <c r="G2" s="2691"/>
      <c r="H2" s="2691"/>
      <c r="I2" s="2691"/>
      <c r="J2" s="2691"/>
    </row>
    <row r="3" spans="2:19" ht="16.5" thickBot="1">
      <c r="J3" s="1073" t="s">
        <v>52</v>
      </c>
      <c r="L3"/>
      <c r="M3"/>
      <c r="N3"/>
      <c r="O3"/>
      <c r="P3"/>
      <c r="Q3"/>
      <c r="R3"/>
      <c r="S3"/>
    </row>
    <row r="4" spans="2:19" ht="16.5" thickTop="1">
      <c r="B4" s="1072"/>
      <c r="C4" s="2692" t="s">
        <v>893</v>
      </c>
      <c r="D4" s="2693"/>
      <c r="E4" s="2693"/>
      <c r="F4" s="2694"/>
      <c r="G4" s="2693" t="s">
        <v>892</v>
      </c>
      <c r="H4" s="2693"/>
      <c r="I4" s="2693"/>
      <c r="J4" s="2695"/>
      <c r="L4"/>
      <c r="M4"/>
      <c r="N4"/>
      <c r="O4"/>
      <c r="P4"/>
      <c r="Q4"/>
      <c r="R4"/>
      <c r="S4"/>
    </row>
    <row r="5" spans="2:19" ht="15" customHeight="1">
      <c r="B5" s="2684" t="s">
        <v>876</v>
      </c>
      <c r="C5" s="2696" t="s">
        <v>44</v>
      </c>
      <c r="D5" s="2688"/>
      <c r="E5" s="2686" t="s">
        <v>55</v>
      </c>
      <c r="F5" s="2687"/>
      <c r="G5" s="2697" t="s">
        <v>44</v>
      </c>
      <c r="H5" s="2698"/>
      <c r="I5" s="2686" t="s">
        <v>55</v>
      </c>
      <c r="J5" s="2689"/>
      <c r="L5"/>
      <c r="M5"/>
      <c r="N5"/>
      <c r="O5"/>
      <c r="P5"/>
      <c r="Q5"/>
      <c r="R5"/>
      <c r="S5"/>
    </row>
    <row r="6" spans="2:19" ht="31.5">
      <c r="B6" s="2685"/>
      <c r="C6" s="1042" t="s">
        <v>2</v>
      </c>
      <c r="D6" s="1042" t="s">
        <v>889</v>
      </c>
      <c r="E6" s="1071" t="s">
        <v>2</v>
      </c>
      <c r="F6" s="1071" t="s">
        <v>889</v>
      </c>
      <c r="G6" s="1070" t="s">
        <v>2</v>
      </c>
      <c r="H6" s="1043" t="s">
        <v>889</v>
      </c>
      <c r="I6" s="1042" t="s">
        <v>2</v>
      </c>
      <c r="J6" s="1069" t="s">
        <v>889</v>
      </c>
      <c r="L6"/>
      <c r="M6"/>
      <c r="N6"/>
      <c r="O6"/>
      <c r="P6"/>
      <c r="Q6"/>
      <c r="R6"/>
      <c r="S6"/>
    </row>
    <row r="7" spans="2:19">
      <c r="B7" s="962" t="s">
        <v>393</v>
      </c>
      <c r="C7" s="1065">
        <v>0</v>
      </c>
      <c r="D7" s="1068">
        <v>0</v>
      </c>
      <c r="E7" s="1067">
        <v>0</v>
      </c>
      <c r="F7" s="1066">
        <v>0</v>
      </c>
      <c r="G7" s="1054">
        <v>0</v>
      </c>
      <c r="H7" s="1061">
        <v>0</v>
      </c>
      <c r="I7" s="1065">
        <v>0</v>
      </c>
      <c r="J7" s="1052">
        <v>0</v>
      </c>
      <c r="L7"/>
      <c r="M7"/>
      <c r="N7"/>
      <c r="O7"/>
      <c r="P7"/>
      <c r="Q7"/>
      <c r="R7"/>
      <c r="S7"/>
    </row>
    <row r="8" spans="2:19">
      <c r="B8" s="962" t="s">
        <v>392</v>
      </c>
      <c r="C8" s="1062">
        <v>0</v>
      </c>
      <c r="D8" s="1064">
        <v>0</v>
      </c>
      <c r="E8" s="1062">
        <v>0</v>
      </c>
      <c r="F8" s="1064">
        <v>0</v>
      </c>
      <c r="G8" s="1054">
        <v>0</v>
      </c>
      <c r="H8" s="1063">
        <v>0</v>
      </c>
      <c r="I8" s="1062">
        <v>0</v>
      </c>
      <c r="J8" s="1052">
        <v>0</v>
      </c>
      <c r="L8"/>
      <c r="M8"/>
      <c r="N8"/>
      <c r="O8"/>
      <c r="P8"/>
      <c r="Q8"/>
      <c r="R8"/>
      <c r="S8"/>
    </row>
    <row r="9" spans="2:19">
      <c r="B9" s="962" t="s">
        <v>391</v>
      </c>
      <c r="C9" s="1060">
        <v>0</v>
      </c>
      <c r="D9" s="1053">
        <v>0</v>
      </c>
      <c r="E9" s="1060">
        <v>0</v>
      </c>
      <c r="F9" s="1053">
        <v>0</v>
      </c>
      <c r="G9" s="1054">
        <v>0</v>
      </c>
      <c r="H9" s="1061">
        <v>0</v>
      </c>
      <c r="I9" s="1062">
        <v>0</v>
      </c>
      <c r="J9" s="1052">
        <v>0</v>
      </c>
      <c r="L9"/>
      <c r="M9"/>
      <c r="N9"/>
      <c r="O9"/>
      <c r="P9"/>
      <c r="Q9"/>
      <c r="R9"/>
      <c r="S9"/>
    </row>
    <row r="10" spans="2:19">
      <c r="B10" s="962" t="s">
        <v>390</v>
      </c>
      <c r="C10" s="1060">
        <v>0</v>
      </c>
      <c r="D10" s="1053">
        <v>0</v>
      </c>
      <c r="E10" s="1060">
        <v>0</v>
      </c>
      <c r="F10" s="1053">
        <v>0</v>
      </c>
      <c r="G10" s="1054">
        <v>0</v>
      </c>
      <c r="H10" s="1061">
        <v>0</v>
      </c>
      <c r="I10" s="1061">
        <v>0</v>
      </c>
      <c r="J10" s="1052">
        <v>0</v>
      </c>
      <c r="L10"/>
      <c r="M10"/>
      <c r="N10"/>
      <c r="O10"/>
      <c r="P10"/>
      <c r="Q10"/>
      <c r="R10"/>
      <c r="S10"/>
    </row>
    <row r="11" spans="2:19">
      <c r="B11" s="962" t="s">
        <v>389</v>
      </c>
      <c r="C11" s="1060">
        <v>0</v>
      </c>
      <c r="D11" s="1053">
        <v>0</v>
      </c>
      <c r="E11" s="1060">
        <v>0</v>
      </c>
      <c r="F11" s="1053">
        <v>0</v>
      </c>
      <c r="G11" s="1061">
        <v>0</v>
      </c>
      <c r="H11" s="1061">
        <v>0</v>
      </c>
      <c r="I11" s="1061">
        <v>0</v>
      </c>
      <c r="J11" s="1052">
        <v>0</v>
      </c>
      <c r="L11"/>
      <c r="M11"/>
      <c r="N11"/>
      <c r="O11"/>
      <c r="P11"/>
      <c r="Q11"/>
      <c r="R11"/>
      <c r="S11"/>
    </row>
    <row r="12" spans="2:19">
      <c r="B12" s="962" t="s">
        <v>388</v>
      </c>
      <c r="C12" s="1060">
        <v>0</v>
      </c>
      <c r="D12" s="1053">
        <v>0</v>
      </c>
      <c r="E12" s="1060">
        <v>0</v>
      </c>
      <c r="F12" s="1053">
        <v>0</v>
      </c>
      <c r="G12" s="1054">
        <v>0</v>
      </c>
      <c r="H12" s="1061">
        <v>0</v>
      </c>
      <c r="I12" s="1059">
        <v>0</v>
      </c>
      <c r="J12" s="1052">
        <v>0</v>
      </c>
      <c r="L12"/>
      <c r="M12"/>
      <c r="N12"/>
      <c r="O12"/>
      <c r="P12"/>
      <c r="Q12"/>
      <c r="R12"/>
      <c r="S12"/>
    </row>
    <row r="13" spans="2:19">
      <c r="B13" s="962" t="s">
        <v>387</v>
      </c>
      <c r="C13" s="1060">
        <v>0</v>
      </c>
      <c r="D13" s="1053">
        <v>0</v>
      </c>
      <c r="E13" s="1060"/>
      <c r="F13" s="1053"/>
      <c r="G13" s="1054">
        <v>0</v>
      </c>
      <c r="H13" s="1061">
        <v>0</v>
      </c>
      <c r="I13" s="1059"/>
      <c r="J13" s="1052"/>
      <c r="L13"/>
      <c r="M13"/>
      <c r="N13"/>
      <c r="O13"/>
      <c r="P13"/>
      <c r="Q13"/>
      <c r="R13"/>
      <c r="S13"/>
    </row>
    <row r="14" spans="2:19">
      <c r="B14" s="962" t="s">
        <v>386</v>
      </c>
      <c r="C14" s="1060">
        <v>0</v>
      </c>
      <c r="D14" s="1053">
        <v>0</v>
      </c>
      <c r="E14" s="1060"/>
      <c r="F14" s="1053"/>
      <c r="G14" s="1054">
        <v>0</v>
      </c>
      <c r="H14" s="1061">
        <v>0</v>
      </c>
      <c r="I14" s="1059"/>
      <c r="J14" s="1052"/>
      <c r="L14"/>
      <c r="M14"/>
      <c r="N14"/>
      <c r="O14"/>
      <c r="P14"/>
      <c r="Q14"/>
      <c r="R14"/>
      <c r="S14"/>
    </row>
    <row r="15" spans="2:19">
      <c r="B15" s="962" t="s">
        <v>385</v>
      </c>
      <c r="C15" s="1060">
        <v>0</v>
      </c>
      <c r="D15" s="1053">
        <v>0</v>
      </c>
      <c r="E15" s="1053"/>
      <c r="F15" s="1055"/>
      <c r="G15" s="1054">
        <v>0</v>
      </c>
      <c r="H15" s="1054">
        <v>0</v>
      </c>
      <c r="I15" s="1059"/>
      <c r="J15" s="1052"/>
      <c r="L15"/>
      <c r="M15" s="1032"/>
      <c r="N15"/>
      <c r="O15"/>
      <c r="P15"/>
      <c r="Q15"/>
      <c r="R15"/>
      <c r="S15"/>
    </row>
    <row r="16" spans="2:19">
      <c r="B16" s="962" t="s">
        <v>384</v>
      </c>
      <c r="C16" s="1060">
        <v>0</v>
      </c>
      <c r="D16" s="1053">
        <v>0</v>
      </c>
      <c r="E16" s="1053"/>
      <c r="F16" s="1055"/>
      <c r="G16" s="1054">
        <v>0</v>
      </c>
      <c r="H16" s="1054">
        <v>0</v>
      </c>
      <c r="I16" s="1059"/>
      <c r="J16" s="1052"/>
      <c r="L16"/>
      <c r="M16"/>
      <c r="N16"/>
      <c r="O16"/>
      <c r="P16"/>
      <c r="Q16"/>
      <c r="R16"/>
      <c r="S16"/>
    </row>
    <row r="17" spans="2:19">
      <c r="B17" s="962" t="s">
        <v>383</v>
      </c>
      <c r="C17" s="1057">
        <v>0</v>
      </c>
      <c r="D17" s="1053">
        <v>0</v>
      </c>
      <c r="E17" s="1059"/>
      <c r="F17" s="1055"/>
      <c r="G17" s="1054">
        <v>0</v>
      </c>
      <c r="H17" s="1054">
        <v>0</v>
      </c>
      <c r="I17" s="1053"/>
      <c r="J17" s="1052"/>
      <c r="L17"/>
      <c r="M17" s="1058"/>
      <c r="N17"/>
      <c r="O17"/>
      <c r="P17"/>
      <c r="Q17"/>
      <c r="R17"/>
      <c r="S17"/>
    </row>
    <row r="18" spans="2:19">
      <c r="B18" s="961" t="s">
        <v>382</v>
      </c>
      <c r="C18" s="1057">
        <v>0</v>
      </c>
      <c r="D18" s="1053">
        <v>0</v>
      </c>
      <c r="E18" s="1056"/>
      <c r="F18" s="1055"/>
      <c r="G18" s="1054">
        <v>0</v>
      </c>
      <c r="H18" s="1054">
        <v>0</v>
      </c>
      <c r="I18" s="1053"/>
      <c r="J18" s="1052"/>
      <c r="L18"/>
      <c r="M18" s="1051"/>
      <c r="N18"/>
      <c r="O18"/>
      <c r="P18"/>
      <c r="Q18"/>
      <c r="R18"/>
      <c r="S18"/>
    </row>
    <row r="19" spans="2:19">
      <c r="B19" s="1026" t="s">
        <v>626</v>
      </c>
      <c r="C19" s="1049">
        <f>SUM(C7:C18)</f>
        <v>0</v>
      </c>
      <c r="D19" s="1050">
        <v>0</v>
      </c>
      <c r="E19" s="1049">
        <f>SUM(E7:E18)</f>
        <v>0</v>
      </c>
      <c r="F19" s="1048"/>
      <c r="G19" s="1046">
        <f>SUM(G7:G18)</f>
        <v>0</v>
      </c>
      <c r="H19" s="1047"/>
      <c r="I19" s="1046">
        <f>SUM(I7:I18)</f>
        <v>0</v>
      </c>
      <c r="J19" s="1021">
        <v>0</v>
      </c>
      <c r="L19"/>
      <c r="M19" s="1045"/>
      <c r="N19"/>
      <c r="O19"/>
      <c r="P19"/>
      <c r="Q19"/>
      <c r="R19"/>
      <c r="S19"/>
    </row>
    <row r="20" spans="2:19" ht="15.75" customHeight="1">
      <c r="B20" s="1044"/>
      <c r="C20" s="2679" t="s">
        <v>891</v>
      </c>
      <c r="D20" s="2680"/>
      <c r="E20" s="2680"/>
      <c r="F20" s="2681"/>
      <c r="G20" s="2682" t="s">
        <v>890</v>
      </c>
      <c r="H20" s="2682"/>
      <c r="I20" s="2682"/>
      <c r="J20" s="2683"/>
      <c r="L20"/>
      <c r="M20"/>
      <c r="N20"/>
      <c r="O20"/>
      <c r="P20"/>
      <c r="Q20"/>
      <c r="R20"/>
      <c r="S20"/>
    </row>
    <row r="21" spans="2:19">
      <c r="B21" s="2684" t="s">
        <v>876</v>
      </c>
      <c r="C21" s="2686" t="s">
        <v>44</v>
      </c>
      <c r="D21" s="2687"/>
      <c r="E21" s="2688" t="s">
        <v>55</v>
      </c>
      <c r="F21" s="2687"/>
      <c r="G21" s="2688" t="s">
        <v>44</v>
      </c>
      <c r="H21" s="2687"/>
      <c r="I21" s="2688" t="s">
        <v>55</v>
      </c>
      <c r="J21" s="2689"/>
      <c r="L21"/>
      <c r="M21"/>
      <c r="N21"/>
      <c r="O21"/>
      <c r="P21"/>
      <c r="Q21"/>
      <c r="R21"/>
      <c r="S21"/>
    </row>
    <row r="22" spans="2:19" ht="31.5">
      <c r="B22" s="2685"/>
      <c r="C22" s="1042" t="s">
        <v>2</v>
      </c>
      <c r="D22" s="1042" t="s">
        <v>889</v>
      </c>
      <c r="E22" s="1042" t="s">
        <v>2</v>
      </c>
      <c r="F22" s="1043" t="s">
        <v>889</v>
      </c>
      <c r="G22" s="1043" t="s">
        <v>2</v>
      </c>
      <c r="H22" s="1043" t="s">
        <v>889</v>
      </c>
      <c r="I22" s="1042" t="s">
        <v>2</v>
      </c>
      <c r="J22" s="1041" t="s">
        <v>889</v>
      </c>
      <c r="L22"/>
      <c r="M22"/>
      <c r="N22"/>
      <c r="O22"/>
      <c r="P22"/>
      <c r="Q22"/>
      <c r="R22"/>
      <c r="S22"/>
    </row>
    <row r="23" spans="2:19">
      <c r="B23" s="962" t="s">
        <v>393</v>
      </c>
      <c r="C23" s="1031">
        <v>700</v>
      </c>
      <c r="D23" s="1040">
        <v>1.53</v>
      </c>
      <c r="E23" s="1039">
        <v>0</v>
      </c>
      <c r="F23" s="1038">
        <v>0</v>
      </c>
      <c r="G23" s="1035">
        <v>0</v>
      </c>
      <c r="H23" s="1034">
        <v>0</v>
      </c>
      <c r="I23" s="1034">
        <v>0</v>
      </c>
      <c r="J23" s="1033">
        <v>0</v>
      </c>
      <c r="L23"/>
      <c r="M23"/>
      <c r="N23"/>
      <c r="O23"/>
      <c r="P23"/>
      <c r="Q23"/>
      <c r="R23"/>
      <c r="S23"/>
    </row>
    <row r="24" spans="2:19">
      <c r="B24" s="962" t="s">
        <v>392</v>
      </c>
      <c r="C24" s="1031">
        <v>5000</v>
      </c>
      <c r="D24" s="1028">
        <v>1.4948999999999999</v>
      </c>
      <c r="E24" s="1036">
        <v>0</v>
      </c>
      <c r="F24" s="1029">
        <v>0</v>
      </c>
      <c r="G24" s="1035">
        <v>0</v>
      </c>
      <c r="H24" s="1034">
        <v>0</v>
      </c>
      <c r="I24" s="1034">
        <v>0</v>
      </c>
      <c r="J24" s="1033">
        <v>0</v>
      </c>
      <c r="L24"/>
      <c r="M24"/>
      <c r="N24"/>
      <c r="O24"/>
      <c r="P24"/>
      <c r="Q24"/>
      <c r="R24"/>
      <c r="S24"/>
    </row>
    <row r="25" spans="2:19">
      <c r="B25" s="962" t="s">
        <v>391</v>
      </c>
      <c r="C25" s="1031">
        <v>10000</v>
      </c>
      <c r="D25" s="1028">
        <v>0.33600000000000002</v>
      </c>
      <c r="E25" s="1036">
        <v>0</v>
      </c>
      <c r="F25" s="1029">
        <v>0</v>
      </c>
      <c r="G25" s="1030">
        <v>0</v>
      </c>
      <c r="H25" s="1034">
        <v>0</v>
      </c>
      <c r="I25" s="1034">
        <v>38550</v>
      </c>
      <c r="J25" s="1037">
        <v>4.6002792477302208</v>
      </c>
      <c r="L25"/>
      <c r="M25"/>
      <c r="N25"/>
      <c r="O25"/>
      <c r="P25"/>
      <c r="Q25"/>
      <c r="R25"/>
      <c r="S25"/>
    </row>
    <row r="26" spans="2:19">
      <c r="B26" s="962" t="s">
        <v>390</v>
      </c>
      <c r="C26" s="1031">
        <v>5000</v>
      </c>
      <c r="D26" s="1028">
        <v>0.60519999999999996</v>
      </c>
      <c r="E26" s="1036">
        <v>0</v>
      </c>
      <c r="F26" s="1029">
        <v>0</v>
      </c>
      <c r="G26" s="1035">
        <v>0</v>
      </c>
      <c r="H26" s="1034">
        <v>0</v>
      </c>
      <c r="I26" s="1034">
        <v>0</v>
      </c>
      <c r="J26" s="1033">
        <v>0</v>
      </c>
      <c r="L26"/>
      <c r="M26"/>
      <c r="N26"/>
      <c r="O26"/>
      <c r="P26"/>
      <c r="Q26"/>
      <c r="R26"/>
      <c r="S26"/>
    </row>
    <row r="27" spans="2:19">
      <c r="B27" s="962" t="s">
        <v>389</v>
      </c>
      <c r="C27" s="1031">
        <v>0</v>
      </c>
      <c r="D27" s="1028">
        <v>0</v>
      </c>
      <c r="E27" s="1028">
        <v>0</v>
      </c>
      <c r="F27" s="1029">
        <v>0</v>
      </c>
      <c r="G27" s="1035">
        <v>0</v>
      </c>
      <c r="H27" s="1034">
        <v>0</v>
      </c>
      <c r="I27" s="1034">
        <v>0</v>
      </c>
      <c r="J27" s="1033">
        <v>0</v>
      </c>
      <c r="L27"/>
      <c r="M27"/>
      <c r="N27"/>
      <c r="O27"/>
      <c r="P27"/>
      <c r="Q27"/>
      <c r="R27"/>
      <c r="S27"/>
    </row>
    <row r="28" spans="2:19">
      <c r="B28" s="962" t="s">
        <v>388</v>
      </c>
      <c r="C28" s="1031">
        <v>0</v>
      </c>
      <c r="D28" s="1028">
        <v>0</v>
      </c>
      <c r="E28" s="1036">
        <v>28000</v>
      </c>
      <c r="F28" s="1029">
        <v>2.3084285714285713</v>
      </c>
      <c r="G28" s="1035">
        <v>0</v>
      </c>
      <c r="H28" s="1034">
        <v>0</v>
      </c>
      <c r="I28" s="1034">
        <v>0</v>
      </c>
      <c r="J28" s="1033">
        <v>0</v>
      </c>
      <c r="L28"/>
      <c r="M28"/>
      <c r="N28"/>
      <c r="O28"/>
      <c r="P28"/>
      <c r="Q28"/>
      <c r="R28"/>
      <c r="S28"/>
    </row>
    <row r="29" spans="2:19">
      <c r="B29" s="962" t="s">
        <v>387</v>
      </c>
      <c r="C29" s="1031">
        <v>0</v>
      </c>
      <c r="D29" s="1028">
        <v>0</v>
      </c>
      <c r="E29" s="1028"/>
      <c r="F29" s="1029"/>
      <c r="G29" s="1030">
        <v>17430</v>
      </c>
      <c r="H29" s="1029">
        <v>5.1816000000000004</v>
      </c>
      <c r="I29" s="1028"/>
      <c r="J29" s="1027"/>
      <c r="L29"/>
      <c r="M29"/>
      <c r="N29"/>
      <c r="O29"/>
      <c r="P29"/>
      <c r="Q29"/>
      <c r="R29"/>
      <c r="S29"/>
    </row>
    <row r="30" spans="2:19">
      <c r="B30" s="962" t="s">
        <v>386</v>
      </c>
      <c r="C30" s="1031">
        <v>0</v>
      </c>
      <c r="D30" s="1028">
        <v>0</v>
      </c>
      <c r="E30" s="1028"/>
      <c r="F30" s="1029"/>
      <c r="G30" s="1030">
        <v>2100</v>
      </c>
      <c r="H30" s="1029">
        <v>5.0362999999999998</v>
      </c>
      <c r="I30" s="1028"/>
      <c r="J30" s="1027"/>
      <c r="L30"/>
      <c r="M30"/>
      <c r="N30"/>
      <c r="O30"/>
      <c r="P30"/>
      <c r="Q30"/>
      <c r="R30"/>
      <c r="S30"/>
    </row>
    <row r="31" spans="2:19">
      <c r="B31" s="962" t="s">
        <v>385</v>
      </c>
      <c r="C31" s="1031">
        <v>0</v>
      </c>
      <c r="D31" s="1028">
        <v>0</v>
      </c>
      <c r="E31" s="1028"/>
      <c r="F31" s="1029"/>
      <c r="G31" s="1030">
        <v>16000</v>
      </c>
      <c r="H31" s="1029">
        <v>5.2198000000000002</v>
      </c>
      <c r="I31" s="1028"/>
      <c r="J31" s="1027"/>
      <c r="L31"/>
      <c r="M31"/>
      <c r="N31"/>
      <c r="O31"/>
      <c r="P31"/>
      <c r="Q31"/>
      <c r="R31"/>
      <c r="S31"/>
    </row>
    <row r="32" spans="2:19">
      <c r="B32" s="962" t="s">
        <v>384</v>
      </c>
      <c r="C32" s="1031">
        <v>0</v>
      </c>
      <c r="D32" s="1028">
        <v>0</v>
      </c>
      <c r="E32" s="1028"/>
      <c r="F32" s="1029"/>
      <c r="G32" s="1030">
        <v>60920</v>
      </c>
      <c r="H32" s="1029">
        <v>5.1041149868680229</v>
      </c>
      <c r="I32" s="1028"/>
      <c r="J32" s="1027"/>
      <c r="L32" s="1032"/>
      <c r="M32"/>
      <c r="N32"/>
      <c r="O32"/>
      <c r="P32"/>
      <c r="Q32"/>
      <c r="R32"/>
      <c r="S32"/>
    </row>
    <row r="33" spans="2:19">
      <c r="B33" s="962" t="s">
        <v>383</v>
      </c>
      <c r="C33" s="1031">
        <v>0</v>
      </c>
      <c r="D33" s="1028">
        <v>0</v>
      </c>
      <c r="E33" s="1028"/>
      <c r="F33" s="1029"/>
      <c r="G33" s="1030">
        <v>39140</v>
      </c>
      <c r="H33" s="1029">
        <v>5.1640379662749103</v>
      </c>
      <c r="I33" s="1028"/>
      <c r="J33" s="1027"/>
      <c r="L33"/>
      <c r="M33"/>
      <c r="N33"/>
      <c r="O33"/>
      <c r="P33"/>
      <c r="Q33"/>
      <c r="R33"/>
      <c r="S33"/>
    </row>
    <row r="34" spans="2:19">
      <c r="B34" s="961" t="s">
        <v>382</v>
      </c>
      <c r="C34" s="1031">
        <v>0</v>
      </c>
      <c r="D34" s="1028">
        <v>0</v>
      </c>
      <c r="E34" s="1028"/>
      <c r="F34" s="1029"/>
      <c r="G34" s="1030">
        <v>26870</v>
      </c>
      <c r="H34" s="1029">
        <v>5.0846669519910677</v>
      </c>
      <c r="I34" s="1028"/>
      <c r="J34" s="1027"/>
      <c r="L34"/>
      <c r="M34"/>
      <c r="N34"/>
      <c r="O34"/>
      <c r="P34"/>
      <c r="Q34"/>
      <c r="R34"/>
      <c r="S34"/>
    </row>
    <row r="35" spans="2:19">
      <c r="B35" s="1026" t="s">
        <v>626</v>
      </c>
      <c r="C35" s="1001">
        <f>SUM(C23:C34)</f>
        <v>20700</v>
      </c>
      <c r="D35" s="1025">
        <v>0.72</v>
      </c>
      <c r="E35" s="1025">
        <f>SUM(E23:E34)</f>
        <v>28000</v>
      </c>
      <c r="F35" s="1024"/>
      <c r="G35" s="1023">
        <f>SUM(G23:G34)</f>
        <v>162460</v>
      </c>
      <c r="H35" s="1022">
        <v>5.1341724670688178</v>
      </c>
      <c r="I35" s="1001">
        <f>SUM(I23:I34)</f>
        <v>38550</v>
      </c>
      <c r="J35" s="1021"/>
      <c r="L35"/>
      <c r="M35"/>
      <c r="N35"/>
      <c r="O35"/>
      <c r="P35"/>
      <c r="Q35"/>
      <c r="R35"/>
      <c r="S35"/>
    </row>
    <row r="36" spans="2:19" ht="19.5" customHeight="1">
      <c r="B36" s="2653" t="s">
        <v>876</v>
      </c>
      <c r="C36" s="2673" t="s">
        <v>888</v>
      </c>
      <c r="D36" s="2673"/>
      <c r="E36" s="2673"/>
      <c r="F36" s="2673"/>
      <c r="G36" s="2673" t="s">
        <v>887</v>
      </c>
      <c r="H36" s="2673"/>
      <c r="I36" s="2673"/>
      <c r="J36" s="2674"/>
      <c r="L36"/>
      <c r="M36"/>
      <c r="N36"/>
      <c r="O36"/>
      <c r="P36"/>
      <c r="Q36"/>
      <c r="R36"/>
      <c r="S36"/>
    </row>
    <row r="37" spans="2:19" ht="15" customHeight="1">
      <c r="B37" s="2671"/>
      <c r="C37" s="2675" t="s">
        <v>44</v>
      </c>
      <c r="D37" s="2676"/>
      <c r="E37" s="2677" t="s">
        <v>55</v>
      </c>
      <c r="F37" s="2676"/>
      <c r="G37" s="2675" t="s">
        <v>44</v>
      </c>
      <c r="H37" s="2676"/>
      <c r="I37" s="2677" t="s">
        <v>55</v>
      </c>
      <c r="J37" s="2678"/>
      <c r="M37" s="950"/>
    </row>
    <row r="38" spans="2:19" ht="31.5">
      <c r="B38" s="2672"/>
      <c r="C38" s="994" t="s">
        <v>2</v>
      </c>
      <c r="D38" s="997" t="s">
        <v>878</v>
      </c>
      <c r="E38" s="994" t="s">
        <v>2</v>
      </c>
      <c r="F38" s="997" t="s">
        <v>878</v>
      </c>
      <c r="G38" s="994" t="s">
        <v>2</v>
      </c>
      <c r="H38" s="997" t="s">
        <v>878</v>
      </c>
      <c r="I38" s="994" t="s">
        <v>2</v>
      </c>
      <c r="J38" s="992" t="s">
        <v>878</v>
      </c>
    </row>
    <row r="39" spans="2:19">
      <c r="B39" s="967" t="s">
        <v>393</v>
      </c>
      <c r="C39" s="1004">
        <v>26950</v>
      </c>
      <c r="D39" s="1020">
        <v>3.6551</v>
      </c>
      <c r="E39" s="1019">
        <v>0</v>
      </c>
      <c r="F39" s="1003">
        <v>0</v>
      </c>
      <c r="G39" s="1004">
        <v>23850</v>
      </c>
      <c r="H39" s="1008">
        <v>3.4554</v>
      </c>
      <c r="I39" s="1018">
        <v>0</v>
      </c>
      <c r="J39" s="1011">
        <v>0</v>
      </c>
    </row>
    <row r="40" spans="2:19">
      <c r="B40" s="962" t="s">
        <v>392</v>
      </c>
      <c r="C40" s="1008">
        <v>0</v>
      </c>
      <c r="D40" s="1008">
        <v>0</v>
      </c>
      <c r="E40" s="1003">
        <v>0</v>
      </c>
      <c r="F40" s="1003">
        <v>0</v>
      </c>
      <c r="G40" s="1008">
        <v>0</v>
      </c>
      <c r="H40" s="1008">
        <v>0</v>
      </c>
      <c r="I40" s="1003">
        <v>0</v>
      </c>
      <c r="J40" s="1016">
        <v>0</v>
      </c>
    </row>
    <row r="41" spans="2:19">
      <c r="B41" s="962" t="s">
        <v>243</v>
      </c>
      <c r="C41" s="1004">
        <v>0</v>
      </c>
      <c r="D41" s="1004">
        <v>0</v>
      </c>
      <c r="E41" s="1003">
        <v>0</v>
      </c>
      <c r="F41" s="1003">
        <v>0</v>
      </c>
      <c r="G41" s="1004">
        <v>0</v>
      </c>
      <c r="H41" s="1004">
        <v>0</v>
      </c>
      <c r="I41" s="1003">
        <v>0</v>
      </c>
      <c r="J41" s="1016">
        <v>0</v>
      </c>
    </row>
    <row r="42" spans="2:19">
      <c r="B42" s="962" t="s">
        <v>390</v>
      </c>
      <c r="C42" s="1009">
        <v>0</v>
      </c>
      <c r="D42" s="1009">
        <v>0</v>
      </c>
      <c r="E42" s="1003">
        <v>0</v>
      </c>
      <c r="F42" s="1003">
        <v>0</v>
      </c>
      <c r="G42" s="1009">
        <v>0</v>
      </c>
      <c r="H42" s="1009">
        <v>0</v>
      </c>
      <c r="I42" s="1003">
        <v>0</v>
      </c>
      <c r="J42" s="1016">
        <v>0</v>
      </c>
    </row>
    <row r="43" spans="2:19">
      <c r="B43" s="962" t="s">
        <v>389</v>
      </c>
      <c r="C43" s="1009">
        <v>0</v>
      </c>
      <c r="D43" s="1009">
        <v>0</v>
      </c>
      <c r="E43" s="1003">
        <v>0</v>
      </c>
      <c r="F43" s="1003">
        <v>0</v>
      </c>
      <c r="G43" s="1009">
        <v>0</v>
      </c>
      <c r="H43" s="1009">
        <v>0</v>
      </c>
      <c r="I43" s="1003">
        <v>0</v>
      </c>
      <c r="J43" s="1016">
        <v>0</v>
      </c>
    </row>
    <row r="44" spans="2:19">
      <c r="B44" s="962" t="s">
        <v>388</v>
      </c>
      <c r="C44" s="1009">
        <v>0</v>
      </c>
      <c r="D44" s="1009">
        <v>0</v>
      </c>
      <c r="E44" s="1003">
        <v>0</v>
      </c>
      <c r="F44" s="1003">
        <v>0</v>
      </c>
      <c r="G44" s="1009">
        <v>0</v>
      </c>
      <c r="H44" s="1009">
        <v>0</v>
      </c>
      <c r="I44" s="1003">
        <v>0</v>
      </c>
      <c r="J44" s="1016">
        <v>0</v>
      </c>
    </row>
    <row r="45" spans="2:19">
      <c r="B45" s="962" t="s">
        <v>387</v>
      </c>
      <c r="C45" s="1004">
        <v>0</v>
      </c>
      <c r="D45" s="1004">
        <v>0</v>
      </c>
      <c r="E45" s="1003"/>
      <c r="F45" s="1003"/>
      <c r="G45" s="1004">
        <v>0</v>
      </c>
      <c r="H45" s="1004">
        <v>0</v>
      </c>
      <c r="I45" s="1003"/>
      <c r="J45" s="1016"/>
    </row>
    <row r="46" spans="2:19">
      <c r="B46" s="962" t="s">
        <v>386</v>
      </c>
      <c r="C46" s="1009">
        <v>0</v>
      </c>
      <c r="D46" s="1009">
        <v>0</v>
      </c>
      <c r="E46" s="1003"/>
      <c r="F46" s="1003"/>
      <c r="G46" s="1009">
        <v>0</v>
      </c>
      <c r="H46" s="1009">
        <v>0</v>
      </c>
      <c r="I46" s="1003"/>
      <c r="J46" s="1016"/>
    </row>
    <row r="47" spans="2:19">
      <c r="B47" s="962" t="s">
        <v>385</v>
      </c>
      <c r="C47" s="1008">
        <v>0</v>
      </c>
      <c r="D47" s="1008">
        <v>0</v>
      </c>
      <c r="E47" s="1003"/>
      <c r="F47" s="1003"/>
      <c r="G47" s="1008">
        <v>0</v>
      </c>
      <c r="H47" s="1008">
        <v>0</v>
      </c>
      <c r="I47" s="1003"/>
      <c r="J47" s="1016"/>
      <c r="L47" s="1017"/>
    </row>
    <row r="48" spans="2:19">
      <c r="B48" s="962" t="s">
        <v>384</v>
      </c>
      <c r="C48" s="1008">
        <v>0</v>
      </c>
      <c r="D48" s="1008">
        <v>0</v>
      </c>
      <c r="E48" s="1003"/>
      <c r="F48" s="1003"/>
      <c r="G48" s="1008">
        <v>0</v>
      </c>
      <c r="H48" s="1008">
        <v>0</v>
      </c>
      <c r="I48" s="1003"/>
      <c r="J48" s="1016"/>
    </row>
    <row r="49" spans="2:19">
      <c r="B49" s="962" t="s">
        <v>383</v>
      </c>
      <c r="C49" s="1008">
        <v>0</v>
      </c>
      <c r="D49" s="1008">
        <v>0</v>
      </c>
      <c r="E49" s="1003"/>
      <c r="F49" s="1003"/>
      <c r="G49" s="1008">
        <v>0</v>
      </c>
      <c r="H49" s="1008">
        <v>0</v>
      </c>
      <c r="I49" s="1003"/>
      <c r="J49" s="1016"/>
    </row>
    <row r="50" spans="2:19">
      <c r="B50" s="961" t="s">
        <v>382</v>
      </c>
      <c r="C50" s="1005">
        <v>0</v>
      </c>
      <c r="D50" s="1005">
        <v>0</v>
      </c>
      <c r="E50" s="1003"/>
      <c r="F50" s="1003"/>
      <c r="G50" s="1007">
        <v>0</v>
      </c>
      <c r="H50" s="1005">
        <v>0</v>
      </c>
      <c r="I50" s="1003"/>
      <c r="J50" s="1015"/>
    </row>
    <row r="51" spans="2:19">
      <c r="B51" s="978" t="s">
        <v>626</v>
      </c>
      <c r="C51" s="1014">
        <f>SUM(C39:C50)</f>
        <v>26950</v>
      </c>
      <c r="D51" s="1000">
        <v>3.6551</v>
      </c>
      <c r="E51" s="1001">
        <f>SUM(E39:E50)</f>
        <v>0</v>
      </c>
      <c r="F51" s="1000"/>
      <c r="G51" s="1002">
        <f>SUM(G39:G50)</f>
        <v>23850</v>
      </c>
      <c r="H51" s="1000">
        <v>3.4554</v>
      </c>
      <c r="I51" s="1001">
        <f>SUM(I39:I50)</f>
        <v>0</v>
      </c>
      <c r="J51" s="1013"/>
      <c r="L51" s="1012"/>
      <c r="M51" s="950"/>
    </row>
    <row r="52" spans="2:19" ht="19.5" customHeight="1">
      <c r="B52" s="2653" t="s">
        <v>876</v>
      </c>
      <c r="C52" s="2673" t="s">
        <v>886</v>
      </c>
      <c r="D52" s="2673"/>
      <c r="E52" s="2673"/>
      <c r="F52" s="2673"/>
      <c r="G52" s="2673" t="s">
        <v>885</v>
      </c>
      <c r="H52" s="2673"/>
      <c r="I52" s="2673"/>
      <c r="J52" s="2674"/>
      <c r="L52"/>
      <c r="M52" s="950"/>
      <c r="N52"/>
      <c r="O52"/>
      <c r="P52"/>
      <c r="Q52"/>
      <c r="R52"/>
      <c r="S52"/>
    </row>
    <row r="53" spans="2:19" ht="15" customHeight="1">
      <c r="B53" s="2671"/>
      <c r="C53" s="2675" t="s">
        <v>44</v>
      </c>
      <c r="D53" s="2676"/>
      <c r="E53" s="2677" t="s">
        <v>55</v>
      </c>
      <c r="F53" s="2676"/>
      <c r="G53" s="2675" t="s">
        <v>44</v>
      </c>
      <c r="H53" s="2676"/>
      <c r="I53" s="2677" t="s">
        <v>55</v>
      </c>
      <c r="J53" s="2678"/>
      <c r="M53" s="950"/>
    </row>
    <row r="54" spans="2:19" ht="31.5">
      <c r="B54" s="2672"/>
      <c r="C54" s="994" t="s">
        <v>2</v>
      </c>
      <c r="D54" s="997" t="s">
        <v>878</v>
      </c>
      <c r="E54" s="994" t="s">
        <v>2</v>
      </c>
      <c r="F54" s="997" t="s">
        <v>878</v>
      </c>
      <c r="G54" s="994" t="s">
        <v>2</v>
      </c>
      <c r="H54" s="997" t="s">
        <v>878</v>
      </c>
      <c r="I54" s="994" t="s">
        <v>2</v>
      </c>
      <c r="J54" s="992" t="s">
        <v>878</v>
      </c>
      <c r="M54" s="950"/>
    </row>
    <row r="55" spans="2:19">
      <c r="B55" s="967" t="s">
        <v>393</v>
      </c>
      <c r="C55" s="1004">
        <v>28850</v>
      </c>
      <c r="D55" s="1008">
        <v>3.3014000000000001</v>
      </c>
      <c r="E55" s="1004">
        <v>0</v>
      </c>
      <c r="F55" s="1003">
        <v>0</v>
      </c>
      <c r="G55" s="1004">
        <v>0</v>
      </c>
      <c r="H55" s="1004">
        <v>0</v>
      </c>
      <c r="I55" s="1004">
        <v>30000</v>
      </c>
      <c r="J55" s="1011">
        <v>0.84036666666666671</v>
      </c>
    </row>
    <row r="56" spans="2:19">
      <c r="B56" s="962" t="s">
        <v>392</v>
      </c>
      <c r="C56" s="1004">
        <v>0</v>
      </c>
      <c r="D56" s="1004">
        <v>0</v>
      </c>
      <c r="E56" s="1003">
        <v>0</v>
      </c>
      <c r="F56" s="1003">
        <v>0</v>
      </c>
      <c r="G56" s="1008">
        <v>0</v>
      </c>
      <c r="H56" s="1004">
        <v>0</v>
      </c>
      <c r="I56" s="1004">
        <v>0</v>
      </c>
      <c r="J56" s="985">
        <v>0</v>
      </c>
    </row>
    <row r="57" spans="2:19">
      <c r="B57" s="962" t="s">
        <v>243</v>
      </c>
      <c r="C57" s="1004">
        <v>0</v>
      </c>
      <c r="D57" s="1004">
        <v>0</v>
      </c>
      <c r="E57" s="1003">
        <v>0</v>
      </c>
      <c r="F57" s="1006">
        <v>0</v>
      </c>
      <c r="G57" s="1004">
        <v>0</v>
      </c>
      <c r="H57" s="1004">
        <v>0</v>
      </c>
      <c r="I57" s="1004">
        <v>0</v>
      </c>
      <c r="J57" s="985">
        <v>0</v>
      </c>
    </row>
    <row r="58" spans="2:19">
      <c r="B58" s="962" t="s">
        <v>390</v>
      </c>
      <c r="C58" s="1009">
        <v>0</v>
      </c>
      <c r="D58" s="1009">
        <v>0</v>
      </c>
      <c r="E58" s="1003">
        <v>0</v>
      </c>
      <c r="F58" s="1003">
        <v>0</v>
      </c>
      <c r="G58" s="1009">
        <v>0</v>
      </c>
      <c r="H58" s="1010">
        <v>0</v>
      </c>
      <c r="I58" s="1003">
        <v>0</v>
      </c>
      <c r="J58" s="985">
        <v>0</v>
      </c>
    </row>
    <row r="59" spans="2:19">
      <c r="B59" s="962" t="s">
        <v>389</v>
      </c>
      <c r="C59" s="1009">
        <v>0</v>
      </c>
      <c r="D59" s="1009">
        <v>0</v>
      </c>
      <c r="E59" s="1003">
        <v>0</v>
      </c>
      <c r="F59" s="1003">
        <v>0</v>
      </c>
      <c r="G59" s="1009">
        <v>0</v>
      </c>
      <c r="H59" s="1009">
        <v>0</v>
      </c>
      <c r="I59" s="1003">
        <v>0</v>
      </c>
      <c r="J59" s="985">
        <v>0</v>
      </c>
    </row>
    <row r="60" spans="2:19">
      <c r="B60" s="962" t="s">
        <v>388</v>
      </c>
      <c r="C60" s="1009">
        <v>0</v>
      </c>
      <c r="D60" s="1009">
        <v>0</v>
      </c>
      <c r="E60" s="1003">
        <v>0</v>
      </c>
      <c r="F60" s="1006">
        <v>0</v>
      </c>
      <c r="G60" s="1009">
        <v>0</v>
      </c>
      <c r="H60" s="1004">
        <v>0</v>
      </c>
      <c r="I60" s="1003">
        <v>0</v>
      </c>
      <c r="J60" s="979">
        <v>0</v>
      </c>
    </row>
    <row r="61" spans="2:19">
      <c r="B61" s="962" t="s">
        <v>387</v>
      </c>
      <c r="C61" s="1004">
        <v>0</v>
      </c>
      <c r="D61" s="1004">
        <v>0</v>
      </c>
      <c r="E61" s="1003"/>
      <c r="F61" s="1003"/>
      <c r="G61" s="1004">
        <v>0</v>
      </c>
      <c r="H61" s="1009">
        <v>0</v>
      </c>
      <c r="I61" s="1003"/>
      <c r="J61" s="985"/>
    </row>
    <row r="62" spans="2:19">
      <c r="B62" s="962" t="s">
        <v>386</v>
      </c>
      <c r="C62" s="1009">
        <v>0</v>
      </c>
      <c r="D62" s="1009">
        <v>0</v>
      </c>
      <c r="E62" s="1003"/>
      <c r="F62" s="1006"/>
      <c r="G62" s="1009">
        <v>0</v>
      </c>
      <c r="H62" s="1009">
        <v>0</v>
      </c>
      <c r="I62" s="1003"/>
      <c r="J62" s="979"/>
    </row>
    <row r="63" spans="2:19">
      <c r="B63" s="962" t="s">
        <v>385</v>
      </c>
      <c r="C63" s="1008">
        <v>0</v>
      </c>
      <c r="D63" s="1008">
        <v>0</v>
      </c>
      <c r="E63" s="1003"/>
      <c r="F63" s="1006"/>
      <c r="G63" s="1008">
        <v>0</v>
      </c>
      <c r="H63" s="1004">
        <v>0</v>
      </c>
      <c r="I63" s="1003"/>
      <c r="J63" s="979"/>
    </row>
    <row r="64" spans="2:19">
      <c r="B64" s="962" t="s">
        <v>384</v>
      </c>
      <c r="C64" s="1008">
        <v>0</v>
      </c>
      <c r="D64" s="1008">
        <v>0</v>
      </c>
      <c r="E64" s="1003"/>
      <c r="F64" s="1006"/>
      <c r="G64" s="1008">
        <v>0</v>
      </c>
      <c r="H64" s="1009">
        <v>0</v>
      </c>
      <c r="I64" s="1003"/>
      <c r="J64" s="979"/>
    </row>
    <row r="65" spans="2:12">
      <c r="B65" s="962" t="s">
        <v>383</v>
      </c>
      <c r="C65" s="1008">
        <v>0</v>
      </c>
      <c r="D65" s="1008">
        <v>0</v>
      </c>
      <c r="E65" s="1003"/>
      <c r="F65" s="1006"/>
      <c r="G65" s="1008">
        <v>0</v>
      </c>
      <c r="H65" s="1008">
        <v>0</v>
      </c>
      <c r="I65" s="1003"/>
      <c r="J65" s="979"/>
    </row>
    <row r="66" spans="2:12">
      <c r="B66" s="961" t="s">
        <v>382</v>
      </c>
      <c r="C66" s="1007">
        <v>0</v>
      </c>
      <c r="D66" s="1007">
        <v>0</v>
      </c>
      <c r="E66" s="1003"/>
      <c r="F66" s="1006"/>
      <c r="G66" s="1005">
        <v>0</v>
      </c>
      <c r="H66" s="1004">
        <v>0</v>
      </c>
      <c r="I66" s="1003"/>
      <c r="J66" s="979"/>
    </row>
    <row r="67" spans="2:12">
      <c r="B67" s="978" t="s">
        <v>626</v>
      </c>
      <c r="C67" s="1002">
        <f>SUM(C55:C66)</f>
        <v>28850</v>
      </c>
      <c r="D67" s="1000">
        <v>3.3014000000000001</v>
      </c>
      <c r="E67" s="1001">
        <f>SUM(E55:E66)</f>
        <v>0</v>
      </c>
      <c r="F67" s="1000"/>
      <c r="G67" s="1001">
        <f>SUM(G55:G66)</f>
        <v>0</v>
      </c>
      <c r="H67" s="1000" t="s">
        <v>146</v>
      </c>
      <c r="I67" s="999">
        <f>SUM(I55:I66)</f>
        <v>30000</v>
      </c>
      <c r="J67" s="998"/>
    </row>
    <row r="68" spans="2:12" ht="15.75" customHeight="1">
      <c r="B68" s="2653" t="s">
        <v>876</v>
      </c>
      <c r="C68" s="2659" t="s">
        <v>884</v>
      </c>
      <c r="D68" s="2660"/>
      <c r="E68" s="2660"/>
      <c r="F68" s="2660"/>
      <c r="G68" s="2660"/>
      <c r="H68" s="2660"/>
      <c r="I68" s="2660"/>
      <c r="J68" s="2661"/>
    </row>
    <row r="69" spans="2:12">
      <c r="B69" s="2653"/>
      <c r="C69" s="2662" t="s">
        <v>883</v>
      </c>
      <c r="D69" s="2663"/>
      <c r="E69" s="2663"/>
      <c r="F69" s="2664"/>
      <c r="G69" s="2662" t="s">
        <v>882</v>
      </c>
      <c r="H69" s="2663"/>
      <c r="I69" s="2663"/>
      <c r="J69" s="2665"/>
      <c r="L69" s="950"/>
    </row>
    <row r="70" spans="2:12">
      <c r="B70" s="2653"/>
      <c r="C70" s="2666" t="s">
        <v>880</v>
      </c>
      <c r="D70" s="2667"/>
      <c r="E70" s="2666" t="s">
        <v>881</v>
      </c>
      <c r="F70" s="2667"/>
      <c r="G70" s="2668" t="s">
        <v>880</v>
      </c>
      <c r="H70" s="2669"/>
      <c r="I70" s="2668" t="s">
        <v>879</v>
      </c>
      <c r="J70" s="2670"/>
    </row>
    <row r="71" spans="2:12" ht="31.5">
      <c r="B71" s="2654"/>
      <c r="C71" s="994" t="s">
        <v>2</v>
      </c>
      <c r="D71" s="997" t="s">
        <v>878</v>
      </c>
      <c r="E71" s="994" t="s">
        <v>2</v>
      </c>
      <c r="F71" s="996" t="s">
        <v>878</v>
      </c>
      <c r="G71" s="995" t="s">
        <v>2</v>
      </c>
      <c r="H71" s="994" t="s">
        <v>877</v>
      </c>
      <c r="I71" s="993" t="s">
        <v>2</v>
      </c>
      <c r="J71" s="992" t="s">
        <v>877</v>
      </c>
    </row>
    <row r="72" spans="2:12">
      <c r="B72" s="967" t="s">
        <v>393</v>
      </c>
      <c r="C72" s="991">
        <v>0</v>
      </c>
      <c r="D72" s="991">
        <v>0</v>
      </c>
      <c r="E72" s="991">
        <v>0</v>
      </c>
      <c r="F72" s="991">
        <v>0</v>
      </c>
      <c r="G72" s="980">
        <v>0</v>
      </c>
      <c r="H72" s="980">
        <v>0</v>
      </c>
      <c r="I72" s="980">
        <v>0</v>
      </c>
      <c r="J72" s="965">
        <v>0</v>
      </c>
    </row>
    <row r="73" spans="2:12">
      <c r="B73" s="962" t="s">
        <v>392</v>
      </c>
      <c r="C73" s="990">
        <v>0</v>
      </c>
      <c r="D73" s="982">
        <v>0</v>
      </c>
      <c r="E73" s="982">
        <v>0</v>
      </c>
      <c r="F73" s="982">
        <v>0</v>
      </c>
      <c r="G73" s="983">
        <v>0</v>
      </c>
      <c r="H73" s="980">
        <v>0</v>
      </c>
      <c r="I73" s="980">
        <v>0</v>
      </c>
      <c r="J73" s="985">
        <v>0</v>
      </c>
    </row>
    <row r="74" spans="2:12">
      <c r="B74" s="962" t="s">
        <v>391</v>
      </c>
      <c r="C74" s="989">
        <v>0</v>
      </c>
      <c r="D74" s="982">
        <v>0</v>
      </c>
      <c r="E74" s="982">
        <v>0</v>
      </c>
      <c r="F74" s="982">
        <v>0</v>
      </c>
      <c r="G74" s="980">
        <v>0</v>
      </c>
      <c r="H74" s="980">
        <v>0</v>
      </c>
      <c r="I74" s="983">
        <v>970.5</v>
      </c>
      <c r="J74" s="985">
        <v>4.5</v>
      </c>
    </row>
    <row r="75" spans="2:12">
      <c r="B75" s="962" t="s">
        <v>390</v>
      </c>
      <c r="C75" s="982">
        <v>0</v>
      </c>
      <c r="D75" s="980">
        <v>0</v>
      </c>
      <c r="E75" s="980">
        <v>0</v>
      </c>
      <c r="F75" s="980">
        <v>0</v>
      </c>
      <c r="G75" s="980">
        <v>0</v>
      </c>
      <c r="H75" s="980">
        <v>0</v>
      </c>
      <c r="I75" s="980">
        <v>0</v>
      </c>
      <c r="J75" s="985">
        <v>0</v>
      </c>
    </row>
    <row r="76" spans="2:12">
      <c r="B76" s="962" t="s">
        <v>389</v>
      </c>
      <c r="C76" s="982">
        <v>0</v>
      </c>
      <c r="D76" s="980">
        <v>0</v>
      </c>
      <c r="E76" s="980">
        <v>0</v>
      </c>
      <c r="F76" s="980">
        <v>0</v>
      </c>
      <c r="G76" s="984">
        <v>0</v>
      </c>
      <c r="H76" s="980">
        <v>0</v>
      </c>
      <c r="I76" s="988">
        <v>0</v>
      </c>
      <c r="J76" s="985">
        <v>0</v>
      </c>
    </row>
    <row r="77" spans="2:12">
      <c r="B77" s="962" t="s">
        <v>388</v>
      </c>
      <c r="C77" s="987">
        <v>0</v>
      </c>
      <c r="D77" s="980">
        <v>0</v>
      </c>
      <c r="E77" s="980">
        <v>0</v>
      </c>
      <c r="F77" s="980">
        <v>0</v>
      </c>
      <c r="G77" s="986">
        <v>0</v>
      </c>
      <c r="H77" s="980">
        <v>0</v>
      </c>
      <c r="I77" s="980">
        <v>0</v>
      </c>
      <c r="J77" s="979">
        <v>0</v>
      </c>
    </row>
    <row r="78" spans="2:12">
      <c r="B78" s="962" t="s">
        <v>387</v>
      </c>
      <c r="C78" s="982">
        <v>0</v>
      </c>
      <c r="D78" s="980">
        <v>0</v>
      </c>
      <c r="E78" s="980"/>
      <c r="F78" s="980"/>
      <c r="G78" s="984">
        <v>3600</v>
      </c>
      <c r="H78" s="980">
        <v>5</v>
      </c>
      <c r="I78" s="983"/>
      <c r="J78" s="985"/>
    </row>
    <row r="79" spans="2:12">
      <c r="B79" s="962" t="s">
        <v>386</v>
      </c>
      <c r="C79" s="982">
        <v>0</v>
      </c>
      <c r="D79" s="980">
        <v>0</v>
      </c>
      <c r="E79" s="980"/>
      <c r="F79" s="980"/>
      <c r="G79" s="984">
        <v>400</v>
      </c>
      <c r="H79" s="980">
        <v>5</v>
      </c>
      <c r="I79" s="983"/>
      <c r="J79" s="979"/>
    </row>
    <row r="80" spans="2:12">
      <c r="B80" s="962" t="s">
        <v>385</v>
      </c>
      <c r="C80" s="982">
        <v>0</v>
      </c>
      <c r="D80" s="980">
        <v>0</v>
      </c>
      <c r="E80" s="980"/>
      <c r="F80" s="980"/>
      <c r="G80" s="984">
        <v>0</v>
      </c>
      <c r="H80" s="980">
        <v>0</v>
      </c>
      <c r="I80" s="983"/>
      <c r="J80" s="979"/>
    </row>
    <row r="81" spans="2:10">
      <c r="B81" s="962" t="s">
        <v>384</v>
      </c>
      <c r="C81" s="982">
        <v>0</v>
      </c>
      <c r="D81" s="980">
        <v>0</v>
      </c>
      <c r="E81" s="980"/>
      <c r="F81" s="980"/>
      <c r="G81" s="984">
        <v>1700</v>
      </c>
      <c r="H81" s="980">
        <v>5</v>
      </c>
      <c r="I81" s="983"/>
      <c r="J81" s="979"/>
    </row>
    <row r="82" spans="2:10">
      <c r="B82" s="962" t="s">
        <v>383</v>
      </c>
      <c r="C82" s="982">
        <v>0</v>
      </c>
      <c r="D82" s="980">
        <v>0</v>
      </c>
      <c r="E82" s="980"/>
      <c r="F82" s="980"/>
      <c r="G82" s="980">
        <v>0</v>
      </c>
      <c r="H82" s="980">
        <v>0</v>
      </c>
      <c r="I82" s="980"/>
      <c r="J82" s="979"/>
    </row>
    <row r="83" spans="2:10">
      <c r="B83" s="961" t="s">
        <v>382</v>
      </c>
      <c r="C83" s="981">
        <v>0</v>
      </c>
      <c r="D83" s="980">
        <v>0</v>
      </c>
      <c r="E83" s="980"/>
      <c r="F83" s="980"/>
      <c r="G83" s="980">
        <v>0</v>
      </c>
      <c r="H83" s="980">
        <v>0</v>
      </c>
      <c r="I83" s="980"/>
      <c r="J83" s="979"/>
    </row>
    <row r="84" spans="2:10" ht="16.5" thickBot="1">
      <c r="B84" s="978" t="s">
        <v>626</v>
      </c>
      <c r="C84" s="977">
        <f>SUM(C72:C83)</f>
        <v>0</v>
      </c>
      <c r="D84" s="976">
        <v>0</v>
      </c>
      <c r="E84" s="973">
        <f>SUM(E72:E83)</f>
        <v>0</v>
      </c>
      <c r="F84" s="974"/>
      <c r="G84" s="975">
        <f>SUM(G72:G83)</f>
        <v>5700</v>
      </c>
      <c r="H84" s="974">
        <v>5</v>
      </c>
      <c r="I84" s="973">
        <f>SUM(I72:I83)</f>
        <v>970.5</v>
      </c>
      <c r="J84" s="972"/>
    </row>
    <row r="85" spans="2:10" ht="16.5" thickTop="1">
      <c r="B85" s="2653" t="s">
        <v>876</v>
      </c>
      <c r="C85" s="2655" t="s">
        <v>875</v>
      </c>
      <c r="D85" s="2656"/>
      <c r="E85" s="953"/>
      <c r="F85" s="953"/>
      <c r="G85" s="953"/>
      <c r="H85" s="954"/>
      <c r="I85" s="953"/>
      <c r="J85" s="953"/>
    </row>
    <row r="86" spans="2:10">
      <c r="B86" s="2653"/>
      <c r="C86" s="2657"/>
      <c r="D86" s="2658"/>
      <c r="E86" s="953"/>
      <c r="F86" s="953"/>
      <c r="G86" s="953"/>
      <c r="H86" s="954"/>
      <c r="I86" s="953"/>
      <c r="J86" s="953"/>
    </row>
    <row r="87" spans="2:10">
      <c r="B87" s="2653"/>
      <c r="C87" s="971" t="s">
        <v>44</v>
      </c>
      <c r="D87" s="970" t="s">
        <v>55</v>
      </c>
      <c r="E87" s="953"/>
      <c r="F87" s="953"/>
      <c r="G87" s="953"/>
      <c r="H87" s="954"/>
      <c r="I87" s="953"/>
      <c r="J87" s="953"/>
    </row>
    <row r="88" spans="2:10">
      <c r="B88" s="2654"/>
      <c r="C88" s="969" t="s">
        <v>2</v>
      </c>
      <c r="D88" s="968" t="s">
        <v>2</v>
      </c>
      <c r="E88" s="953"/>
      <c r="F88" s="953"/>
      <c r="G88" s="953"/>
      <c r="H88" s="954"/>
      <c r="I88" s="953"/>
      <c r="J88" s="953"/>
    </row>
    <row r="89" spans="2:10">
      <c r="B89" s="967" t="s">
        <v>393</v>
      </c>
      <c r="C89" s="966">
        <v>0</v>
      </c>
      <c r="D89" s="965">
        <v>3300</v>
      </c>
      <c r="E89" s="953"/>
      <c r="F89" s="953"/>
      <c r="G89" s="953"/>
      <c r="H89" s="954"/>
      <c r="I89" s="953"/>
      <c r="J89" s="953"/>
    </row>
    <row r="90" spans="2:10">
      <c r="B90" s="962" t="s">
        <v>392</v>
      </c>
      <c r="C90" s="960">
        <v>0</v>
      </c>
      <c r="D90" s="964">
        <v>30720</v>
      </c>
      <c r="E90" s="953"/>
      <c r="F90" s="953"/>
      <c r="G90" s="953"/>
      <c r="H90" s="954"/>
      <c r="I90" s="953"/>
      <c r="J90" s="953"/>
    </row>
    <row r="91" spans="2:10">
      <c r="B91" s="962" t="s">
        <v>391</v>
      </c>
      <c r="C91" s="960">
        <v>3420</v>
      </c>
      <c r="D91" s="964">
        <v>15780</v>
      </c>
      <c r="E91" s="953"/>
      <c r="F91" s="953"/>
      <c r="G91" s="953"/>
      <c r="H91" s="954"/>
      <c r="I91" s="953"/>
      <c r="J91" s="953"/>
    </row>
    <row r="92" spans="2:10">
      <c r="B92" s="962" t="s">
        <v>390</v>
      </c>
      <c r="C92" s="960">
        <v>2000</v>
      </c>
      <c r="D92" s="964">
        <v>750</v>
      </c>
      <c r="E92" s="953"/>
      <c r="F92" s="953"/>
      <c r="G92" s="953"/>
      <c r="H92" s="954"/>
      <c r="I92" s="953"/>
      <c r="J92" s="953"/>
    </row>
    <row r="93" spans="2:10">
      <c r="B93" s="962" t="s">
        <v>389</v>
      </c>
      <c r="C93" s="960">
        <v>300</v>
      </c>
      <c r="D93" s="964">
        <v>0</v>
      </c>
      <c r="E93" s="953"/>
      <c r="F93" s="953"/>
      <c r="G93" s="953"/>
      <c r="H93" s="954"/>
      <c r="I93" s="953"/>
      <c r="J93" s="953"/>
    </row>
    <row r="94" spans="2:10">
      <c r="B94" s="962" t="s">
        <v>388</v>
      </c>
      <c r="C94" s="960">
        <v>1000</v>
      </c>
      <c r="D94" s="959">
        <v>2000</v>
      </c>
      <c r="E94" s="953"/>
      <c r="F94" s="953"/>
      <c r="G94" s="953"/>
      <c r="H94" s="954"/>
      <c r="I94" s="953"/>
      <c r="J94" s="953"/>
    </row>
    <row r="95" spans="2:10">
      <c r="B95" s="962" t="s">
        <v>387</v>
      </c>
      <c r="C95" s="960">
        <v>0</v>
      </c>
      <c r="D95" s="964"/>
      <c r="E95" s="953"/>
      <c r="F95" s="953"/>
      <c r="G95" s="953"/>
      <c r="H95" s="954"/>
      <c r="I95" s="953"/>
      <c r="J95" s="953"/>
    </row>
    <row r="96" spans="2:10">
      <c r="B96" s="962" t="s">
        <v>386</v>
      </c>
      <c r="C96" s="960">
        <v>0</v>
      </c>
      <c r="D96" s="959"/>
      <c r="E96" s="953"/>
      <c r="F96" s="953"/>
      <c r="G96" s="953"/>
      <c r="H96" s="954"/>
      <c r="I96" s="953"/>
      <c r="J96" s="953"/>
    </row>
    <row r="97" spans="2:12">
      <c r="B97" s="962" t="s">
        <v>385</v>
      </c>
      <c r="C97" s="960">
        <v>3000</v>
      </c>
      <c r="D97" s="959"/>
      <c r="E97" s="953"/>
      <c r="F97" s="953"/>
      <c r="G97" s="953"/>
      <c r="H97" s="963"/>
      <c r="I97" s="953"/>
      <c r="J97" s="953"/>
    </row>
    <row r="98" spans="2:12">
      <c r="B98" s="962" t="s">
        <v>384</v>
      </c>
      <c r="C98" s="960">
        <v>4930</v>
      </c>
      <c r="D98" s="959"/>
      <c r="E98" s="953"/>
      <c r="F98" s="953"/>
      <c r="G98" s="953"/>
      <c r="H98" s="963"/>
      <c r="I98" s="953"/>
      <c r="J98" s="953"/>
    </row>
    <row r="99" spans="2:12">
      <c r="B99" s="962" t="s">
        <v>383</v>
      </c>
      <c r="C99" s="960">
        <v>131630.83749999999</v>
      </c>
      <c r="D99" s="959"/>
      <c r="E99" s="953"/>
      <c r="F99" s="953"/>
      <c r="G99" s="953"/>
      <c r="H99" s="953"/>
      <c r="I99" s="953"/>
      <c r="J99" s="953"/>
    </row>
    <row r="100" spans="2:12">
      <c r="B100" s="961" t="s">
        <v>382</v>
      </c>
      <c r="C100" s="960">
        <v>8048.1324999999997</v>
      </c>
      <c r="D100" s="959"/>
      <c r="E100" s="958"/>
      <c r="F100" s="953"/>
      <c r="G100" s="953"/>
      <c r="H100" s="954"/>
      <c r="I100" s="953"/>
      <c r="J100" s="953"/>
    </row>
    <row r="101" spans="2:12" ht="16.5" thickBot="1">
      <c r="B101" s="957" t="s">
        <v>626</v>
      </c>
      <c r="C101" s="956">
        <f>SUM(C89:C100)</f>
        <v>154328.97</v>
      </c>
      <c r="D101" s="955">
        <f>SUM(D89:D100)</f>
        <v>52550</v>
      </c>
      <c r="E101" s="953"/>
      <c r="F101" s="953"/>
      <c r="G101" s="953"/>
      <c r="H101" s="954"/>
      <c r="I101" s="953"/>
      <c r="J101" s="953"/>
    </row>
    <row r="102" spans="2:12" ht="16.5" thickTop="1">
      <c r="B102" s="952" t="s">
        <v>874</v>
      </c>
      <c r="F102" s="951"/>
      <c r="H102" s="950"/>
      <c r="L102" s="950"/>
    </row>
    <row r="103" spans="2:12">
      <c r="L103" s="950"/>
    </row>
    <row r="104" spans="2:12">
      <c r="J104" s="949"/>
    </row>
    <row r="106" spans="2:12">
      <c r="I106" s="948"/>
    </row>
  </sheetData>
  <mergeCells count="40">
    <mergeCell ref="B1:J1"/>
    <mergeCell ref="B2:J2"/>
    <mergeCell ref="C4:F4"/>
    <mergeCell ref="G4:J4"/>
    <mergeCell ref="B5:B6"/>
    <mergeCell ref="C5:D5"/>
    <mergeCell ref="E5:F5"/>
    <mergeCell ref="G5:H5"/>
    <mergeCell ref="I5:J5"/>
    <mergeCell ref="C20:F20"/>
    <mergeCell ref="G20:J20"/>
    <mergeCell ref="B21:B22"/>
    <mergeCell ref="C21:D21"/>
    <mergeCell ref="E21:F21"/>
    <mergeCell ref="G21:H21"/>
    <mergeCell ref="I21:J21"/>
    <mergeCell ref="B36:B38"/>
    <mergeCell ref="C36:F36"/>
    <mergeCell ref="G36:J36"/>
    <mergeCell ref="C37:D37"/>
    <mergeCell ref="E37:F37"/>
    <mergeCell ref="G37:H37"/>
    <mergeCell ref="I37:J37"/>
    <mergeCell ref="B52:B54"/>
    <mergeCell ref="C52:F52"/>
    <mergeCell ref="G52:J52"/>
    <mergeCell ref="C53:D53"/>
    <mergeCell ref="E53:F53"/>
    <mergeCell ref="G53:H53"/>
    <mergeCell ref="I53:J53"/>
    <mergeCell ref="B85:B88"/>
    <mergeCell ref="C85:D86"/>
    <mergeCell ref="B68:B71"/>
    <mergeCell ref="C68:J68"/>
    <mergeCell ref="C69:F69"/>
    <mergeCell ref="G69:J69"/>
    <mergeCell ref="C70:D70"/>
    <mergeCell ref="E70:F70"/>
    <mergeCell ref="G70:H70"/>
    <mergeCell ref="I70:J70"/>
  </mergeCells>
  <pageMargins left="1.03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B7" sqref="B7:B9"/>
    </sheetView>
  </sheetViews>
  <sheetFormatPr defaultColWidth="13.28515625" defaultRowHeight="15"/>
  <cols>
    <col min="1" max="1" width="13.140625" customWidth="1"/>
    <col min="2" max="2" width="13.42578125" bestFit="1" customWidth="1"/>
    <col min="3" max="3" width="12.42578125" bestFit="1" customWidth="1"/>
    <col min="4" max="4" width="13.42578125" bestFit="1" customWidth="1"/>
    <col min="5" max="5" width="10.42578125" bestFit="1" customWidth="1"/>
    <col min="6" max="6" width="13.42578125" bestFit="1" customWidth="1"/>
    <col min="7" max="7" width="12.42578125" bestFit="1" customWidth="1"/>
    <col min="8" max="8" width="13.42578125" bestFit="1" customWidth="1"/>
    <col min="9" max="9" width="12.42578125" customWidth="1"/>
    <col min="10" max="10" width="13.42578125" bestFit="1" customWidth="1"/>
    <col min="11" max="11" width="10.85546875" bestFit="1" customWidth="1"/>
    <col min="12" max="12" width="19.28515625" bestFit="1" customWidth="1"/>
    <col min="13" max="17" width="13.42578125" bestFit="1" customWidth="1"/>
    <col min="18" max="18" width="10.7109375" bestFit="1" customWidth="1"/>
    <col min="19" max="19" width="13.42578125" bestFit="1" customWidth="1"/>
    <col min="20" max="20" width="10.140625" bestFit="1" customWidth="1"/>
    <col min="21" max="21" width="13.42578125" bestFit="1" customWidth="1"/>
    <col min="22" max="22" width="10.85546875" bestFit="1" customWidth="1"/>
    <col min="23" max="23" width="19.28515625" bestFit="1" customWidth="1"/>
  </cols>
  <sheetData>
    <row r="1" spans="1:20" ht="15.75">
      <c r="A1" s="2690" t="s">
        <v>909</v>
      </c>
      <c r="B1" s="2690"/>
      <c r="C1" s="2690"/>
      <c r="D1" s="2690"/>
      <c r="E1" s="2690"/>
      <c r="F1" s="2690"/>
      <c r="G1" s="2690"/>
      <c r="H1" s="2690"/>
      <c r="I1" s="2690"/>
      <c r="J1" s="2690"/>
      <c r="K1" s="2690"/>
      <c r="L1" s="2690"/>
      <c r="M1" s="2690"/>
      <c r="N1" s="2690"/>
      <c r="O1" s="2690"/>
      <c r="P1" s="2690"/>
      <c r="Q1" s="2690"/>
      <c r="R1" s="947"/>
      <c r="S1" s="947"/>
      <c r="T1" s="947"/>
    </row>
    <row r="2" spans="1:20" ht="15.75">
      <c r="A2" s="2691" t="s">
        <v>127</v>
      </c>
      <c r="B2" s="2691"/>
      <c r="C2" s="2691"/>
      <c r="D2" s="2691"/>
      <c r="E2" s="2691"/>
      <c r="F2" s="2691"/>
      <c r="G2" s="2691"/>
      <c r="H2" s="2691"/>
      <c r="I2" s="2691"/>
      <c r="J2" s="2691"/>
      <c r="K2" s="2691"/>
      <c r="L2" s="2691"/>
      <c r="M2" s="2691"/>
      <c r="N2" s="2691"/>
      <c r="O2" s="2691"/>
      <c r="P2" s="2691"/>
      <c r="Q2" s="2691"/>
      <c r="R2" s="947"/>
      <c r="S2" s="947"/>
      <c r="T2" s="947"/>
    </row>
    <row r="3" spans="1:20" ht="16.5" thickBot="1">
      <c r="A3" s="1117"/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1116"/>
      <c r="P3" s="2720" t="s">
        <v>902</v>
      </c>
      <c r="Q3" s="2720"/>
      <c r="R3" s="947"/>
      <c r="S3" s="947"/>
      <c r="T3" s="947"/>
    </row>
    <row r="4" spans="1:20" ht="21" customHeight="1" thickTop="1">
      <c r="A4" s="2700" t="s">
        <v>876</v>
      </c>
      <c r="B4" s="2721" t="s">
        <v>908</v>
      </c>
      <c r="C4" s="2722"/>
      <c r="D4" s="2722"/>
      <c r="E4" s="2722"/>
      <c r="F4" s="2722"/>
      <c r="G4" s="2722"/>
      <c r="H4" s="2722"/>
      <c r="I4" s="2722"/>
      <c r="J4" s="2722"/>
      <c r="K4" s="2722"/>
      <c r="L4" s="2722"/>
      <c r="M4" s="2723"/>
      <c r="N4" s="2722" t="s">
        <v>897</v>
      </c>
      <c r="O4" s="2722"/>
      <c r="P4" s="2722"/>
      <c r="Q4" s="2724"/>
      <c r="R4" s="947"/>
      <c r="S4" s="947"/>
      <c r="T4" s="947"/>
    </row>
    <row r="5" spans="1:20" ht="21" customHeight="1">
      <c r="A5" s="2701"/>
      <c r="B5" s="2725" t="s">
        <v>44</v>
      </c>
      <c r="C5" s="2726"/>
      <c r="D5" s="2726"/>
      <c r="E5" s="2726"/>
      <c r="F5" s="2726"/>
      <c r="G5" s="2727"/>
      <c r="H5" s="2726" t="s">
        <v>55</v>
      </c>
      <c r="I5" s="2726"/>
      <c r="J5" s="2726"/>
      <c r="K5" s="2726"/>
      <c r="L5" s="2726"/>
      <c r="M5" s="2727"/>
      <c r="N5" s="2707" t="s">
        <v>44</v>
      </c>
      <c r="O5" s="2708"/>
      <c r="P5" s="2707" t="s">
        <v>55</v>
      </c>
      <c r="Q5" s="2728"/>
      <c r="R5" s="947"/>
      <c r="S5" s="947"/>
      <c r="T5" s="947"/>
    </row>
    <row r="6" spans="1:20" ht="31.5" customHeight="1">
      <c r="A6" s="2701"/>
      <c r="B6" s="2718" t="s">
        <v>907</v>
      </c>
      <c r="C6" s="2719"/>
      <c r="D6" s="2718" t="s">
        <v>906</v>
      </c>
      <c r="E6" s="2719"/>
      <c r="F6" s="2730" t="s">
        <v>905</v>
      </c>
      <c r="G6" s="2731"/>
      <c r="H6" s="2732" t="s">
        <v>907</v>
      </c>
      <c r="I6" s="2719"/>
      <c r="J6" s="2718" t="s">
        <v>906</v>
      </c>
      <c r="K6" s="2719"/>
      <c r="L6" s="2730" t="s">
        <v>905</v>
      </c>
      <c r="M6" s="2731"/>
      <c r="N6" s="2710"/>
      <c r="O6" s="2711"/>
      <c r="P6" s="2710"/>
      <c r="Q6" s="2729"/>
      <c r="R6" s="947"/>
      <c r="S6" s="947"/>
      <c r="T6" s="947"/>
    </row>
    <row r="7" spans="1:20" ht="21" customHeight="1">
      <c r="A7" s="2701"/>
      <c r="B7" s="1114" t="s">
        <v>904</v>
      </c>
      <c r="C7" s="1114" t="s">
        <v>903</v>
      </c>
      <c r="D7" s="1114" t="s">
        <v>904</v>
      </c>
      <c r="E7" s="1114" t="s">
        <v>903</v>
      </c>
      <c r="F7" s="1114" t="s">
        <v>904</v>
      </c>
      <c r="G7" s="1113" t="s">
        <v>903</v>
      </c>
      <c r="H7" s="1115" t="s">
        <v>904</v>
      </c>
      <c r="I7" s="1114" t="s">
        <v>903</v>
      </c>
      <c r="J7" s="1114" t="s">
        <v>904</v>
      </c>
      <c r="K7" s="1114" t="s">
        <v>903</v>
      </c>
      <c r="L7" s="1114" t="s">
        <v>904</v>
      </c>
      <c r="M7" s="1113" t="s">
        <v>903</v>
      </c>
      <c r="N7" s="1112" t="s">
        <v>897</v>
      </c>
      <c r="O7" s="1112" t="s">
        <v>901</v>
      </c>
      <c r="P7" s="1112" t="s">
        <v>897</v>
      </c>
      <c r="Q7" s="1111" t="s">
        <v>901</v>
      </c>
      <c r="R7" s="947"/>
      <c r="S7" s="947"/>
      <c r="T7" s="947"/>
    </row>
    <row r="8" spans="1:20" ht="21" customHeight="1">
      <c r="A8" s="962" t="s">
        <v>393</v>
      </c>
      <c r="B8" s="1102">
        <v>157.83750000000001</v>
      </c>
      <c r="C8" s="1110">
        <v>17405.290125</v>
      </c>
      <c r="D8" s="1098">
        <v>70</v>
      </c>
      <c r="E8" s="1098">
        <v>7718.5</v>
      </c>
      <c r="F8" s="1095">
        <f t="shared" ref="F8:F19" si="0">B8-D8</f>
        <v>87.837500000000006</v>
      </c>
      <c r="G8" s="1095">
        <f t="shared" ref="G8:G19" si="1">C8-E8</f>
        <v>9686.7901249999995</v>
      </c>
      <c r="H8" s="1101">
        <v>182.27499999999998</v>
      </c>
      <c r="I8" s="1110">
        <v>20521.082249999999</v>
      </c>
      <c r="J8" s="1109">
        <v>3.7</v>
      </c>
      <c r="K8" s="1108">
        <v>408.59100000000007</v>
      </c>
      <c r="L8" s="1095">
        <f t="shared" ref="L8:L19" si="2">H8-J8</f>
        <v>178.57499999999999</v>
      </c>
      <c r="M8" s="1095">
        <f t="shared" ref="M8:M19" si="3">I8-K8</f>
        <v>20112.491249999999</v>
      </c>
      <c r="N8" s="1100">
        <v>22040.17</v>
      </c>
      <c r="O8" s="1100">
        <v>320</v>
      </c>
      <c r="P8" s="1100">
        <v>29255.412</v>
      </c>
      <c r="Q8" s="1107">
        <v>420</v>
      </c>
      <c r="R8" s="947"/>
      <c r="S8" s="950"/>
      <c r="T8" s="950"/>
    </row>
    <row r="9" spans="1:20" ht="21" customHeight="1">
      <c r="A9" s="962" t="s">
        <v>392</v>
      </c>
      <c r="B9" s="1102">
        <v>192.06299999999999</v>
      </c>
      <c r="C9" s="1098">
        <v>21783.822390000001</v>
      </c>
      <c r="D9" s="1098">
        <v>0</v>
      </c>
      <c r="E9" s="1098">
        <v>0</v>
      </c>
      <c r="F9" s="1095">
        <f t="shared" si="0"/>
        <v>192.06299999999999</v>
      </c>
      <c r="G9" s="1095">
        <f t="shared" si="1"/>
        <v>21783.822390000001</v>
      </c>
      <c r="H9" s="1101">
        <v>282.09999999999991</v>
      </c>
      <c r="I9" s="1098">
        <v>32344.770749999996</v>
      </c>
      <c r="J9" s="1095">
        <v>0</v>
      </c>
      <c r="K9" s="1095">
        <v>0</v>
      </c>
      <c r="L9" s="1095">
        <f t="shared" si="2"/>
        <v>282.09999999999991</v>
      </c>
      <c r="M9" s="1095">
        <f t="shared" si="3"/>
        <v>32344.770749999996</v>
      </c>
      <c r="N9" s="1100">
        <v>28421.87</v>
      </c>
      <c r="O9" s="1100">
        <v>400</v>
      </c>
      <c r="P9" s="1100">
        <v>25809.83</v>
      </c>
      <c r="Q9" s="1078">
        <v>360</v>
      </c>
      <c r="R9" s="1106"/>
      <c r="S9" s="950"/>
      <c r="T9" s="947"/>
    </row>
    <row r="10" spans="1:20" ht="21" customHeight="1">
      <c r="A10" s="962" t="s">
        <v>391</v>
      </c>
      <c r="B10" s="1102">
        <v>419.17</v>
      </c>
      <c r="C10" s="1098">
        <v>49281.63</v>
      </c>
      <c r="D10" s="1098">
        <v>0</v>
      </c>
      <c r="E10" s="1098">
        <v>0</v>
      </c>
      <c r="F10" s="1095">
        <f t="shared" si="0"/>
        <v>419.17</v>
      </c>
      <c r="G10" s="1095">
        <f t="shared" si="1"/>
        <v>49281.63</v>
      </c>
      <c r="H10" s="1101">
        <v>437.79999999999995</v>
      </c>
      <c r="I10" s="1098">
        <v>49761.223000000013</v>
      </c>
      <c r="J10" s="1095">
        <v>0</v>
      </c>
      <c r="K10" s="1095">
        <v>0</v>
      </c>
      <c r="L10" s="1095">
        <f t="shared" si="2"/>
        <v>437.79999999999995</v>
      </c>
      <c r="M10" s="1095">
        <f t="shared" si="3"/>
        <v>49761.223000000013</v>
      </c>
      <c r="N10" s="1100">
        <v>22025.87</v>
      </c>
      <c r="O10" s="1100">
        <v>300</v>
      </c>
      <c r="P10" s="1100">
        <v>19924.12</v>
      </c>
      <c r="Q10" s="1078">
        <v>280</v>
      </c>
      <c r="R10" s="947"/>
      <c r="S10" s="950"/>
      <c r="T10" s="947"/>
    </row>
    <row r="11" spans="1:20" ht="21" customHeight="1">
      <c r="A11" s="962" t="s">
        <v>390</v>
      </c>
      <c r="B11" s="1102">
        <v>180.38</v>
      </c>
      <c r="C11" s="1098">
        <v>21107.49</v>
      </c>
      <c r="D11" s="1098">
        <v>0</v>
      </c>
      <c r="E11" s="1098">
        <v>0</v>
      </c>
      <c r="F11" s="1095">
        <f t="shared" si="0"/>
        <v>180.38</v>
      </c>
      <c r="G11" s="1095">
        <f t="shared" si="1"/>
        <v>21107.49</v>
      </c>
      <c r="H11" s="1098">
        <v>301.66249999999997</v>
      </c>
      <c r="I11" s="1101">
        <v>34338.402125000001</v>
      </c>
      <c r="J11" s="1098">
        <v>0</v>
      </c>
      <c r="K11" s="1098">
        <v>0</v>
      </c>
      <c r="L11" s="1095">
        <f t="shared" si="2"/>
        <v>301.66249999999997</v>
      </c>
      <c r="M11" s="1095">
        <f t="shared" si="3"/>
        <v>34338.402125000001</v>
      </c>
      <c r="N11" s="1100">
        <v>26320.12</v>
      </c>
      <c r="O11" s="1100">
        <v>360</v>
      </c>
      <c r="P11" s="1100">
        <v>25612.583999999995</v>
      </c>
      <c r="Q11" s="1078">
        <v>360</v>
      </c>
      <c r="R11" s="947"/>
      <c r="S11" s="950"/>
      <c r="T11" s="947"/>
    </row>
    <row r="12" spans="1:20" ht="21" customHeight="1">
      <c r="A12" s="962" t="s">
        <v>389</v>
      </c>
      <c r="B12" s="1102">
        <v>217.5</v>
      </c>
      <c r="C12" s="1098">
        <v>24778.692499999997</v>
      </c>
      <c r="D12" s="1098">
        <v>0</v>
      </c>
      <c r="E12" s="1098">
        <v>0</v>
      </c>
      <c r="F12" s="1095">
        <f t="shared" si="0"/>
        <v>217.5</v>
      </c>
      <c r="G12" s="1095">
        <f t="shared" si="1"/>
        <v>24778.692499999997</v>
      </c>
      <c r="H12" s="1101">
        <v>218.52500000000003</v>
      </c>
      <c r="I12" s="1098">
        <v>25027.88925</v>
      </c>
      <c r="J12" s="1098">
        <v>0</v>
      </c>
      <c r="K12" s="1098">
        <v>0</v>
      </c>
      <c r="L12" s="1095">
        <f t="shared" si="2"/>
        <v>218.52500000000003</v>
      </c>
      <c r="M12" s="1095">
        <f t="shared" si="3"/>
        <v>25027.88925</v>
      </c>
      <c r="N12" s="1100">
        <v>25457.27</v>
      </c>
      <c r="O12" s="1100">
        <v>360</v>
      </c>
      <c r="P12" s="1100">
        <v>21475.662</v>
      </c>
      <c r="Q12" s="1078">
        <v>300</v>
      </c>
      <c r="R12" s="947"/>
      <c r="S12" s="950"/>
      <c r="T12" s="947"/>
    </row>
    <row r="13" spans="1:20" ht="21" customHeight="1">
      <c r="A13" s="962" t="s">
        <v>388</v>
      </c>
      <c r="B13" s="1102">
        <v>298.875</v>
      </c>
      <c r="C13" s="1098">
        <v>33649.246500000001</v>
      </c>
      <c r="D13" s="1098">
        <v>0</v>
      </c>
      <c r="E13" s="1098">
        <v>0</v>
      </c>
      <c r="F13" s="1095">
        <f t="shared" si="0"/>
        <v>298.875</v>
      </c>
      <c r="G13" s="1095">
        <f t="shared" si="1"/>
        <v>33649.246500000001</v>
      </c>
      <c r="H13" s="1101">
        <v>279.22500000000002</v>
      </c>
      <c r="I13" s="1098">
        <v>31815.376749999999</v>
      </c>
      <c r="J13" s="1098">
        <v>0</v>
      </c>
      <c r="K13" s="1098">
        <v>0</v>
      </c>
      <c r="L13" s="1095">
        <f t="shared" si="2"/>
        <v>279.22500000000002</v>
      </c>
      <c r="M13" s="1095">
        <f t="shared" si="3"/>
        <v>31815.376749999999</v>
      </c>
      <c r="N13" s="1100">
        <v>29709.35</v>
      </c>
      <c r="O13" s="1100">
        <v>424</v>
      </c>
      <c r="P13" s="1100">
        <v>19973.440000000002</v>
      </c>
      <c r="Q13" s="1078">
        <v>280</v>
      </c>
      <c r="R13" s="947"/>
      <c r="S13" s="947"/>
      <c r="T13" s="947"/>
    </row>
    <row r="14" spans="1:20" ht="21" customHeight="1">
      <c r="A14" s="962" t="s">
        <v>387</v>
      </c>
      <c r="B14" s="1102">
        <v>327.8</v>
      </c>
      <c r="C14" s="1098">
        <v>37367.839</v>
      </c>
      <c r="D14" s="1098">
        <v>0</v>
      </c>
      <c r="E14" s="1098">
        <v>0</v>
      </c>
      <c r="F14" s="1095">
        <f t="shared" si="0"/>
        <v>327.8</v>
      </c>
      <c r="G14" s="1095">
        <f t="shared" si="1"/>
        <v>37367.839</v>
      </c>
      <c r="H14" s="1101"/>
      <c r="I14" s="1098"/>
      <c r="J14" s="1098"/>
      <c r="K14" s="1098"/>
      <c r="L14" s="1095">
        <f t="shared" si="2"/>
        <v>0</v>
      </c>
      <c r="M14" s="1095">
        <f t="shared" si="3"/>
        <v>0</v>
      </c>
      <c r="N14" s="1100">
        <v>22796.91</v>
      </c>
      <c r="O14" s="1100">
        <v>320</v>
      </c>
      <c r="P14" s="1100"/>
      <c r="Q14" s="1078"/>
      <c r="R14" s="947"/>
      <c r="S14" s="947"/>
      <c r="T14" s="1105"/>
    </row>
    <row r="15" spans="1:20" ht="21" customHeight="1">
      <c r="A15" s="962" t="s">
        <v>386</v>
      </c>
      <c r="B15" s="1098">
        <v>246.47500000000002</v>
      </c>
      <c r="C15" s="1098">
        <v>27903.655500000001</v>
      </c>
      <c r="D15" s="1098">
        <v>0</v>
      </c>
      <c r="E15" s="1098">
        <v>0</v>
      </c>
      <c r="F15" s="1095">
        <f t="shared" si="0"/>
        <v>246.47500000000002</v>
      </c>
      <c r="G15" s="1095">
        <f t="shared" si="1"/>
        <v>27903.655500000001</v>
      </c>
      <c r="H15" s="1095"/>
      <c r="I15" s="1098"/>
      <c r="J15" s="1098"/>
      <c r="K15" s="1098"/>
      <c r="L15" s="1095">
        <f t="shared" si="2"/>
        <v>0</v>
      </c>
      <c r="M15" s="1095">
        <f t="shared" si="3"/>
        <v>0</v>
      </c>
      <c r="N15" s="1100">
        <v>24119.979999999996</v>
      </c>
      <c r="O15" s="1100">
        <v>340</v>
      </c>
      <c r="P15" s="1100"/>
      <c r="Q15" s="1078"/>
      <c r="R15" s="947"/>
      <c r="S15" s="947"/>
      <c r="T15" s="947"/>
    </row>
    <row r="16" spans="1:20" ht="21" customHeight="1">
      <c r="A16" s="962" t="s">
        <v>385</v>
      </c>
      <c r="B16" s="1103">
        <v>241.06</v>
      </c>
      <c r="C16" s="1103">
        <v>26659.37255</v>
      </c>
      <c r="D16" s="1098">
        <v>0</v>
      </c>
      <c r="E16" s="1098">
        <v>0</v>
      </c>
      <c r="F16" s="1095">
        <f t="shared" si="0"/>
        <v>241.06</v>
      </c>
      <c r="G16" s="1095">
        <f t="shared" si="1"/>
        <v>26659.37255</v>
      </c>
      <c r="H16" s="1104"/>
      <c r="I16" s="1103"/>
      <c r="J16" s="1098"/>
      <c r="K16" s="1098"/>
      <c r="L16" s="1095">
        <f t="shared" si="2"/>
        <v>0</v>
      </c>
      <c r="M16" s="1095">
        <f t="shared" si="3"/>
        <v>0</v>
      </c>
      <c r="N16" s="1100">
        <v>23461.980000000003</v>
      </c>
      <c r="O16" s="1100">
        <v>340</v>
      </c>
      <c r="P16" s="1100"/>
      <c r="Q16" s="1078"/>
      <c r="R16" s="947"/>
      <c r="S16" s="947"/>
      <c r="T16" s="947"/>
    </row>
    <row r="17" spans="1:23" ht="21" customHeight="1">
      <c r="A17" s="962" t="s">
        <v>384</v>
      </c>
      <c r="B17" s="1102">
        <v>357.77500000000003</v>
      </c>
      <c r="C17" s="1098">
        <v>39863.166750000004</v>
      </c>
      <c r="D17" s="1098">
        <v>0</v>
      </c>
      <c r="E17" s="1098">
        <v>0</v>
      </c>
      <c r="F17" s="1095">
        <f t="shared" si="0"/>
        <v>357.77500000000003</v>
      </c>
      <c r="G17" s="1095">
        <f t="shared" si="1"/>
        <v>39863.166750000004</v>
      </c>
      <c r="H17" s="1101"/>
      <c r="I17" s="1098"/>
      <c r="J17" s="1098"/>
      <c r="K17" s="1098"/>
      <c r="L17" s="1095">
        <f t="shared" si="2"/>
        <v>0</v>
      </c>
      <c r="M17" s="1095">
        <f t="shared" si="3"/>
        <v>0</v>
      </c>
      <c r="N17" s="1100">
        <v>23648.359999999997</v>
      </c>
      <c r="O17" s="1100">
        <v>340</v>
      </c>
      <c r="P17" s="1100"/>
      <c r="Q17" s="1078"/>
      <c r="R17" s="947"/>
      <c r="S17" s="947"/>
      <c r="T17" s="947"/>
      <c r="U17" s="947"/>
      <c r="V17" s="947"/>
      <c r="W17" s="947"/>
    </row>
    <row r="18" spans="1:23" ht="21" customHeight="1">
      <c r="A18" s="962" t="s">
        <v>383</v>
      </c>
      <c r="B18" s="1102">
        <v>346.57500000000005</v>
      </c>
      <c r="C18" s="1098">
        <v>38640.774749999997</v>
      </c>
      <c r="D18" s="1098">
        <v>0</v>
      </c>
      <c r="E18" s="1098">
        <v>0</v>
      </c>
      <c r="F18" s="1095">
        <f t="shared" si="0"/>
        <v>346.57500000000005</v>
      </c>
      <c r="G18" s="1095">
        <f t="shared" si="1"/>
        <v>38640.774749999997</v>
      </c>
      <c r="H18" s="1101"/>
      <c r="I18" s="1098"/>
      <c r="J18" s="1098"/>
      <c r="K18" s="1098"/>
      <c r="L18" s="1095">
        <f t="shared" si="2"/>
        <v>0</v>
      </c>
      <c r="M18" s="1095">
        <f t="shared" si="3"/>
        <v>0</v>
      </c>
      <c r="N18" s="1100">
        <v>27830.472000000005</v>
      </c>
      <c r="O18" s="1100">
        <v>400</v>
      </c>
      <c r="P18" s="1100"/>
      <c r="Q18" s="1078"/>
      <c r="R18" s="947"/>
      <c r="S18" s="947"/>
      <c r="T18" s="947"/>
      <c r="U18" s="947"/>
      <c r="V18" s="947"/>
      <c r="W18" s="947"/>
    </row>
    <row r="19" spans="1:23" ht="21" customHeight="1">
      <c r="A19" s="961" t="s">
        <v>382</v>
      </c>
      <c r="B19" s="1099">
        <v>273.42500000000001</v>
      </c>
      <c r="C19" s="1096">
        <v>30187.329750000004</v>
      </c>
      <c r="D19" s="1098">
        <v>0</v>
      </c>
      <c r="E19" s="1096">
        <v>0</v>
      </c>
      <c r="F19" s="1095">
        <f t="shared" si="0"/>
        <v>273.42500000000001</v>
      </c>
      <c r="G19" s="1095">
        <f t="shared" si="1"/>
        <v>30187.329750000004</v>
      </c>
      <c r="H19" s="1097"/>
      <c r="I19" s="1096"/>
      <c r="J19" s="1096"/>
      <c r="K19" s="1096"/>
      <c r="L19" s="1095">
        <f t="shared" si="2"/>
        <v>0</v>
      </c>
      <c r="M19" s="1095">
        <f t="shared" si="3"/>
        <v>0</v>
      </c>
      <c r="N19" s="1094">
        <v>23494.149999999998</v>
      </c>
      <c r="O19" s="1094">
        <v>340</v>
      </c>
      <c r="P19" s="1094"/>
      <c r="Q19" s="1093"/>
      <c r="R19" s="947"/>
      <c r="S19" s="1085"/>
      <c r="T19" s="947"/>
      <c r="U19" s="947"/>
      <c r="V19" s="947"/>
      <c r="W19" s="947"/>
    </row>
    <row r="20" spans="1:23" ht="21" customHeight="1" thickBot="1">
      <c r="A20" s="1077" t="s">
        <v>626</v>
      </c>
      <c r="B20" s="1092">
        <f t="shared" ref="B20:Q20" si="4">SUM(B8:B19)</f>
        <v>3258.9355000000005</v>
      </c>
      <c r="C20" s="1091">
        <f t="shared" si="4"/>
        <v>368628.30981500004</v>
      </c>
      <c r="D20" s="1091">
        <f t="shared" si="4"/>
        <v>70</v>
      </c>
      <c r="E20" s="1091">
        <f t="shared" si="4"/>
        <v>7718.5</v>
      </c>
      <c r="F20" s="1092">
        <f t="shared" si="4"/>
        <v>3188.9355000000005</v>
      </c>
      <c r="G20" s="1091">
        <f t="shared" si="4"/>
        <v>360909.80981500004</v>
      </c>
      <c r="H20" s="1091">
        <f t="shared" si="4"/>
        <v>1701.5875000000001</v>
      </c>
      <c r="I20" s="1091">
        <f t="shared" si="4"/>
        <v>193808.744125</v>
      </c>
      <c r="J20" s="1091">
        <f t="shared" si="4"/>
        <v>3.7</v>
      </c>
      <c r="K20" s="1091">
        <f t="shared" si="4"/>
        <v>408.59100000000007</v>
      </c>
      <c r="L20" s="1092">
        <f t="shared" si="4"/>
        <v>1697.8874999999998</v>
      </c>
      <c r="M20" s="1091">
        <f t="shared" si="4"/>
        <v>193400.15312500001</v>
      </c>
      <c r="N20" s="1090">
        <f t="shared" si="4"/>
        <v>299326.50199999998</v>
      </c>
      <c r="O20" s="1090">
        <f t="shared" si="4"/>
        <v>4244</v>
      </c>
      <c r="P20" s="1090">
        <f t="shared" si="4"/>
        <v>142051.04800000001</v>
      </c>
      <c r="Q20" s="1089">
        <f t="shared" si="4"/>
        <v>2000</v>
      </c>
      <c r="R20" s="947"/>
      <c r="S20" s="1085"/>
      <c r="T20" s="947"/>
      <c r="U20" s="947"/>
      <c r="V20" s="947"/>
      <c r="W20" s="947"/>
    </row>
    <row r="21" spans="1:23" ht="21" customHeight="1" thickTop="1">
      <c r="A21" s="1088"/>
      <c r="B21" s="1087"/>
      <c r="C21" s="1087"/>
      <c r="D21" s="1087"/>
      <c r="E21" s="1087"/>
      <c r="F21" s="1087"/>
      <c r="G21" s="1087"/>
      <c r="H21" s="1087"/>
      <c r="I21" s="1087"/>
      <c r="J21" s="1087"/>
      <c r="K21" s="1087"/>
      <c r="L21" s="1087"/>
      <c r="M21" s="1087"/>
      <c r="N21" s="1086"/>
      <c r="O21" s="1086"/>
      <c r="P21" s="1086"/>
      <c r="Q21" s="1086"/>
      <c r="R21" s="947"/>
      <c r="S21" s="1085"/>
      <c r="T21" s="947"/>
      <c r="U21" s="947"/>
      <c r="V21" s="947"/>
      <c r="W21" s="947"/>
    </row>
    <row r="22" spans="1:23" ht="16.5" hidden="1" thickBot="1">
      <c r="A22" s="947"/>
      <c r="B22" s="947"/>
      <c r="C22" s="947"/>
      <c r="D22" s="947"/>
      <c r="E22" s="947"/>
      <c r="F22" s="947"/>
      <c r="G22" s="947"/>
      <c r="H22" s="947"/>
      <c r="I22" s="947"/>
      <c r="J22" s="947"/>
      <c r="K22" s="947"/>
      <c r="L22" s="947"/>
      <c r="M22" s="947"/>
      <c r="N22" s="947"/>
      <c r="O22" s="947"/>
      <c r="P22" s="947"/>
      <c r="Q22" s="947"/>
      <c r="R22" s="947"/>
      <c r="S22" s="1085"/>
      <c r="T22" s="947"/>
      <c r="U22" s="947"/>
      <c r="V22" s="2699" t="s">
        <v>902</v>
      </c>
      <c r="W22" s="2699"/>
    </row>
    <row r="23" spans="1:23" ht="16.5" hidden="1" thickTop="1">
      <c r="A23" s="2700" t="s">
        <v>876</v>
      </c>
      <c r="B23" s="2703" t="s">
        <v>897</v>
      </c>
      <c r="C23" s="2704"/>
      <c r="D23" s="2704"/>
      <c r="E23" s="2704"/>
      <c r="F23" s="2704"/>
      <c r="G23" s="2704"/>
      <c r="H23" s="2704"/>
      <c r="I23" s="2704"/>
      <c r="J23" s="2704"/>
      <c r="K23" s="2704"/>
      <c r="L23" s="2704"/>
      <c r="M23" s="2704"/>
      <c r="N23" s="2704"/>
      <c r="O23" s="2704"/>
      <c r="P23" s="2704"/>
      <c r="Q23" s="2704"/>
      <c r="R23" s="2704"/>
      <c r="S23" s="2704"/>
      <c r="T23" s="2704"/>
      <c r="U23" s="2704"/>
      <c r="V23" s="2704"/>
      <c r="W23" s="2705"/>
    </row>
    <row r="24" spans="1:23" hidden="1">
      <c r="A24" s="2701"/>
      <c r="B24" s="2706" t="s">
        <v>44</v>
      </c>
      <c r="C24" s="2707"/>
      <c r="D24" s="2707"/>
      <c r="E24" s="2707"/>
      <c r="F24" s="2707"/>
      <c r="G24" s="2707"/>
      <c r="H24" s="2707"/>
      <c r="I24" s="2707"/>
      <c r="J24" s="2707"/>
      <c r="K24" s="2707"/>
      <c r="L24" s="2708"/>
      <c r="M24" s="2712" t="s">
        <v>55</v>
      </c>
      <c r="N24" s="2713"/>
      <c r="O24" s="2713"/>
      <c r="P24" s="2713"/>
      <c r="Q24" s="2713"/>
      <c r="R24" s="2713"/>
      <c r="S24" s="2713"/>
      <c r="T24" s="2713"/>
      <c r="U24" s="2713"/>
      <c r="V24" s="2713"/>
      <c r="W24" s="2714"/>
    </row>
    <row r="25" spans="1:23" hidden="1">
      <c r="A25" s="2701"/>
      <c r="B25" s="2709"/>
      <c r="C25" s="2710"/>
      <c r="D25" s="2710"/>
      <c r="E25" s="2710"/>
      <c r="F25" s="2710"/>
      <c r="G25" s="2710"/>
      <c r="H25" s="2710"/>
      <c r="I25" s="2710"/>
      <c r="J25" s="2710"/>
      <c r="K25" s="2710"/>
      <c r="L25" s="2711"/>
      <c r="M25" s="2715"/>
      <c r="N25" s="2716"/>
      <c r="O25" s="2716"/>
      <c r="P25" s="2716"/>
      <c r="Q25" s="2716"/>
      <c r="R25" s="2716"/>
      <c r="S25" s="2716"/>
      <c r="T25" s="2716"/>
      <c r="U25" s="2716"/>
      <c r="V25" s="2716"/>
      <c r="W25" s="2717"/>
    </row>
    <row r="26" spans="1:23" ht="15.75" hidden="1">
      <c r="A26" s="2702"/>
      <c r="B26" s="1084" t="s">
        <v>897</v>
      </c>
      <c r="C26" s="1084" t="s">
        <v>901</v>
      </c>
      <c r="D26" s="1083" t="s">
        <v>897</v>
      </c>
      <c r="E26" s="1083" t="s">
        <v>900</v>
      </c>
      <c r="F26" s="1083" t="s">
        <v>897</v>
      </c>
      <c r="G26" s="1083" t="s">
        <v>899</v>
      </c>
      <c r="H26" s="1083" t="s">
        <v>897</v>
      </c>
      <c r="I26" s="1083" t="s">
        <v>898</v>
      </c>
      <c r="J26" s="1083" t="s">
        <v>897</v>
      </c>
      <c r="K26" s="1083" t="s">
        <v>896</v>
      </c>
      <c r="L26" s="1083" t="s">
        <v>895</v>
      </c>
      <c r="M26" s="1083" t="s">
        <v>897</v>
      </c>
      <c r="N26" s="1083" t="s">
        <v>901</v>
      </c>
      <c r="O26" s="1083" t="s">
        <v>897</v>
      </c>
      <c r="P26" s="1083" t="s">
        <v>900</v>
      </c>
      <c r="Q26" s="1083" t="s">
        <v>897</v>
      </c>
      <c r="R26" s="1083" t="s">
        <v>899</v>
      </c>
      <c r="S26" s="1083" t="s">
        <v>897</v>
      </c>
      <c r="T26" s="1083" t="s">
        <v>898</v>
      </c>
      <c r="U26" s="1083" t="s">
        <v>897</v>
      </c>
      <c r="V26" s="1083" t="s">
        <v>896</v>
      </c>
      <c r="W26" s="1082" t="s">
        <v>895</v>
      </c>
    </row>
    <row r="27" spans="1:23" ht="15.75" hidden="1">
      <c r="A27" s="962" t="s">
        <v>393</v>
      </c>
      <c r="B27" s="1080">
        <v>22040.17</v>
      </c>
      <c r="C27" s="1080">
        <v>320</v>
      </c>
      <c r="D27" s="1080">
        <v>635.77800000000002</v>
      </c>
      <c r="E27" s="1080">
        <v>8</v>
      </c>
      <c r="F27" s="1080">
        <v>1779.65</v>
      </c>
      <c r="G27" s="1080">
        <v>20</v>
      </c>
      <c r="H27" s="1080">
        <v>0</v>
      </c>
      <c r="I27" s="1080">
        <v>0</v>
      </c>
      <c r="J27" s="1080">
        <v>0</v>
      </c>
      <c r="K27" s="1079">
        <v>0</v>
      </c>
      <c r="L27" s="1080">
        <f t="shared" ref="L27:L38" si="5">B27+D27+F27+H27+J27</f>
        <v>24455.597999999998</v>
      </c>
      <c r="M27" s="1080">
        <v>29255.412</v>
      </c>
      <c r="N27" s="1080">
        <v>420</v>
      </c>
      <c r="O27" s="1080">
        <v>0</v>
      </c>
      <c r="P27" s="1080">
        <v>0</v>
      </c>
      <c r="Q27" s="1080">
        <v>0</v>
      </c>
      <c r="R27" s="1080">
        <v>0</v>
      </c>
      <c r="S27" s="1080">
        <v>0</v>
      </c>
      <c r="T27" s="1080">
        <v>0</v>
      </c>
      <c r="U27" s="1080">
        <v>0</v>
      </c>
      <c r="V27" s="1079">
        <v>0</v>
      </c>
      <c r="W27" s="1078">
        <f t="shared" ref="W27:W38" si="6">M27+O27+Q27+S27+U27</f>
        <v>29255.412</v>
      </c>
    </row>
    <row r="28" spans="1:23" ht="15.75" hidden="1">
      <c r="A28" s="962" t="s">
        <v>392</v>
      </c>
      <c r="B28" s="1080">
        <v>28421.87</v>
      </c>
      <c r="C28" s="1080">
        <v>400</v>
      </c>
      <c r="D28" s="1080">
        <v>661.07600000000002</v>
      </c>
      <c r="E28" s="1080">
        <v>8</v>
      </c>
      <c r="F28" s="1080">
        <v>0</v>
      </c>
      <c r="G28" s="1080">
        <v>0</v>
      </c>
      <c r="H28" s="1080">
        <v>0</v>
      </c>
      <c r="I28" s="1080">
        <v>0</v>
      </c>
      <c r="J28" s="1080">
        <v>0</v>
      </c>
      <c r="K28" s="1079">
        <v>0</v>
      </c>
      <c r="L28" s="1080">
        <f t="shared" si="5"/>
        <v>29082.946</v>
      </c>
      <c r="M28" s="1080">
        <v>25809.83</v>
      </c>
      <c r="N28" s="1080">
        <v>360</v>
      </c>
      <c r="O28" s="1080">
        <v>0</v>
      </c>
      <c r="P28" s="1080">
        <v>0</v>
      </c>
      <c r="Q28" s="1080">
        <v>0</v>
      </c>
      <c r="R28" s="1080">
        <v>0</v>
      </c>
      <c r="S28" s="1080">
        <v>0</v>
      </c>
      <c r="T28" s="1080">
        <v>0</v>
      </c>
      <c r="U28" s="1080">
        <v>0</v>
      </c>
      <c r="V28" s="1079">
        <v>0</v>
      </c>
      <c r="W28" s="1078">
        <f t="shared" si="6"/>
        <v>25809.83</v>
      </c>
    </row>
    <row r="29" spans="1:23" ht="15.75" hidden="1">
      <c r="A29" s="962" t="s">
        <v>391</v>
      </c>
      <c r="B29" s="1080">
        <v>22025.87</v>
      </c>
      <c r="C29" s="1080">
        <v>300</v>
      </c>
      <c r="D29" s="1080">
        <v>0</v>
      </c>
      <c r="E29" s="1080">
        <v>0</v>
      </c>
      <c r="F29" s="1080">
        <v>0</v>
      </c>
      <c r="G29" s="1080">
        <v>0</v>
      </c>
      <c r="H29" s="1080">
        <v>6406.76</v>
      </c>
      <c r="I29" s="1080">
        <v>10000</v>
      </c>
      <c r="J29" s="1080">
        <v>0</v>
      </c>
      <c r="K29" s="1079">
        <v>0</v>
      </c>
      <c r="L29" s="1080">
        <f t="shared" si="5"/>
        <v>28432.629999999997</v>
      </c>
      <c r="M29" s="1080">
        <v>19924.12</v>
      </c>
      <c r="N29" s="1080">
        <v>280</v>
      </c>
      <c r="O29" s="1080">
        <v>0</v>
      </c>
      <c r="P29" s="1080">
        <v>0</v>
      </c>
      <c r="Q29" s="1080">
        <v>0</v>
      </c>
      <c r="R29" s="1080">
        <v>0</v>
      </c>
      <c r="S29" s="1080">
        <v>0</v>
      </c>
      <c r="T29" s="1080">
        <v>0</v>
      </c>
      <c r="U29" s="1080">
        <v>0</v>
      </c>
      <c r="V29" s="1079">
        <v>0</v>
      </c>
      <c r="W29" s="1078">
        <f t="shared" si="6"/>
        <v>19924.12</v>
      </c>
    </row>
    <row r="30" spans="1:23" ht="15.75" hidden="1">
      <c r="A30" s="962" t="s">
        <v>390</v>
      </c>
      <c r="B30" s="1080">
        <v>26320.12</v>
      </c>
      <c r="C30" s="1080">
        <v>360</v>
      </c>
      <c r="D30" s="1080">
        <v>0</v>
      </c>
      <c r="E30" s="1080">
        <v>0</v>
      </c>
      <c r="F30" s="1080">
        <v>0</v>
      </c>
      <c r="G30" s="1080">
        <v>0</v>
      </c>
      <c r="H30" s="1080">
        <v>3848</v>
      </c>
      <c r="I30" s="1080">
        <v>6000</v>
      </c>
      <c r="J30" s="1080">
        <v>0</v>
      </c>
      <c r="K30" s="1079">
        <v>0</v>
      </c>
      <c r="L30" s="1080">
        <f t="shared" si="5"/>
        <v>30168.12</v>
      </c>
      <c r="M30" s="1080">
        <v>25612.583999999995</v>
      </c>
      <c r="N30" s="1080">
        <v>360</v>
      </c>
      <c r="O30" s="1080">
        <v>0</v>
      </c>
      <c r="P30" s="1080">
        <v>0</v>
      </c>
      <c r="Q30" s="1080">
        <v>0</v>
      </c>
      <c r="R30" s="1080">
        <v>0</v>
      </c>
      <c r="S30" s="1080">
        <v>0</v>
      </c>
      <c r="T30" s="1080">
        <v>0</v>
      </c>
      <c r="U30" s="1080">
        <v>0</v>
      </c>
      <c r="V30" s="1079">
        <v>0</v>
      </c>
      <c r="W30" s="1078">
        <f t="shared" si="6"/>
        <v>25612.583999999995</v>
      </c>
    </row>
    <row r="31" spans="1:23" ht="15.75" hidden="1">
      <c r="A31" s="962" t="s">
        <v>389</v>
      </c>
      <c r="B31" s="1080">
        <v>25457.27</v>
      </c>
      <c r="C31" s="1080">
        <v>360</v>
      </c>
      <c r="D31" s="1080">
        <v>0</v>
      </c>
      <c r="E31" s="1080">
        <v>0</v>
      </c>
      <c r="F31" s="1080">
        <v>0</v>
      </c>
      <c r="G31" s="1080">
        <v>0</v>
      </c>
      <c r="H31" s="1080">
        <v>0</v>
      </c>
      <c r="I31" s="1080">
        <v>0</v>
      </c>
      <c r="J31" s="1080">
        <v>2034.9</v>
      </c>
      <c r="K31" s="1081">
        <v>200</v>
      </c>
      <c r="L31" s="1080">
        <f t="shared" si="5"/>
        <v>27492.170000000002</v>
      </c>
      <c r="M31" s="1080">
        <v>21475.662</v>
      </c>
      <c r="N31" s="1080">
        <v>300</v>
      </c>
      <c r="O31" s="1080">
        <v>0</v>
      </c>
      <c r="P31" s="1080">
        <v>0</v>
      </c>
      <c r="Q31" s="1080">
        <v>0</v>
      </c>
      <c r="R31" s="1080">
        <v>0</v>
      </c>
      <c r="S31" s="1080">
        <v>0</v>
      </c>
      <c r="T31" s="1080">
        <v>0</v>
      </c>
      <c r="U31" s="1080">
        <v>0</v>
      </c>
      <c r="V31" s="1081">
        <v>0</v>
      </c>
      <c r="W31" s="1078">
        <f t="shared" si="6"/>
        <v>21475.662</v>
      </c>
    </row>
    <row r="32" spans="1:23" ht="15.75" hidden="1">
      <c r="A32" s="962" t="s">
        <v>388</v>
      </c>
      <c r="B32" s="1080">
        <v>29709.35</v>
      </c>
      <c r="C32" s="1080">
        <v>424</v>
      </c>
      <c r="D32" s="1080">
        <v>957.72</v>
      </c>
      <c r="E32" s="1080">
        <v>12</v>
      </c>
      <c r="F32" s="1080">
        <v>0</v>
      </c>
      <c r="G32" s="1080">
        <v>0</v>
      </c>
      <c r="H32" s="1080">
        <v>0</v>
      </c>
      <c r="I32" s="1080">
        <v>0</v>
      </c>
      <c r="J32" s="1080">
        <v>0</v>
      </c>
      <c r="K32" s="1081">
        <v>0</v>
      </c>
      <c r="L32" s="1080">
        <f t="shared" si="5"/>
        <v>30667.07</v>
      </c>
      <c r="M32" s="1080">
        <v>19973.440000000002</v>
      </c>
      <c r="N32" s="1080">
        <v>280</v>
      </c>
      <c r="O32" s="1080">
        <v>0</v>
      </c>
      <c r="P32" s="1080">
        <v>0</v>
      </c>
      <c r="Q32" s="1080">
        <v>0</v>
      </c>
      <c r="R32" s="1080">
        <v>0</v>
      </c>
      <c r="S32" s="1080">
        <v>0</v>
      </c>
      <c r="T32" s="1080">
        <v>0</v>
      </c>
      <c r="U32" s="1080">
        <v>0</v>
      </c>
      <c r="V32" s="1081">
        <v>0</v>
      </c>
      <c r="W32" s="1078">
        <f t="shared" si="6"/>
        <v>19973.440000000002</v>
      </c>
    </row>
    <row r="33" spans="1:23" ht="15.75" hidden="1">
      <c r="A33" s="962" t="s">
        <v>387</v>
      </c>
      <c r="B33" s="1080">
        <v>22796.91</v>
      </c>
      <c r="C33" s="1080">
        <v>320</v>
      </c>
      <c r="D33" s="1080">
        <v>0</v>
      </c>
      <c r="E33" s="1080">
        <v>0</v>
      </c>
      <c r="F33" s="1080">
        <v>0</v>
      </c>
      <c r="G33" s="1080">
        <v>0</v>
      </c>
      <c r="H33" s="1080">
        <v>1310</v>
      </c>
      <c r="I33" s="1080">
        <v>2000</v>
      </c>
      <c r="J33" s="1080">
        <v>0</v>
      </c>
      <c r="K33" s="1079">
        <v>0</v>
      </c>
      <c r="L33" s="1080">
        <f t="shared" si="5"/>
        <v>24106.91</v>
      </c>
      <c r="M33" s="1080"/>
      <c r="N33" s="1080"/>
      <c r="O33" s="1080"/>
      <c r="P33" s="1080"/>
      <c r="Q33" s="1080"/>
      <c r="R33" s="1080"/>
      <c r="S33" s="1080"/>
      <c r="T33" s="1080"/>
      <c r="U33" s="1080"/>
      <c r="V33" s="1079"/>
      <c r="W33" s="1078">
        <f t="shared" si="6"/>
        <v>0</v>
      </c>
    </row>
    <row r="34" spans="1:23" ht="15.75" hidden="1">
      <c r="A34" s="962" t="s">
        <v>386</v>
      </c>
      <c r="B34" s="1080">
        <v>24119.979999999996</v>
      </c>
      <c r="C34" s="1080">
        <v>340</v>
      </c>
      <c r="D34" s="1080">
        <v>1633.38</v>
      </c>
      <c r="E34" s="1080">
        <v>21</v>
      </c>
      <c r="F34" s="1080">
        <v>0</v>
      </c>
      <c r="G34" s="1080">
        <v>0</v>
      </c>
      <c r="H34" s="1080">
        <v>0</v>
      </c>
      <c r="I34" s="1080">
        <v>0</v>
      </c>
      <c r="J34" s="1080">
        <v>0</v>
      </c>
      <c r="K34" s="1079">
        <v>0</v>
      </c>
      <c r="L34" s="1080">
        <f t="shared" si="5"/>
        <v>25753.359999999997</v>
      </c>
      <c r="M34" s="1080"/>
      <c r="N34" s="1080"/>
      <c r="O34" s="1080"/>
      <c r="P34" s="1080"/>
      <c r="Q34" s="1080"/>
      <c r="R34" s="1080"/>
      <c r="S34" s="1080"/>
      <c r="T34" s="1080"/>
      <c r="U34" s="1080"/>
      <c r="V34" s="1079"/>
      <c r="W34" s="1078">
        <f t="shared" si="6"/>
        <v>0</v>
      </c>
    </row>
    <row r="35" spans="1:23" ht="15.75" hidden="1">
      <c r="A35" s="962" t="s">
        <v>385</v>
      </c>
      <c r="B35" s="1080">
        <v>23461.980000000003</v>
      </c>
      <c r="C35" s="1080">
        <v>340</v>
      </c>
      <c r="D35" s="1080">
        <v>0</v>
      </c>
      <c r="E35" s="1080">
        <v>0</v>
      </c>
      <c r="F35" s="1080">
        <v>0</v>
      </c>
      <c r="G35" s="1080">
        <v>0</v>
      </c>
      <c r="H35" s="1080">
        <v>2490</v>
      </c>
      <c r="I35" s="1080">
        <v>4000</v>
      </c>
      <c r="J35" s="1080">
        <v>0</v>
      </c>
      <c r="K35" s="1079">
        <v>0</v>
      </c>
      <c r="L35" s="1080">
        <f t="shared" si="5"/>
        <v>25951.980000000003</v>
      </c>
      <c r="M35" s="1080"/>
      <c r="N35" s="1080"/>
      <c r="O35" s="1080"/>
      <c r="P35" s="1080"/>
      <c r="Q35" s="1080"/>
      <c r="R35" s="1080"/>
      <c r="S35" s="1080"/>
      <c r="T35" s="1080"/>
      <c r="U35" s="1080"/>
      <c r="V35" s="1079"/>
      <c r="W35" s="1078">
        <f t="shared" si="6"/>
        <v>0</v>
      </c>
    </row>
    <row r="36" spans="1:23" ht="15.75" hidden="1">
      <c r="A36" s="962" t="s">
        <v>384</v>
      </c>
      <c r="B36" s="1080">
        <v>23648.359999999997</v>
      </c>
      <c r="C36" s="1080">
        <v>340</v>
      </c>
      <c r="D36" s="1080">
        <v>0</v>
      </c>
      <c r="E36" s="1080">
        <v>0</v>
      </c>
      <c r="F36" s="1080">
        <v>0</v>
      </c>
      <c r="G36" s="1080">
        <v>0</v>
      </c>
      <c r="H36" s="1080">
        <v>1250</v>
      </c>
      <c r="I36" s="1080">
        <v>2000</v>
      </c>
      <c r="J36" s="1080">
        <v>0</v>
      </c>
      <c r="K36" s="1079">
        <v>0</v>
      </c>
      <c r="L36" s="1080">
        <f t="shared" si="5"/>
        <v>24898.359999999997</v>
      </c>
      <c r="M36" s="1080"/>
      <c r="N36" s="1080"/>
      <c r="O36" s="1080"/>
      <c r="P36" s="1080"/>
      <c r="Q36" s="1080"/>
      <c r="R36" s="1080"/>
      <c r="S36" s="1080"/>
      <c r="T36" s="1080"/>
      <c r="U36" s="1080"/>
      <c r="V36" s="1079"/>
      <c r="W36" s="1078">
        <f t="shared" si="6"/>
        <v>0</v>
      </c>
    </row>
    <row r="37" spans="1:23" ht="15.75" hidden="1">
      <c r="A37" s="962" t="s">
        <v>383</v>
      </c>
      <c r="B37" s="1080">
        <v>27830.472000000005</v>
      </c>
      <c r="C37" s="1080">
        <v>400</v>
      </c>
      <c r="D37" s="1080">
        <v>0</v>
      </c>
      <c r="E37" s="1080">
        <v>0</v>
      </c>
      <c r="F37" s="1080">
        <v>0</v>
      </c>
      <c r="G37" s="1080">
        <v>0</v>
      </c>
      <c r="H37" s="1080">
        <v>0</v>
      </c>
      <c r="I37" s="1080">
        <v>0</v>
      </c>
      <c r="J37" s="1080">
        <v>0</v>
      </c>
      <c r="K37" s="1079">
        <v>0</v>
      </c>
      <c r="L37" s="1080">
        <f t="shared" si="5"/>
        <v>27830.472000000005</v>
      </c>
      <c r="M37" s="1080"/>
      <c r="N37" s="1080"/>
      <c r="O37" s="1080"/>
      <c r="P37" s="1080"/>
      <c r="Q37" s="1080"/>
      <c r="R37" s="1080"/>
      <c r="S37" s="1080"/>
      <c r="T37" s="1080"/>
      <c r="U37" s="1080"/>
      <c r="V37" s="1079"/>
      <c r="W37" s="1078">
        <f t="shared" si="6"/>
        <v>0</v>
      </c>
    </row>
    <row r="38" spans="1:23" ht="15.75" hidden="1">
      <c r="A38" s="962" t="s">
        <v>382</v>
      </c>
      <c r="B38" s="1080">
        <v>23494.149999999998</v>
      </c>
      <c r="C38" s="1080">
        <v>340</v>
      </c>
      <c r="D38" s="1080">
        <v>771.05000000000007</v>
      </c>
      <c r="E38" s="1080">
        <v>10</v>
      </c>
      <c r="F38" s="1080">
        <v>0</v>
      </c>
      <c r="G38" s="1080">
        <v>0</v>
      </c>
      <c r="H38" s="1080">
        <v>0</v>
      </c>
      <c r="I38" s="1080">
        <v>0</v>
      </c>
      <c r="J38" s="1080">
        <v>0</v>
      </c>
      <c r="K38" s="1079">
        <v>0</v>
      </c>
      <c r="L38" s="1080">
        <f t="shared" si="5"/>
        <v>24265.199999999997</v>
      </c>
      <c r="M38" s="1080"/>
      <c r="N38" s="1080"/>
      <c r="O38" s="1080"/>
      <c r="P38" s="1080"/>
      <c r="Q38" s="1080"/>
      <c r="R38" s="1080"/>
      <c r="S38" s="1080"/>
      <c r="T38" s="1080"/>
      <c r="U38" s="1080"/>
      <c r="V38" s="1079"/>
      <c r="W38" s="1078">
        <f t="shared" si="6"/>
        <v>0</v>
      </c>
    </row>
    <row r="39" spans="1:23" ht="16.5" hidden="1" thickBot="1">
      <c r="A39" s="1077" t="s">
        <v>626</v>
      </c>
      <c r="B39" s="1075">
        <f t="shared" ref="B39:W39" si="7">SUM(B27:B38)</f>
        <v>299326.50199999998</v>
      </c>
      <c r="C39" s="1076">
        <f t="shared" si="7"/>
        <v>4244</v>
      </c>
      <c r="D39" s="1075">
        <f t="shared" si="7"/>
        <v>4659.0039999999999</v>
      </c>
      <c r="E39" s="1075">
        <f t="shared" si="7"/>
        <v>59</v>
      </c>
      <c r="F39" s="1075">
        <f t="shared" si="7"/>
        <v>1779.65</v>
      </c>
      <c r="G39" s="1075">
        <f t="shared" si="7"/>
        <v>20</v>
      </c>
      <c r="H39" s="1075">
        <f t="shared" si="7"/>
        <v>15304.76</v>
      </c>
      <c r="I39" s="1075">
        <f t="shared" si="7"/>
        <v>24000</v>
      </c>
      <c r="J39" s="1075">
        <f t="shared" si="7"/>
        <v>2034.9</v>
      </c>
      <c r="K39" s="1075">
        <f t="shared" si="7"/>
        <v>200</v>
      </c>
      <c r="L39" s="1075">
        <f t="shared" si="7"/>
        <v>323104.81600000005</v>
      </c>
      <c r="M39" s="1075">
        <f t="shared" si="7"/>
        <v>142051.04800000001</v>
      </c>
      <c r="N39" s="1075">
        <f t="shared" si="7"/>
        <v>2000</v>
      </c>
      <c r="O39" s="1075">
        <f t="shared" si="7"/>
        <v>0</v>
      </c>
      <c r="P39" s="1075">
        <f t="shared" si="7"/>
        <v>0</v>
      </c>
      <c r="Q39" s="1075">
        <f t="shared" si="7"/>
        <v>0</v>
      </c>
      <c r="R39" s="1075">
        <f t="shared" si="7"/>
        <v>0</v>
      </c>
      <c r="S39" s="1075">
        <f t="shared" si="7"/>
        <v>0</v>
      </c>
      <c r="T39" s="1075">
        <f t="shared" si="7"/>
        <v>0</v>
      </c>
      <c r="U39" s="1075">
        <f t="shared" si="7"/>
        <v>0</v>
      </c>
      <c r="V39" s="1075">
        <f t="shared" si="7"/>
        <v>0</v>
      </c>
      <c r="W39" s="1074">
        <f t="shared" si="7"/>
        <v>142051.04800000001</v>
      </c>
    </row>
    <row r="40" spans="1:23" ht="15.75" hidden="1">
      <c r="A40" s="947"/>
      <c r="B40" s="947"/>
      <c r="C40" s="947"/>
      <c r="D40" s="947"/>
      <c r="E40" s="947"/>
      <c r="F40" s="947"/>
      <c r="G40" s="947"/>
      <c r="H40" s="947"/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</row>
    <row r="41" spans="1:23" ht="15.75">
      <c r="A41" s="947"/>
      <c r="B41" s="947"/>
      <c r="C41" s="947"/>
      <c r="D41" s="947"/>
      <c r="E41" s="947"/>
      <c r="F41" s="947"/>
      <c r="G41" s="947"/>
      <c r="H41" s="947"/>
      <c r="I41" s="947"/>
      <c r="J41" s="947"/>
      <c r="K41" s="947"/>
      <c r="L41" s="947"/>
      <c r="M41" s="947"/>
      <c r="N41" s="947"/>
      <c r="O41" s="947"/>
      <c r="P41" s="947"/>
      <c r="Q41" s="947"/>
      <c r="R41" s="947"/>
      <c r="S41" s="947"/>
      <c r="T41" s="947"/>
      <c r="U41" s="947"/>
      <c r="V41" s="947"/>
      <c r="W41" s="947"/>
    </row>
  </sheetData>
  <mergeCells count="21"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  <mergeCell ref="V22:W22"/>
    <mergeCell ref="A23:A26"/>
    <mergeCell ref="B23:W23"/>
    <mergeCell ref="B24:L25"/>
    <mergeCell ref="M24:W25"/>
  </mergeCells>
  <pageMargins left="0.7" right="0.7" top="1" bottom="1" header="0.3" footer="0.3"/>
  <pageSetup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zoomScale="80" zoomScaleNormal="80" zoomScaleSheetLayoutView="84" workbookViewId="0">
      <pane xSplit="7" ySplit="5" topLeftCell="H15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.75"/>
  <cols>
    <col min="1" max="1" width="71" style="1118" bestFit="1" customWidth="1"/>
    <col min="2" max="10" width="12.85546875" style="1118" hidden="1" customWidth="1"/>
    <col min="11" max="11" width="12.85546875" style="1118" customWidth="1"/>
    <col min="12" max="18" width="12.85546875" style="1118" hidden="1" customWidth="1"/>
    <col min="19" max="22" width="11.140625" style="1118" hidden="1" customWidth="1"/>
    <col min="23" max="23" width="11.140625" style="1118" customWidth="1"/>
    <col min="24" max="28" width="11.140625" style="1118" hidden="1" customWidth="1"/>
    <col min="29" max="29" width="12" style="1118" customWidth="1"/>
    <col min="30" max="34" width="12" style="1118" hidden="1" customWidth="1"/>
    <col min="35" max="41" width="12" style="1118" bestFit="1" customWidth="1"/>
    <col min="42" max="260" width="9.140625" style="1118"/>
    <col min="261" max="261" width="53.28515625" style="1118" customWidth="1"/>
    <col min="262" max="267" width="0" style="1118" hidden="1" customWidth="1"/>
    <col min="268" max="270" width="12.85546875" style="1118" customWidth="1"/>
    <col min="271" max="276" width="12.85546875" style="1118" bestFit="1" customWidth="1"/>
    <col min="277" max="278" width="12.85546875" style="1118" customWidth="1"/>
    <col min="279" max="280" width="11.140625" style="1118" customWidth="1"/>
    <col min="281" max="516" width="9.140625" style="1118"/>
    <col min="517" max="517" width="53.28515625" style="1118" customWidth="1"/>
    <col min="518" max="523" width="0" style="1118" hidden="1" customWidth="1"/>
    <col min="524" max="526" width="12.85546875" style="1118" customWidth="1"/>
    <col min="527" max="532" width="12.85546875" style="1118" bestFit="1" customWidth="1"/>
    <col min="533" max="534" width="12.85546875" style="1118" customWidth="1"/>
    <col min="535" max="536" width="11.140625" style="1118" customWidth="1"/>
    <col min="537" max="772" width="9.140625" style="1118"/>
    <col min="773" max="773" width="53.28515625" style="1118" customWidth="1"/>
    <col min="774" max="779" width="0" style="1118" hidden="1" customWidth="1"/>
    <col min="780" max="782" width="12.85546875" style="1118" customWidth="1"/>
    <col min="783" max="788" width="12.85546875" style="1118" bestFit="1" customWidth="1"/>
    <col min="789" max="790" width="12.85546875" style="1118" customWidth="1"/>
    <col min="791" max="792" width="11.140625" style="1118" customWidth="1"/>
    <col min="793" max="1028" width="9.140625" style="1118"/>
    <col min="1029" max="1029" width="53.28515625" style="1118" customWidth="1"/>
    <col min="1030" max="1035" width="0" style="1118" hidden="1" customWidth="1"/>
    <col min="1036" max="1038" width="12.85546875" style="1118" customWidth="1"/>
    <col min="1039" max="1044" width="12.85546875" style="1118" bestFit="1" customWidth="1"/>
    <col min="1045" max="1046" width="12.85546875" style="1118" customWidth="1"/>
    <col min="1047" max="1048" width="11.140625" style="1118" customWidth="1"/>
    <col min="1049" max="1284" width="9.140625" style="1118"/>
    <col min="1285" max="1285" width="53.28515625" style="1118" customWidth="1"/>
    <col min="1286" max="1291" width="0" style="1118" hidden="1" customWidth="1"/>
    <col min="1292" max="1294" width="12.85546875" style="1118" customWidth="1"/>
    <col min="1295" max="1300" width="12.85546875" style="1118" bestFit="1" customWidth="1"/>
    <col min="1301" max="1302" width="12.85546875" style="1118" customWidth="1"/>
    <col min="1303" max="1304" width="11.140625" style="1118" customWidth="1"/>
    <col min="1305" max="1540" width="9.140625" style="1118"/>
    <col min="1541" max="1541" width="53.28515625" style="1118" customWidth="1"/>
    <col min="1542" max="1547" width="0" style="1118" hidden="1" customWidth="1"/>
    <col min="1548" max="1550" width="12.85546875" style="1118" customWidth="1"/>
    <col min="1551" max="1556" width="12.85546875" style="1118" bestFit="1" customWidth="1"/>
    <col min="1557" max="1558" width="12.85546875" style="1118" customWidth="1"/>
    <col min="1559" max="1560" width="11.140625" style="1118" customWidth="1"/>
    <col min="1561" max="1796" width="9.140625" style="1118"/>
    <col min="1797" max="1797" width="53.28515625" style="1118" customWidth="1"/>
    <col min="1798" max="1803" width="0" style="1118" hidden="1" customWidth="1"/>
    <col min="1804" max="1806" width="12.85546875" style="1118" customWidth="1"/>
    <col min="1807" max="1812" width="12.85546875" style="1118" bestFit="1" customWidth="1"/>
    <col min="1813" max="1814" width="12.85546875" style="1118" customWidth="1"/>
    <col min="1815" max="1816" width="11.140625" style="1118" customWidth="1"/>
    <col min="1817" max="2052" width="9.140625" style="1118"/>
    <col min="2053" max="2053" width="53.28515625" style="1118" customWidth="1"/>
    <col min="2054" max="2059" width="0" style="1118" hidden="1" customWidth="1"/>
    <col min="2060" max="2062" width="12.85546875" style="1118" customWidth="1"/>
    <col min="2063" max="2068" width="12.85546875" style="1118" bestFit="1" customWidth="1"/>
    <col min="2069" max="2070" width="12.85546875" style="1118" customWidth="1"/>
    <col min="2071" max="2072" width="11.140625" style="1118" customWidth="1"/>
    <col min="2073" max="2308" width="9.140625" style="1118"/>
    <col min="2309" max="2309" width="53.28515625" style="1118" customWidth="1"/>
    <col min="2310" max="2315" width="0" style="1118" hidden="1" customWidth="1"/>
    <col min="2316" max="2318" width="12.85546875" style="1118" customWidth="1"/>
    <col min="2319" max="2324" width="12.85546875" style="1118" bestFit="1" customWidth="1"/>
    <col min="2325" max="2326" width="12.85546875" style="1118" customWidth="1"/>
    <col min="2327" max="2328" width="11.140625" style="1118" customWidth="1"/>
    <col min="2329" max="2564" width="9.140625" style="1118"/>
    <col min="2565" max="2565" width="53.28515625" style="1118" customWidth="1"/>
    <col min="2566" max="2571" width="0" style="1118" hidden="1" customWidth="1"/>
    <col min="2572" max="2574" width="12.85546875" style="1118" customWidth="1"/>
    <col min="2575" max="2580" width="12.85546875" style="1118" bestFit="1" customWidth="1"/>
    <col min="2581" max="2582" width="12.85546875" style="1118" customWidth="1"/>
    <col min="2583" max="2584" width="11.140625" style="1118" customWidth="1"/>
    <col min="2585" max="2820" width="9.140625" style="1118"/>
    <col min="2821" max="2821" width="53.28515625" style="1118" customWidth="1"/>
    <col min="2822" max="2827" width="0" style="1118" hidden="1" customWidth="1"/>
    <col min="2828" max="2830" width="12.85546875" style="1118" customWidth="1"/>
    <col min="2831" max="2836" width="12.85546875" style="1118" bestFit="1" customWidth="1"/>
    <col min="2837" max="2838" width="12.85546875" style="1118" customWidth="1"/>
    <col min="2839" max="2840" width="11.140625" style="1118" customWidth="1"/>
    <col min="2841" max="3076" width="9.140625" style="1118"/>
    <col min="3077" max="3077" width="53.28515625" style="1118" customWidth="1"/>
    <col min="3078" max="3083" width="0" style="1118" hidden="1" customWidth="1"/>
    <col min="3084" max="3086" width="12.85546875" style="1118" customWidth="1"/>
    <col min="3087" max="3092" width="12.85546875" style="1118" bestFit="1" customWidth="1"/>
    <col min="3093" max="3094" width="12.85546875" style="1118" customWidth="1"/>
    <col min="3095" max="3096" width="11.140625" style="1118" customWidth="1"/>
    <col min="3097" max="3332" width="9.140625" style="1118"/>
    <col min="3333" max="3333" width="53.28515625" style="1118" customWidth="1"/>
    <col min="3334" max="3339" width="0" style="1118" hidden="1" customWidth="1"/>
    <col min="3340" max="3342" width="12.85546875" style="1118" customWidth="1"/>
    <col min="3343" max="3348" width="12.85546875" style="1118" bestFit="1" customWidth="1"/>
    <col min="3349" max="3350" width="12.85546875" style="1118" customWidth="1"/>
    <col min="3351" max="3352" width="11.140625" style="1118" customWidth="1"/>
    <col min="3353" max="3588" width="9.140625" style="1118"/>
    <col min="3589" max="3589" width="53.28515625" style="1118" customWidth="1"/>
    <col min="3590" max="3595" width="0" style="1118" hidden="1" customWidth="1"/>
    <col min="3596" max="3598" width="12.85546875" style="1118" customWidth="1"/>
    <col min="3599" max="3604" width="12.85546875" style="1118" bestFit="1" customWidth="1"/>
    <col min="3605" max="3606" width="12.85546875" style="1118" customWidth="1"/>
    <col min="3607" max="3608" width="11.140625" style="1118" customWidth="1"/>
    <col min="3609" max="3844" width="9.140625" style="1118"/>
    <col min="3845" max="3845" width="53.28515625" style="1118" customWidth="1"/>
    <col min="3846" max="3851" width="0" style="1118" hidden="1" customWidth="1"/>
    <col min="3852" max="3854" width="12.85546875" style="1118" customWidth="1"/>
    <col min="3855" max="3860" width="12.85546875" style="1118" bestFit="1" customWidth="1"/>
    <col min="3861" max="3862" width="12.85546875" style="1118" customWidth="1"/>
    <col min="3863" max="3864" width="11.140625" style="1118" customWidth="1"/>
    <col min="3865" max="4100" width="9.140625" style="1118"/>
    <col min="4101" max="4101" width="53.28515625" style="1118" customWidth="1"/>
    <col min="4102" max="4107" width="0" style="1118" hidden="1" customWidth="1"/>
    <col min="4108" max="4110" width="12.85546875" style="1118" customWidth="1"/>
    <col min="4111" max="4116" width="12.85546875" style="1118" bestFit="1" customWidth="1"/>
    <col min="4117" max="4118" width="12.85546875" style="1118" customWidth="1"/>
    <col min="4119" max="4120" width="11.140625" style="1118" customWidth="1"/>
    <col min="4121" max="4356" width="9.140625" style="1118"/>
    <col min="4357" max="4357" width="53.28515625" style="1118" customWidth="1"/>
    <col min="4358" max="4363" width="0" style="1118" hidden="1" customWidth="1"/>
    <col min="4364" max="4366" width="12.85546875" style="1118" customWidth="1"/>
    <col min="4367" max="4372" width="12.85546875" style="1118" bestFit="1" customWidth="1"/>
    <col min="4373" max="4374" width="12.85546875" style="1118" customWidth="1"/>
    <col min="4375" max="4376" width="11.140625" style="1118" customWidth="1"/>
    <col min="4377" max="4612" width="9.140625" style="1118"/>
    <col min="4613" max="4613" width="53.28515625" style="1118" customWidth="1"/>
    <col min="4614" max="4619" width="0" style="1118" hidden="1" customWidth="1"/>
    <col min="4620" max="4622" width="12.85546875" style="1118" customWidth="1"/>
    <col min="4623" max="4628" width="12.85546875" style="1118" bestFit="1" customWidth="1"/>
    <col min="4629" max="4630" width="12.85546875" style="1118" customWidth="1"/>
    <col min="4631" max="4632" width="11.140625" style="1118" customWidth="1"/>
    <col min="4633" max="4868" width="9.140625" style="1118"/>
    <col min="4869" max="4869" width="53.28515625" style="1118" customWidth="1"/>
    <col min="4870" max="4875" width="0" style="1118" hidden="1" customWidth="1"/>
    <col min="4876" max="4878" width="12.85546875" style="1118" customWidth="1"/>
    <col min="4879" max="4884" width="12.85546875" style="1118" bestFit="1" customWidth="1"/>
    <col min="4885" max="4886" width="12.85546875" style="1118" customWidth="1"/>
    <col min="4887" max="4888" width="11.140625" style="1118" customWidth="1"/>
    <col min="4889" max="5124" width="9.140625" style="1118"/>
    <col min="5125" max="5125" width="53.28515625" style="1118" customWidth="1"/>
    <col min="5126" max="5131" width="0" style="1118" hidden="1" customWidth="1"/>
    <col min="5132" max="5134" width="12.85546875" style="1118" customWidth="1"/>
    <col min="5135" max="5140" width="12.85546875" style="1118" bestFit="1" customWidth="1"/>
    <col min="5141" max="5142" width="12.85546875" style="1118" customWidth="1"/>
    <col min="5143" max="5144" width="11.140625" style="1118" customWidth="1"/>
    <col min="5145" max="5380" width="9.140625" style="1118"/>
    <col min="5381" max="5381" width="53.28515625" style="1118" customWidth="1"/>
    <col min="5382" max="5387" width="0" style="1118" hidden="1" customWidth="1"/>
    <col min="5388" max="5390" width="12.85546875" style="1118" customWidth="1"/>
    <col min="5391" max="5396" width="12.85546875" style="1118" bestFit="1" customWidth="1"/>
    <col min="5397" max="5398" width="12.85546875" style="1118" customWidth="1"/>
    <col min="5399" max="5400" width="11.140625" style="1118" customWidth="1"/>
    <col min="5401" max="5636" width="9.140625" style="1118"/>
    <col min="5637" max="5637" width="53.28515625" style="1118" customWidth="1"/>
    <col min="5638" max="5643" width="0" style="1118" hidden="1" customWidth="1"/>
    <col min="5644" max="5646" width="12.85546875" style="1118" customWidth="1"/>
    <col min="5647" max="5652" width="12.85546875" style="1118" bestFit="1" customWidth="1"/>
    <col min="5653" max="5654" width="12.85546875" style="1118" customWidth="1"/>
    <col min="5655" max="5656" width="11.140625" style="1118" customWidth="1"/>
    <col min="5657" max="5892" width="9.140625" style="1118"/>
    <col min="5893" max="5893" width="53.28515625" style="1118" customWidth="1"/>
    <col min="5894" max="5899" width="0" style="1118" hidden="1" customWidth="1"/>
    <col min="5900" max="5902" width="12.85546875" style="1118" customWidth="1"/>
    <col min="5903" max="5908" width="12.85546875" style="1118" bestFit="1" customWidth="1"/>
    <col min="5909" max="5910" width="12.85546875" style="1118" customWidth="1"/>
    <col min="5911" max="5912" width="11.140625" style="1118" customWidth="1"/>
    <col min="5913" max="6148" width="9.140625" style="1118"/>
    <col min="6149" max="6149" width="53.28515625" style="1118" customWidth="1"/>
    <col min="6150" max="6155" width="0" style="1118" hidden="1" customWidth="1"/>
    <col min="6156" max="6158" width="12.85546875" style="1118" customWidth="1"/>
    <col min="6159" max="6164" width="12.85546875" style="1118" bestFit="1" customWidth="1"/>
    <col min="6165" max="6166" width="12.85546875" style="1118" customWidth="1"/>
    <col min="6167" max="6168" width="11.140625" style="1118" customWidth="1"/>
    <col min="6169" max="6404" width="9.140625" style="1118"/>
    <col min="6405" max="6405" width="53.28515625" style="1118" customWidth="1"/>
    <col min="6406" max="6411" width="0" style="1118" hidden="1" customWidth="1"/>
    <col min="6412" max="6414" width="12.85546875" style="1118" customWidth="1"/>
    <col min="6415" max="6420" width="12.85546875" style="1118" bestFit="1" customWidth="1"/>
    <col min="6421" max="6422" width="12.85546875" style="1118" customWidth="1"/>
    <col min="6423" max="6424" width="11.140625" style="1118" customWidth="1"/>
    <col min="6425" max="6660" width="9.140625" style="1118"/>
    <col min="6661" max="6661" width="53.28515625" style="1118" customWidth="1"/>
    <col min="6662" max="6667" width="0" style="1118" hidden="1" customWidth="1"/>
    <col min="6668" max="6670" width="12.85546875" style="1118" customWidth="1"/>
    <col min="6671" max="6676" width="12.85546875" style="1118" bestFit="1" customWidth="1"/>
    <col min="6677" max="6678" width="12.85546875" style="1118" customWidth="1"/>
    <col min="6679" max="6680" width="11.140625" style="1118" customWidth="1"/>
    <col min="6681" max="6916" width="9.140625" style="1118"/>
    <col min="6917" max="6917" width="53.28515625" style="1118" customWidth="1"/>
    <col min="6918" max="6923" width="0" style="1118" hidden="1" customWidth="1"/>
    <col min="6924" max="6926" width="12.85546875" style="1118" customWidth="1"/>
    <col min="6927" max="6932" width="12.85546875" style="1118" bestFit="1" customWidth="1"/>
    <col min="6933" max="6934" width="12.85546875" style="1118" customWidth="1"/>
    <col min="6935" max="6936" width="11.140625" style="1118" customWidth="1"/>
    <col min="6937" max="7172" width="9.140625" style="1118"/>
    <col min="7173" max="7173" width="53.28515625" style="1118" customWidth="1"/>
    <col min="7174" max="7179" width="0" style="1118" hidden="1" customWidth="1"/>
    <col min="7180" max="7182" width="12.85546875" style="1118" customWidth="1"/>
    <col min="7183" max="7188" width="12.85546875" style="1118" bestFit="1" customWidth="1"/>
    <col min="7189" max="7190" width="12.85546875" style="1118" customWidth="1"/>
    <col min="7191" max="7192" width="11.140625" style="1118" customWidth="1"/>
    <col min="7193" max="7428" width="9.140625" style="1118"/>
    <col min="7429" max="7429" width="53.28515625" style="1118" customWidth="1"/>
    <col min="7430" max="7435" width="0" style="1118" hidden="1" customWidth="1"/>
    <col min="7436" max="7438" width="12.85546875" style="1118" customWidth="1"/>
    <col min="7439" max="7444" width="12.85546875" style="1118" bestFit="1" customWidth="1"/>
    <col min="7445" max="7446" width="12.85546875" style="1118" customWidth="1"/>
    <col min="7447" max="7448" width="11.140625" style="1118" customWidth="1"/>
    <col min="7449" max="7684" width="9.140625" style="1118"/>
    <col min="7685" max="7685" width="53.28515625" style="1118" customWidth="1"/>
    <col min="7686" max="7691" width="0" style="1118" hidden="1" customWidth="1"/>
    <col min="7692" max="7694" width="12.85546875" style="1118" customWidth="1"/>
    <col min="7695" max="7700" width="12.85546875" style="1118" bestFit="1" customWidth="1"/>
    <col min="7701" max="7702" width="12.85546875" style="1118" customWidth="1"/>
    <col min="7703" max="7704" width="11.140625" style="1118" customWidth="1"/>
    <col min="7705" max="7940" width="9.140625" style="1118"/>
    <col min="7941" max="7941" width="53.28515625" style="1118" customWidth="1"/>
    <col min="7942" max="7947" width="0" style="1118" hidden="1" customWidth="1"/>
    <col min="7948" max="7950" width="12.85546875" style="1118" customWidth="1"/>
    <col min="7951" max="7956" width="12.85546875" style="1118" bestFit="1" customWidth="1"/>
    <col min="7957" max="7958" width="12.85546875" style="1118" customWidth="1"/>
    <col min="7959" max="7960" width="11.140625" style="1118" customWidth="1"/>
    <col min="7961" max="8196" width="9.140625" style="1118"/>
    <col min="8197" max="8197" width="53.28515625" style="1118" customWidth="1"/>
    <col min="8198" max="8203" width="0" style="1118" hidden="1" customWidth="1"/>
    <col min="8204" max="8206" width="12.85546875" style="1118" customWidth="1"/>
    <col min="8207" max="8212" width="12.85546875" style="1118" bestFit="1" customWidth="1"/>
    <col min="8213" max="8214" width="12.85546875" style="1118" customWidth="1"/>
    <col min="8215" max="8216" width="11.140625" style="1118" customWidth="1"/>
    <col min="8217" max="8452" width="9.140625" style="1118"/>
    <col min="8453" max="8453" width="53.28515625" style="1118" customWidth="1"/>
    <col min="8454" max="8459" width="0" style="1118" hidden="1" customWidth="1"/>
    <col min="8460" max="8462" width="12.85546875" style="1118" customWidth="1"/>
    <col min="8463" max="8468" width="12.85546875" style="1118" bestFit="1" customWidth="1"/>
    <col min="8469" max="8470" width="12.85546875" style="1118" customWidth="1"/>
    <col min="8471" max="8472" width="11.140625" style="1118" customWidth="1"/>
    <col min="8473" max="8708" width="9.140625" style="1118"/>
    <col min="8709" max="8709" width="53.28515625" style="1118" customWidth="1"/>
    <col min="8710" max="8715" width="0" style="1118" hidden="1" customWidth="1"/>
    <col min="8716" max="8718" width="12.85546875" style="1118" customWidth="1"/>
    <col min="8719" max="8724" width="12.85546875" style="1118" bestFit="1" customWidth="1"/>
    <col min="8725" max="8726" width="12.85546875" style="1118" customWidth="1"/>
    <col min="8727" max="8728" width="11.140625" style="1118" customWidth="1"/>
    <col min="8729" max="8964" width="9.140625" style="1118"/>
    <col min="8965" max="8965" width="53.28515625" style="1118" customWidth="1"/>
    <col min="8966" max="8971" width="0" style="1118" hidden="1" customWidth="1"/>
    <col min="8972" max="8974" width="12.85546875" style="1118" customWidth="1"/>
    <col min="8975" max="8980" width="12.85546875" style="1118" bestFit="1" customWidth="1"/>
    <col min="8981" max="8982" width="12.85546875" style="1118" customWidth="1"/>
    <col min="8983" max="8984" width="11.140625" style="1118" customWidth="1"/>
    <col min="8985" max="9220" width="9.140625" style="1118"/>
    <col min="9221" max="9221" width="53.28515625" style="1118" customWidth="1"/>
    <col min="9222" max="9227" width="0" style="1118" hidden="1" customWidth="1"/>
    <col min="9228" max="9230" width="12.85546875" style="1118" customWidth="1"/>
    <col min="9231" max="9236" width="12.85546875" style="1118" bestFit="1" customWidth="1"/>
    <col min="9237" max="9238" width="12.85546875" style="1118" customWidth="1"/>
    <col min="9239" max="9240" width="11.140625" style="1118" customWidth="1"/>
    <col min="9241" max="9476" width="9.140625" style="1118"/>
    <col min="9477" max="9477" width="53.28515625" style="1118" customWidth="1"/>
    <col min="9478" max="9483" width="0" style="1118" hidden="1" customWidth="1"/>
    <col min="9484" max="9486" width="12.85546875" style="1118" customWidth="1"/>
    <col min="9487" max="9492" width="12.85546875" style="1118" bestFit="1" customWidth="1"/>
    <col min="9493" max="9494" width="12.85546875" style="1118" customWidth="1"/>
    <col min="9495" max="9496" width="11.140625" style="1118" customWidth="1"/>
    <col min="9497" max="9732" width="9.140625" style="1118"/>
    <col min="9733" max="9733" width="53.28515625" style="1118" customWidth="1"/>
    <col min="9734" max="9739" width="0" style="1118" hidden="1" customWidth="1"/>
    <col min="9740" max="9742" width="12.85546875" style="1118" customWidth="1"/>
    <col min="9743" max="9748" width="12.85546875" style="1118" bestFit="1" customWidth="1"/>
    <col min="9749" max="9750" width="12.85546875" style="1118" customWidth="1"/>
    <col min="9751" max="9752" width="11.140625" style="1118" customWidth="1"/>
    <col min="9753" max="9988" width="9.140625" style="1118"/>
    <col min="9989" max="9989" width="53.28515625" style="1118" customWidth="1"/>
    <col min="9990" max="9995" width="0" style="1118" hidden="1" customWidth="1"/>
    <col min="9996" max="9998" width="12.85546875" style="1118" customWidth="1"/>
    <col min="9999" max="10004" width="12.85546875" style="1118" bestFit="1" customWidth="1"/>
    <col min="10005" max="10006" width="12.85546875" style="1118" customWidth="1"/>
    <col min="10007" max="10008" width="11.140625" style="1118" customWidth="1"/>
    <col min="10009" max="10244" width="9.140625" style="1118"/>
    <col min="10245" max="10245" width="53.28515625" style="1118" customWidth="1"/>
    <col min="10246" max="10251" width="0" style="1118" hidden="1" customWidth="1"/>
    <col min="10252" max="10254" width="12.85546875" style="1118" customWidth="1"/>
    <col min="10255" max="10260" width="12.85546875" style="1118" bestFit="1" customWidth="1"/>
    <col min="10261" max="10262" width="12.85546875" style="1118" customWidth="1"/>
    <col min="10263" max="10264" width="11.140625" style="1118" customWidth="1"/>
    <col min="10265" max="10500" width="9.140625" style="1118"/>
    <col min="10501" max="10501" width="53.28515625" style="1118" customWidth="1"/>
    <col min="10502" max="10507" width="0" style="1118" hidden="1" customWidth="1"/>
    <col min="10508" max="10510" width="12.85546875" style="1118" customWidth="1"/>
    <col min="10511" max="10516" width="12.85546875" style="1118" bestFit="1" customWidth="1"/>
    <col min="10517" max="10518" width="12.85546875" style="1118" customWidth="1"/>
    <col min="10519" max="10520" width="11.140625" style="1118" customWidth="1"/>
    <col min="10521" max="10756" width="9.140625" style="1118"/>
    <col min="10757" max="10757" width="53.28515625" style="1118" customWidth="1"/>
    <col min="10758" max="10763" width="0" style="1118" hidden="1" customWidth="1"/>
    <col min="10764" max="10766" width="12.85546875" style="1118" customWidth="1"/>
    <col min="10767" max="10772" width="12.85546875" style="1118" bestFit="1" customWidth="1"/>
    <col min="10773" max="10774" width="12.85546875" style="1118" customWidth="1"/>
    <col min="10775" max="10776" width="11.140625" style="1118" customWidth="1"/>
    <col min="10777" max="11012" width="9.140625" style="1118"/>
    <col min="11013" max="11013" width="53.28515625" style="1118" customWidth="1"/>
    <col min="11014" max="11019" width="0" style="1118" hidden="1" customWidth="1"/>
    <col min="11020" max="11022" width="12.85546875" style="1118" customWidth="1"/>
    <col min="11023" max="11028" width="12.85546875" style="1118" bestFit="1" customWidth="1"/>
    <col min="11029" max="11030" width="12.85546875" style="1118" customWidth="1"/>
    <col min="11031" max="11032" width="11.140625" style="1118" customWidth="1"/>
    <col min="11033" max="11268" width="9.140625" style="1118"/>
    <col min="11269" max="11269" width="53.28515625" style="1118" customWidth="1"/>
    <col min="11270" max="11275" width="0" style="1118" hidden="1" customWidth="1"/>
    <col min="11276" max="11278" width="12.85546875" style="1118" customWidth="1"/>
    <col min="11279" max="11284" width="12.85546875" style="1118" bestFit="1" customWidth="1"/>
    <col min="11285" max="11286" width="12.85546875" style="1118" customWidth="1"/>
    <col min="11287" max="11288" width="11.140625" style="1118" customWidth="1"/>
    <col min="11289" max="11524" width="9.140625" style="1118"/>
    <col min="11525" max="11525" width="53.28515625" style="1118" customWidth="1"/>
    <col min="11526" max="11531" width="0" style="1118" hidden="1" customWidth="1"/>
    <col min="11532" max="11534" width="12.85546875" style="1118" customWidth="1"/>
    <col min="11535" max="11540" width="12.85546875" style="1118" bestFit="1" customWidth="1"/>
    <col min="11541" max="11542" width="12.85546875" style="1118" customWidth="1"/>
    <col min="11543" max="11544" width="11.140625" style="1118" customWidth="1"/>
    <col min="11545" max="11780" width="9.140625" style="1118"/>
    <col min="11781" max="11781" width="53.28515625" style="1118" customWidth="1"/>
    <col min="11782" max="11787" width="0" style="1118" hidden="1" customWidth="1"/>
    <col min="11788" max="11790" width="12.85546875" style="1118" customWidth="1"/>
    <col min="11791" max="11796" width="12.85546875" style="1118" bestFit="1" customWidth="1"/>
    <col min="11797" max="11798" width="12.85546875" style="1118" customWidth="1"/>
    <col min="11799" max="11800" width="11.140625" style="1118" customWidth="1"/>
    <col min="11801" max="12036" width="9.140625" style="1118"/>
    <col min="12037" max="12037" width="53.28515625" style="1118" customWidth="1"/>
    <col min="12038" max="12043" width="0" style="1118" hidden="1" customWidth="1"/>
    <col min="12044" max="12046" width="12.85546875" style="1118" customWidth="1"/>
    <col min="12047" max="12052" width="12.85546875" style="1118" bestFit="1" customWidth="1"/>
    <col min="12053" max="12054" width="12.85546875" style="1118" customWidth="1"/>
    <col min="12055" max="12056" width="11.140625" style="1118" customWidth="1"/>
    <col min="12057" max="12292" width="9.140625" style="1118"/>
    <col min="12293" max="12293" width="53.28515625" style="1118" customWidth="1"/>
    <col min="12294" max="12299" width="0" style="1118" hidden="1" customWidth="1"/>
    <col min="12300" max="12302" width="12.85546875" style="1118" customWidth="1"/>
    <col min="12303" max="12308" width="12.85546875" style="1118" bestFit="1" customWidth="1"/>
    <col min="12309" max="12310" width="12.85546875" style="1118" customWidth="1"/>
    <col min="12311" max="12312" width="11.140625" style="1118" customWidth="1"/>
    <col min="12313" max="12548" width="9.140625" style="1118"/>
    <col min="12549" max="12549" width="53.28515625" style="1118" customWidth="1"/>
    <col min="12550" max="12555" width="0" style="1118" hidden="1" customWidth="1"/>
    <col min="12556" max="12558" width="12.85546875" style="1118" customWidth="1"/>
    <col min="12559" max="12564" width="12.85546875" style="1118" bestFit="1" customWidth="1"/>
    <col min="12565" max="12566" width="12.85546875" style="1118" customWidth="1"/>
    <col min="12567" max="12568" width="11.140625" style="1118" customWidth="1"/>
    <col min="12569" max="12804" width="9.140625" style="1118"/>
    <col min="12805" max="12805" width="53.28515625" style="1118" customWidth="1"/>
    <col min="12806" max="12811" width="0" style="1118" hidden="1" customWidth="1"/>
    <col min="12812" max="12814" width="12.85546875" style="1118" customWidth="1"/>
    <col min="12815" max="12820" width="12.85546875" style="1118" bestFit="1" customWidth="1"/>
    <col min="12821" max="12822" width="12.85546875" style="1118" customWidth="1"/>
    <col min="12823" max="12824" width="11.140625" style="1118" customWidth="1"/>
    <col min="12825" max="13060" width="9.140625" style="1118"/>
    <col min="13061" max="13061" width="53.28515625" style="1118" customWidth="1"/>
    <col min="13062" max="13067" width="0" style="1118" hidden="1" customWidth="1"/>
    <col min="13068" max="13070" width="12.85546875" style="1118" customWidth="1"/>
    <col min="13071" max="13076" width="12.85546875" style="1118" bestFit="1" customWidth="1"/>
    <col min="13077" max="13078" width="12.85546875" style="1118" customWidth="1"/>
    <col min="13079" max="13080" width="11.140625" style="1118" customWidth="1"/>
    <col min="13081" max="13316" width="9.140625" style="1118"/>
    <col min="13317" max="13317" width="53.28515625" style="1118" customWidth="1"/>
    <col min="13318" max="13323" width="0" style="1118" hidden="1" customWidth="1"/>
    <col min="13324" max="13326" width="12.85546875" style="1118" customWidth="1"/>
    <col min="13327" max="13332" width="12.85546875" style="1118" bestFit="1" customWidth="1"/>
    <col min="13333" max="13334" width="12.85546875" style="1118" customWidth="1"/>
    <col min="13335" max="13336" width="11.140625" style="1118" customWidth="1"/>
    <col min="13337" max="13572" width="9.140625" style="1118"/>
    <col min="13573" max="13573" width="53.28515625" style="1118" customWidth="1"/>
    <col min="13574" max="13579" width="0" style="1118" hidden="1" customWidth="1"/>
    <col min="13580" max="13582" width="12.85546875" style="1118" customWidth="1"/>
    <col min="13583" max="13588" width="12.85546875" style="1118" bestFit="1" customWidth="1"/>
    <col min="13589" max="13590" width="12.85546875" style="1118" customWidth="1"/>
    <col min="13591" max="13592" width="11.140625" style="1118" customWidth="1"/>
    <col min="13593" max="13828" width="9.140625" style="1118"/>
    <col min="13829" max="13829" width="53.28515625" style="1118" customWidth="1"/>
    <col min="13830" max="13835" width="0" style="1118" hidden="1" customWidth="1"/>
    <col min="13836" max="13838" width="12.85546875" style="1118" customWidth="1"/>
    <col min="13839" max="13844" width="12.85546875" style="1118" bestFit="1" customWidth="1"/>
    <col min="13845" max="13846" width="12.85546875" style="1118" customWidth="1"/>
    <col min="13847" max="13848" width="11.140625" style="1118" customWidth="1"/>
    <col min="13849" max="14084" width="9.140625" style="1118"/>
    <col min="14085" max="14085" width="53.28515625" style="1118" customWidth="1"/>
    <col min="14086" max="14091" width="0" style="1118" hidden="1" customWidth="1"/>
    <col min="14092" max="14094" width="12.85546875" style="1118" customWidth="1"/>
    <col min="14095" max="14100" width="12.85546875" style="1118" bestFit="1" customWidth="1"/>
    <col min="14101" max="14102" width="12.85546875" style="1118" customWidth="1"/>
    <col min="14103" max="14104" width="11.140625" style="1118" customWidth="1"/>
    <col min="14105" max="14340" width="9.140625" style="1118"/>
    <col min="14341" max="14341" width="53.28515625" style="1118" customWidth="1"/>
    <col min="14342" max="14347" width="0" style="1118" hidden="1" customWidth="1"/>
    <col min="14348" max="14350" width="12.85546875" style="1118" customWidth="1"/>
    <col min="14351" max="14356" width="12.85546875" style="1118" bestFit="1" customWidth="1"/>
    <col min="14357" max="14358" width="12.85546875" style="1118" customWidth="1"/>
    <col min="14359" max="14360" width="11.140625" style="1118" customWidth="1"/>
    <col min="14361" max="14596" width="9.140625" style="1118"/>
    <col min="14597" max="14597" width="53.28515625" style="1118" customWidth="1"/>
    <col min="14598" max="14603" width="0" style="1118" hidden="1" customWidth="1"/>
    <col min="14604" max="14606" width="12.85546875" style="1118" customWidth="1"/>
    <col min="14607" max="14612" width="12.85546875" style="1118" bestFit="1" customWidth="1"/>
    <col min="14613" max="14614" width="12.85546875" style="1118" customWidth="1"/>
    <col min="14615" max="14616" width="11.140625" style="1118" customWidth="1"/>
    <col min="14617" max="14852" width="9.140625" style="1118"/>
    <col min="14853" max="14853" width="53.28515625" style="1118" customWidth="1"/>
    <col min="14854" max="14859" width="0" style="1118" hidden="1" customWidth="1"/>
    <col min="14860" max="14862" width="12.85546875" style="1118" customWidth="1"/>
    <col min="14863" max="14868" width="12.85546875" style="1118" bestFit="1" customWidth="1"/>
    <col min="14869" max="14870" width="12.85546875" style="1118" customWidth="1"/>
    <col min="14871" max="14872" width="11.140625" style="1118" customWidth="1"/>
    <col min="14873" max="15108" width="9.140625" style="1118"/>
    <col min="15109" max="15109" width="53.28515625" style="1118" customWidth="1"/>
    <col min="15110" max="15115" width="0" style="1118" hidden="1" customWidth="1"/>
    <col min="15116" max="15118" width="12.85546875" style="1118" customWidth="1"/>
    <col min="15119" max="15124" width="12.85546875" style="1118" bestFit="1" customWidth="1"/>
    <col min="15125" max="15126" width="12.85546875" style="1118" customWidth="1"/>
    <col min="15127" max="15128" width="11.140625" style="1118" customWidth="1"/>
    <col min="15129" max="15364" width="9.140625" style="1118"/>
    <col min="15365" max="15365" width="53.28515625" style="1118" customWidth="1"/>
    <col min="15366" max="15371" width="0" style="1118" hidden="1" customWidth="1"/>
    <col min="15372" max="15374" width="12.85546875" style="1118" customWidth="1"/>
    <col min="15375" max="15380" width="12.85546875" style="1118" bestFit="1" customWidth="1"/>
    <col min="15381" max="15382" width="12.85546875" style="1118" customWidth="1"/>
    <col min="15383" max="15384" width="11.140625" style="1118" customWidth="1"/>
    <col min="15385" max="15620" width="9.140625" style="1118"/>
    <col min="15621" max="15621" width="53.28515625" style="1118" customWidth="1"/>
    <col min="15622" max="15627" width="0" style="1118" hidden="1" customWidth="1"/>
    <col min="15628" max="15630" width="12.85546875" style="1118" customWidth="1"/>
    <col min="15631" max="15636" width="12.85546875" style="1118" bestFit="1" customWidth="1"/>
    <col min="15637" max="15638" width="12.85546875" style="1118" customWidth="1"/>
    <col min="15639" max="15640" width="11.140625" style="1118" customWidth="1"/>
    <col min="15641" max="15876" width="9.140625" style="1118"/>
    <col min="15877" max="15877" width="53.28515625" style="1118" customWidth="1"/>
    <col min="15878" max="15883" width="0" style="1118" hidden="1" customWidth="1"/>
    <col min="15884" max="15886" width="12.85546875" style="1118" customWidth="1"/>
    <col min="15887" max="15892" width="12.85546875" style="1118" bestFit="1" customWidth="1"/>
    <col min="15893" max="15894" width="12.85546875" style="1118" customWidth="1"/>
    <col min="15895" max="15896" width="11.140625" style="1118" customWidth="1"/>
    <col min="15897" max="16132" width="9.140625" style="1118"/>
    <col min="16133" max="16133" width="53.28515625" style="1118" customWidth="1"/>
    <col min="16134" max="16139" width="0" style="1118" hidden="1" customWidth="1"/>
    <col min="16140" max="16142" width="12.85546875" style="1118" customWidth="1"/>
    <col min="16143" max="16148" width="12.85546875" style="1118" bestFit="1" customWidth="1"/>
    <col min="16149" max="16150" width="12.85546875" style="1118" customWidth="1"/>
    <col min="16151" max="16152" width="11.140625" style="1118" customWidth="1"/>
    <col min="16153" max="16384" width="9.140625" style="1118"/>
  </cols>
  <sheetData>
    <row r="1" spans="1:41">
      <c r="A1" s="2734" t="s">
        <v>986</v>
      </c>
      <c r="B1" s="2734"/>
      <c r="C1" s="2734"/>
      <c r="D1" s="2734"/>
      <c r="E1" s="2734"/>
      <c r="F1" s="2734"/>
      <c r="G1" s="2734"/>
      <c r="H1" s="2734"/>
      <c r="I1" s="2734"/>
      <c r="J1" s="2734"/>
      <c r="K1" s="2734"/>
      <c r="L1" s="2734"/>
      <c r="M1" s="2734"/>
      <c r="N1" s="2734"/>
      <c r="O1" s="2734"/>
      <c r="P1" s="2734"/>
      <c r="Q1" s="2734"/>
      <c r="R1" s="2734"/>
      <c r="S1" s="2734"/>
      <c r="T1" s="2734"/>
      <c r="U1" s="2734"/>
      <c r="V1" s="2734"/>
      <c r="W1" s="2734"/>
      <c r="X1" s="2734"/>
      <c r="Y1" s="2734"/>
      <c r="Z1" s="2734"/>
      <c r="AA1" s="2734"/>
      <c r="AB1" s="2734"/>
      <c r="AC1" s="2734"/>
      <c r="AD1" s="2734"/>
      <c r="AE1" s="2734"/>
      <c r="AF1" s="2734"/>
      <c r="AG1" s="2734"/>
      <c r="AH1" s="2734"/>
      <c r="AI1" s="2734"/>
      <c r="AJ1" s="2734"/>
      <c r="AK1" s="2734"/>
      <c r="AL1" s="2734"/>
      <c r="AM1" s="2734"/>
      <c r="AN1" s="2734"/>
      <c r="AO1" s="2734"/>
    </row>
    <row r="2" spans="1:41">
      <c r="A2" s="2735" t="s">
        <v>129</v>
      </c>
      <c r="B2" s="2735"/>
      <c r="C2" s="2735"/>
      <c r="D2" s="2735"/>
      <c r="E2" s="2735"/>
      <c r="F2" s="2735"/>
      <c r="G2" s="2735"/>
      <c r="H2" s="2735"/>
      <c r="I2" s="2735"/>
      <c r="J2" s="2735"/>
      <c r="K2" s="2735"/>
      <c r="L2" s="2735"/>
      <c r="M2" s="2735"/>
      <c r="N2" s="2735"/>
      <c r="O2" s="2735"/>
      <c r="P2" s="2735"/>
      <c r="Q2" s="2735"/>
      <c r="R2" s="2735"/>
      <c r="S2" s="2735"/>
      <c r="T2" s="2735"/>
      <c r="U2" s="2735"/>
      <c r="V2" s="2735"/>
      <c r="W2" s="2735"/>
      <c r="X2" s="2735"/>
      <c r="Y2" s="2735"/>
      <c r="Z2" s="2735"/>
      <c r="AA2" s="2735"/>
      <c r="AB2" s="2735"/>
      <c r="AC2" s="2735"/>
      <c r="AD2" s="2735"/>
      <c r="AE2" s="2735"/>
      <c r="AF2" s="2735"/>
      <c r="AG2" s="2735"/>
      <c r="AH2" s="2735"/>
      <c r="AI2" s="2735"/>
      <c r="AJ2" s="2735"/>
      <c r="AK2" s="2735"/>
      <c r="AL2" s="2735"/>
      <c r="AM2" s="2735"/>
      <c r="AN2" s="2735"/>
      <c r="AO2" s="2735"/>
    </row>
    <row r="3" spans="1:41" ht="16.5" thickBot="1">
      <c r="A3" s="2736" t="s">
        <v>1607</v>
      </c>
      <c r="B3" s="2736"/>
      <c r="C3" s="2736"/>
      <c r="D3" s="2736"/>
      <c r="E3" s="2736"/>
      <c r="F3" s="2736"/>
      <c r="G3" s="2736"/>
      <c r="H3" s="2736"/>
      <c r="I3" s="2736"/>
      <c r="J3" s="2736"/>
      <c r="K3" s="2736"/>
      <c r="L3" s="2736"/>
      <c r="M3" s="2736"/>
      <c r="N3" s="2736"/>
      <c r="O3" s="2736"/>
      <c r="P3" s="2736"/>
      <c r="Q3" s="2736"/>
      <c r="R3" s="2736"/>
      <c r="S3" s="2736"/>
      <c r="T3" s="2736"/>
      <c r="U3" s="2736"/>
      <c r="V3" s="2736"/>
      <c r="W3" s="2736"/>
      <c r="X3" s="2736"/>
      <c r="Y3" s="2736"/>
      <c r="Z3" s="2736"/>
      <c r="AA3" s="2736"/>
      <c r="AB3" s="2736"/>
      <c r="AC3" s="2736"/>
      <c r="AD3" s="2736"/>
      <c r="AE3" s="2736"/>
      <c r="AF3" s="2736"/>
      <c r="AG3" s="2736"/>
      <c r="AH3" s="2736"/>
      <c r="AI3" s="2736"/>
      <c r="AJ3" s="2736"/>
      <c r="AK3" s="2736"/>
      <c r="AL3" s="2736"/>
      <c r="AM3" s="2736"/>
      <c r="AN3" s="2736"/>
      <c r="AO3" s="2736"/>
    </row>
    <row r="4" spans="1:41" ht="32.25" thickTop="1">
      <c r="A4" s="1170" t="s">
        <v>985</v>
      </c>
      <c r="B4" s="1167" t="s">
        <v>984</v>
      </c>
      <c r="C4" s="1167" t="s">
        <v>983</v>
      </c>
      <c r="D4" s="1167" t="s">
        <v>982</v>
      </c>
      <c r="E4" s="1167" t="s">
        <v>981</v>
      </c>
      <c r="F4" s="1167" t="s">
        <v>980</v>
      </c>
      <c r="G4" s="1167" t="s">
        <v>979</v>
      </c>
      <c r="H4" s="1167" t="s">
        <v>978</v>
      </c>
      <c r="I4" s="1167" t="s">
        <v>977</v>
      </c>
      <c r="J4" s="1167" t="s">
        <v>976</v>
      </c>
      <c r="K4" s="1167" t="s">
        <v>975</v>
      </c>
      <c r="L4" s="1167" t="s">
        <v>974</v>
      </c>
      <c r="M4" s="1167" t="s">
        <v>973</v>
      </c>
      <c r="N4" s="1167" t="s">
        <v>972</v>
      </c>
      <c r="O4" s="1167" t="s">
        <v>971</v>
      </c>
      <c r="P4" s="1167" t="s">
        <v>970</v>
      </c>
      <c r="Q4" s="1167" t="s">
        <v>969</v>
      </c>
      <c r="R4" s="1167" t="s">
        <v>968</v>
      </c>
      <c r="S4" s="1167" t="s">
        <v>967</v>
      </c>
      <c r="T4" s="1167" t="s">
        <v>966</v>
      </c>
      <c r="U4" s="1167" t="s">
        <v>965</v>
      </c>
      <c r="V4" s="1167" t="s">
        <v>964</v>
      </c>
      <c r="W4" s="1167" t="s">
        <v>963</v>
      </c>
      <c r="X4" s="1168" t="s">
        <v>962</v>
      </c>
      <c r="Y4" s="1167" t="s">
        <v>961</v>
      </c>
      <c r="Z4" s="1169" t="s">
        <v>960</v>
      </c>
      <c r="AA4" s="1167" t="s">
        <v>959</v>
      </c>
      <c r="AB4" s="1168" t="s">
        <v>958</v>
      </c>
      <c r="AC4" s="1167" t="s">
        <v>957</v>
      </c>
      <c r="AD4" s="1167" t="s">
        <v>956</v>
      </c>
      <c r="AE4" s="1167" t="s">
        <v>955</v>
      </c>
      <c r="AF4" s="1167" t="s">
        <v>954</v>
      </c>
      <c r="AG4" s="1167" t="s">
        <v>953</v>
      </c>
      <c r="AH4" s="1167" t="s">
        <v>952</v>
      </c>
      <c r="AI4" s="1167" t="s">
        <v>951</v>
      </c>
      <c r="AJ4" s="1167" t="s">
        <v>950</v>
      </c>
      <c r="AK4" s="1167" t="s">
        <v>949</v>
      </c>
      <c r="AL4" s="1167" t="s">
        <v>948</v>
      </c>
      <c r="AM4" s="1167" t="s">
        <v>947</v>
      </c>
      <c r="AN4" s="1167" t="s">
        <v>946</v>
      </c>
      <c r="AO4" s="1166" t="s">
        <v>945</v>
      </c>
    </row>
    <row r="5" spans="1:41" ht="20.25" customHeight="1" thickBot="1">
      <c r="A5" s="1165" t="s">
        <v>944</v>
      </c>
      <c r="B5" s="1164"/>
      <c r="C5" s="1164"/>
      <c r="D5" s="1164"/>
      <c r="E5" s="1164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3"/>
      <c r="Y5" s="1162"/>
      <c r="Z5" s="1163"/>
      <c r="AA5" s="1162"/>
      <c r="AB5" s="1163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1"/>
    </row>
    <row r="6" spans="1:41" ht="20.25" customHeight="1">
      <c r="A6" s="1160" t="s">
        <v>943</v>
      </c>
      <c r="B6" s="1157"/>
      <c r="C6" s="1157"/>
      <c r="D6" s="1157"/>
      <c r="E6" s="1157"/>
      <c r="F6" s="1159"/>
      <c r="G6" s="1159"/>
      <c r="H6" s="1159"/>
      <c r="I6" s="1159"/>
      <c r="J6" s="1159"/>
      <c r="K6" s="1157">
        <v>5</v>
      </c>
      <c r="L6" s="1157">
        <v>5</v>
      </c>
      <c r="M6" s="1157">
        <v>5</v>
      </c>
      <c r="N6" s="1157">
        <v>5</v>
      </c>
      <c r="O6" s="1157">
        <v>5</v>
      </c>
      <c r="P6" s="1157">
        <v>5</v>
      </c>
      <c r="Q6" s="1157">
        <v>5</v>
      </c>
      <c r="R6" s="1157">
        <v>5</v>
      </c>
      <c r="S6" s="1157">
        <v>5</v>
      </c>
      <c r="T6" s="1157">
        <v>5</v>
      </c>
      <c r="U6" s="1157">
        <v>5</v>
      </c>
      <c r="V6" s="1157">
        <v>5</v>
      </c>
      <c r="W6" s="1157">
        <v>5</v>
      </c>
      <c r="X6" s="1157">
        <v>5</v>
      </c>
      <c r="Y6" s="1157">
        <v>5</v>
      </c>
      <c r="Z6" s="1158">
        <v>5</v>
      </c>
      <c r="AA6" s="1157">
        <v>5</v>
      </c>
      <c r="AB6" s="1158">
        <v>5</v>
      </c>
      <c r="AC6" s="1157">
        <v>5</v>
      </c>
      <c r="AD6" s="1157">
        <v>5</v>
      </c>
      <c r="AE6" s="1157">
        <v>5</v>
      </c>
      <c r="AF6" s="1157">
        <v>5</v>
      </c>
      <c r="AG6" s="1157">
        <v>5</v>
      </c>
      <c r="AH6" s="1157">
        <v>5</v>
      </c>
      <c r="AI6" s="1157">
        <v>5</v>
      </c>
      <c r="AJ6" s="1157">
        <v>4.5</v>
      </c>
      <c r="AK6" s="1157">
        <v>4.5</v>
      </c>
      <c r="AL6" s="1157">
        <v>4.5</v>
      </c>
      <c r="AM6" s="1157">
        <v>4.5</v>
      </c>
      <c r="AN6" s="1157">
        <v>4.5</v>
      </c>
      <c r="AO6" s="1156">
        <v>4.5</v>
      </c>
    </row>
    <row r="7" spans="1:41" ht="20.25" customHeight="1">
      <c r="A7" s="1136" t="s">
        <v>942</v>
      </c>
      <c r="B7" s="1144"/>
      <c r="C7" s="1144"/>
      <c r="D7" s="1144"/>
      <c r="E7" s="1144"/>
      <c r="F7" s="1155"/>
      <c r="G7" s="1155"/>
      <c r="H7" s="1155"/>
      <c r="I7" s="1155"/>
      <c r="J7" s="1155"/>
      <c r="K7" s="1144">
        <v>3</v>
      </c>
      <c r="L7" s="1144">
        <v>3</v>
      </c>
      <c r="M7" s="1144">
        <v>3</v>
      </c>
      <c r="N7" s="1144">
        <v>3</v>
      </c>
      <c r="O7" s="1144">
        <v>3</v>
      </c>
      <c r="P7" s="1144">
        <v>3</v>
      </c>
      <c r="Q7" s="1144">
        <v>3</v>
      </c>
      <c r="R7" s="1144">
        <v>3</v>
      </c>
      <c r="S7" s="1144">
        <v>3</v>
      </c>
      <c r="T7" s="1144">
        <v>3</v>
      </c>
      <c r="U7" s="1144">
        <v>3</v>
      </c>
      <c r="V7" s="1144">
        <v>3</v>
      </c>
      <c r="W7" s="1144">
        <v>3</v>
      </c>
      <c r="X7" s="1144">
        <v>3.5</v>
      </c>
      <c r="Y7" s="1144">
        <v>3.5</v>
      </c>
      <c r="Z7" s="1145">
        <v>3.5</v>
      </c>
      <c r="AA7" s="1144">
        <v>3.5</v>
      </c>
      <c r="AB7" s="1145">
        <v>3.5</v>
      </c>
      <c r="AC7" s="1144">
        <v>3.5</v>
      </c>
      <c r="AD7" s="1144">
        <v>3.5</v>
      </c>
      <c r="AE7" s="1144">
        <v>3.5</v>
      </c>
      <c r="AF7" s="1144">
        <v>3.5</v>
      </c>
      <c r="AG7" s="1144">
        <v>3.5</v>
      </c>
      <c r="AH7" s="1144">
        <v>3.5</v>
      </c>
      <c r="AI7" s="1144">
        <v>3.5</v>
      </c>
      <c r="AJ7" s="1144">
        <v>3</v>
      </c>
      <c r="AK7" s="1144">
        <v>3</v>
      </c>
      <c r="AL7" s="1144">
        <v>3</v>
      </c>
      <c r="AM7" s="1144">
        <v>3</v>
      </c>
      <c r="AN7" s="1144">
        <v>3</v>
      </c>
      <c r="AO7" s="1143">
        <v>3</v>
      </c>
    </row>
    <row r="8" spans="1:41" ht="20.25" customHeight="1">
      <c r="A8" s="1136" t="s">
        <v>941</v>
      </c>
      <c r="B8" s="1131">
        <v>7</v>
      </c>
      <c r="C8" s="1131">
        <v>7</v>
      </c>
      <c r="D8" s="1131">
        <v>7</v>
      </c>
      <c r="E8" s="1144">
        <v>7</v>
      </c>
      <c r="F8" s="1144">
        <v>7</v>
      </c>
      <c r="G8" s="1144">
        <v>7</v>
      </c>
      <c r="H8" s="1144">
        <v>7</v>
      </c>
      <c r="I8" s="1144">
        <v>7</v>
      </c>
      <c r="J8" s="1144">
        <v>7</v>
      </c>
      <c r="K8" s="1144">
        <v>7</v>
      </c>
      <c r="L8" s="1144">
        <v>7</v>
      </c>
      <c r="M8" s="1144">
        <v>7</v>
      </c>
      <c r="N8" s="1144">
        <v>7</v>
      </c>
      <c r="O8" s="1144">
        <v>7</v>
      </c>
      <c r="P8" s="1144">
        <v>7</v>
      </c>
      <c r="Q8" s="1144">
        <v>7</v>
      </c>
      <c r="R8" s="1144">
        <v>7</v>
      </c>
      <c r="S8" s="1144">
        <v>7</v>
      </c>
      <c r="T8" s="1144">
        <v>7</v>
      </c>
      <c r="U8" s="1144">
        <v>7</v>
      </c>
      <c r="V8" s="1144">
        <v>7</v>
      </c>
      <c r="W8" s="1144">
        <v>7</v>
      </c>
      <c r="X8" s="1144">
        <v>6.5</v>
      </c>
      <c r="Y8" s="1144">
        <v>6.5</v>
      </c>
      <c r="Z8" s="1145">
        <v>6.5</v>
      </c>
      <c r="AA8" s="1144">
        <v>6.5</v>
      </c>
      <c r="AB8" s="1145">
        <v>6.5</v>
      </c>
      <c r="AC8" s="1144">
        <v>6.5</v>
      </c>
      <c r="AD8" s="1144">
        <v>6.5</v>
      </c>
      <c r="AE8" s="1144">
        <v>6.5</v>
      </c>
      <c r="AF8" s="1144">
        <v>6.5</v>
      </c>
      <c r="AG8" s="1144">
        <v>6.5</v>
      </c>
      <c r="AH8" s="1144">
        <v>6.5</v>
      </c>
      <c r="AI8" s="1144">
        <v>6.5</v>
      </c>
      <c r="AJ8" s="1144">
        <v>6</v>
      </c>
      <c r="AK8" s="1144">
        <v>6</v>
      </c>
      <c r="AL8" s="1144">
        <v>6</v>
      </c>
      <c r="AM8" s="1144">
        <v>6</v>
      </c>
      <c r="AN8" s="1144">
        <v>6</v>
      </c>
      <c r="AO8" s="1143">
        <v>6</v>
      </c>
    </row>
    <row r="9" spans="1:41" ht="20.25" customHeight="1">
      <c r="A9" s="1136" t="s">
        <v>940</v>
      </c>
      <c r="B9" s="1131">
        <v>7</v>
      </c>
      <c r="C9" s="1131">
        <v>7</v>
      </c>
      <c r="D9" s="1131">
        <v>7</v>
      </c>
      <c r="E9" s="1144">
        <v>7</v>
      </c>
      <c r="F9" s="1144">
        <v>7</v>
      </c>
      <c r="G9" s="1144">
        <v>7</v>
      </c>
      <c r="H9" s="1144">
        <v>7</v>
      </c>
      <c r="I9" s="1144">
        <v>7</v>
      </c>
      <c r="J9" s="1144">
        <v>7</v>
      </c>
      <c r="K9" s="1144">
        <v>7</v>
      </c>
      <c r="L9" s="1144">
        <v>7</v>
      </c>
      <c r="M9" s="1144">
        <v>7</v>
      </c>
      <c r="N9" s="1144">
        <v>7</v>
      </c>
      <c r="O9" s="1144">
        <v>7</v>
      </c>
      <c r="P9" s="1144">
        <v>7</v>
      </c>
      <c r="Q9" s="1144">
        <v>7</v>
      </c>
      <c r="R9" s="1144">
        <v>7</v>
      </c>
      <c r="S9" s="1144">
        <v>7</v>
      </c>
      <c r="T9" s="1144">
        <v>7</v>
      </c>
      <c r="U9" s="1144">
        <v>7</v>
      </c>
      <c r="V9" s="1144">
        <v>7</v>
      </c>
      <c r="W9" s="1144">
        <v>7</v>
      </c>
      <c r="X9" s="1144">
        <v>6.5</v>
      </c>
      <c r="Y9" s="1144">
        <v>6.5</v>
      </c>
      <c r="Z9" s="1145">
        <v>6.5</v>
      </c>
      <c r="AA9" s="1144">
        <v>6.5</v>
      </c>
      <c r="AB9" s="1145">
        <v>6.5</v>
      </c>
      <c r="AC9" s="1144">
        <v>6.5</v>
      </c>
      <c r="AD9" s="1144">
        <v>6.5</v>
      </c>
      <c r="AE9" s="1144">
        <v>6.5</v>
      </c>
      <c r="AF9" s="1144">
        <v>6.5</v>
      </c>
      <c r="AG9" s="1144">
        <v>6.5</v>
      </c>
      <c r="AH9" s="1144">
        <v>6.5</v>
      </c>
      <c r="AI9" s="1144">
        <v>6.5</v>
      </c>
      <c r="AJ9" s="1144">
        <v>6</v>
      </c>
      <c r="AK9" s="1144">
        <v>6</v>
      </c>
      <c r="AL9" s="1144">
        <v>6</v>
      </c>
      <c r="AM9" s="1144">
        <v>6</v>
      </c>
      <c r="AN9" s="1144">
        <v>6</v>
      </c>
      <c r="AO9" s="1143">
        <v>6</v>
      </c>
    </row>
    <row r="10" spans="1:41" s="1119" customFormat="1" ht="20.25" customHeight="1">
      <c r="A10" s="1142" t="s">
        <v>939</v>
      </c>
      <c r="B10" s="1141"/>
      <c r="C10" s="1141"/>
      <c r="D10" s="1141"/>
      <c r="E10" s="1141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  <c r="T10" s="1139"/>
      <c r="U10" s="1139"/>
      <c r="V10" s="1139"/>
      <c r="W10" s="1139"/>
      <c r="X10" s="1139"/>
      <c r="Y10" s="1139"/>
      <c r="Z10" s="1140"/>
      <c r="AA10" s="1139"/>
      <c r="AB10" s="1140"/>
      <c r="AC10" s="1139"/>
      <c r="AD10" s="1139"/>
      <c r="AE10" s="1139"/>
      <c r="AF10" s="1139"/>
      <c r="AG10" s="1139"/>
      <c r="AH10" s="1139"/>
      <c r="AI10" s="1139"/>
      <c r="AJ10" s="1139"/>
      <c r="AK10" s="1139"/>
      <c r="AL10" s="1139"/>
      <c r="AM10" s="1139"/>
      <c r="AN10" s="1139"/>
      <c r="AO10" s="1138"/>
    </row>
    <row r="11" spans="1:41" s="1119" customFormat="1" ht="20.25" customHeight="1">
      <c r="A11" s="1136" t="s">
        <v>938</v>
      </c>
      <c r="B11" s="1131">
        <v>1</v>
      </c>
      <c r="C11" s="1131">
        <v>1</v>
      </c>
      <c r="D11" s="1131">
        <v>1</v>
      </c>
      <c r="E11" s="1144">
        <v>1</v>
      </c>
      <c r="F11" s="1144">
        <v>1</v>
      </c>
      <c r="G11" s="1144">
        <v>1</v>
      </c>
      <c r="H11" s="1144">
        <v>1</v>
      </c>
      <c r="I11" s="1144">
        <v>1</v>
      </c>
      <c r="J11" s="1144">
        <v>1</v>
      </c>
      <c r="K11" s="1144">
        <v>1</v>
      </c>
      <c r="L11" s="1144">
        <v>1</v>
      </c>
      <c r="M11" s="1144">
        <v>1</v>
      </c>
      <c r="N11" s="1144">
        <v>1</v>
      </c>
      <c r="O11" s="1144">
        <v>1</v>
      </c>
      <c r="P11" s="1144">
        <v>1</v>
      </c>
      <c r="Q11" s="1144">
        <v>1</v>
      </c>
      <c r="R11" s="1144">
        <v>1</v>
      </c>
      <c r="S11" s="1144">
        <v>1</v>
      </c>
      <c r="T11" s="1144">
        <v>1</v>
      </c>
      <c r="U11" s="1144">
        <v>1</v>
      </c>
      <c r="V11" s="1144">
        <v>1</v>
      </c>
      <c r="W11" s="1144">
        <v>1</v>
      </c>
      <c r="X11" s="1144">
        <v>1</v>
      </c>
      <c r="Y11" s="1144">
        <v>1</v>
      </c>
      <c r="Z11" s="1154">
        <v>1</v>
      </c>
      <c r="AA11" s="1144">
        <v>1</v>
      </c>
      <c r="AB11" s="1145">
        <v>1</v>
      </c>
      <c r="AC11" s="1144">
        <v>1</v>
      </c>
      <c r="AD11" s="1144">
        <v>1</v>
      </c>
      <c r="AE11" s="1144">
        <v>1</v>
      </c>
      <c r="AF11" s="1144">
        <v>1</v>
      </c>
      <c r="AG11" s="1144">
        <v>1</v>
      </c>
      <c r="AH11" s="1144">
        <v>1</v>
      </c>
      <c r="AI11" s="1144">
        <v>1</v>
      </c>
      <c r="AJ11" s="1144">
        <v>1</v>
      </c>
      <c r="AK11" s="1144">
        <v>1</v>
      </c>
      <c r="AL11" s="1144">
        <v>1</v>
      </c>
      <c r="AM11" s="1144">
        <v>1</v>
      </c>
      <c r="AN11" s="1144">
        <v>1</v>
      </c>
      <c r="AO11" s="1143">
        <v>1</v>
      </c>
    </row>
    <row r="12" spans="1:41" s="1119" customFormat="1" ht="20.25" customHeight="1">
      <c r="A12" s="1136" t="s">
        <v>937</v>
      </c>
      <c r="B12" s="1144">
        <v>4</v>
      </c>
      <c r="C12" s="1144">
        <v>4</v>
      </c>
      <c r="D12" s="1144">
        <v>4</v>
      </c>
      <c r="E12" s="1144">
        <v>4</v>
      </c>
      <c r="F12" s="1144">
        <v>4</v>
      </c>
      <c r="G12" s="1144">
        <v>4</v>
      </c>
      <c r="H12" s="1144">
        <v>4</v>
      </c>
      <c r="I12" s="1144">
        <v>4</v>
      </c>
      <c r="J12" s="1144">
        <v>4</v>
      </c>
      <c r="K12" s="1144">
        <v>4</v>
      </c>
      <c r="L12" s="1144">
        <v>4</v>
      </c>
      <c r="M12" s="1144">
        <v>4</v>
      </c>
      <c r="N12" s="1144">
        <v>4</v>
      </c>
      <c r="O12" s="1144">
        <v>4</v>
      </c>
      <c r="P12" s="1144">
        <v>4</v>
      </c>
      <c r="Q12" s="1144">
        <v>4</v>
      </c>
      <c r="R12" s="1144">
        <v>4</v>
      </c>
      <c r="S12" s="1144">
        <v>4</v>
      </c>
      <c r="T12" s="1144">
        <v>4</v>
      </c>
      <c r="U12" s="1144">
        <v>4</v>
      </c>
      <c r="V12" s="1144">
        <v>4</v>
      </c>
      <c r="W12" s="1144">
        <v>4</v>
      </c>
      <c r="X12" s="1144">
        <v>4</v>
      </c>
      <c r="Y12" s="1144">
        <v>4</v>
      </c>
      <c r="Z12" s="1154">
        <v>4</v>
      </c>
      <c r="AA12" s="1144">
        <v>4</v>
      </c>
      <c r="AB12" s="1145">
        <v>4</v>
      </c>
      <c r="AC12" s="1144">
        <v>4</v>
      </c>
      <c r="AD12" s="1144">
        <v>4</v>
      </c>
      <c r="AE12" s="1144">
        <v>4</v>
      </c>
      <c r="AF12" s="1144">
        <v>4</v>
      </c>
      <c r="AG12" s="1144">
        <v>4</v>
      </c>
      <c r="AH12" s="1144">
        <v>4</v>
      </c>
      <c r="AI12" s="1144">
        <v>4</v>
      </c>
      <c r="AJ12" s="1144">
        <v>3</v>
      </c>
      <c r="AK12" s="1144">
        <v>3</v>
      </c>
      <c r="AL12" s="1144">
        <v>3</v>
      </c>
      <c r="AM12" s="1144">
        <v>3</v>
      </c>
      <c r="AN12" s="1144">
        <v>3</v>
      </c>
      <c r="AO12" s="1143">
        <v>3</v>
      </c>
    </row>
    <row r="13" spans="1:41" s="1119" customFormat="1" ht="20.25" customHeight="1">
      <c r="A13" s="1136" t="s">
        <v>936</v>
      </c>
      <c r="B13" s="1153" t="s">
        <v>935</v>
      </c>
      <c r="C13" s="1153" t="s">
        <v>935</v>
      </c>
      <c r="D13" s="1152" t="s">
        <v>935</v>
      </c>
      <c r="E13" s="1150" t="s">
        <v>935</v>
      </c>
      <c r="F13" s="1150" t="s">
        <v>935</v>
      </c>
      <c r="G13" s="1150" t="s">
        <v>935</v>
      </c>
      <c r="H13" s="1150" t="s">
        <v>935</v>
      </c>
      <c r="I13" s="1150" t="s">
        <v>935</v>
      </c>
      <c r="J13" s="1150" t="s">
        <v>935</v>
      </c>
      <c r="K13" s="1150" t="s">
        <v>935</v>
      </c>
      <c r="L13" s="1150" t="s">
        <v>935</v>
      </c>
      <c r="M13" s="1150" t="s">
        <v>935</v>
      </c>
      <c r="N13" s="1150" t="s">
        <v>935</v>
      </c>
      <c r="O13" s="1150" t="s">
        <v>935</v>
      </c>
      <c r="P13" s="1150" t="s">
        <v>935</v>
      </c>
      <c r="Q13" s="1150" t="s">
        <v>935</v>
      </c>
      <c r="R13" s="1150" t="s">
        <v>935</v>
      </c>
      <c r="S13" s="1150" t="s">
        <v>935</v>
      </c>
      <c r="T13" s="1150" t="s">
        <v>935</v>
      </c>
      <c r="U13" s="1150" t="s">
        <v>935</v>
      </c>
      <c r="V13" s="1150" t="s">
        <v>935</v>
      </c>
      <c r="W13" s="1150" t="s">
        <v>935</v>
      </c>
      <c r="X13" s="1150" t="s">
        <v>935</v>
      </c>
      <c r="Y13" s="1150" t="s">
        <v>935</v>
      </c>
      <c r="Z13" s="1151" t="s">
        <v>935</v>
      </c>
      <c r="AA13" s="1150" t="s">
        <v>935</v>
      </c>
      <c r="AB13" s="1151" t="s">
        <v>935</v>
      </c>
      <c r="AC13" s="1150" t="s">
        <v>935</v>
      </c>
      <c r="AD13" s="1150" t="s">
        <v>935</v>
      </c>
      <c r="AE13" s="1150" t="s">
        <v>935</v>
      </c>
      <c r="AF13" s="1150" t="s">
        <v>935</v>
      </c>
      <c r="AG13" s="1150" t="s">
        <v>935</v>
      </c>
      <c r="AH13" s="1150" t="s">
        <v>935</v>
      </c>
      <c r="AI13" s="1150" t="s">
        <v>935</v>
      </c>
      <c r="AJ13" s="1150" t="s">
        <v>935</v>
      </c>
      <c r="AK13" s="1150" t="s">
        <v>935</v>
      </c>
      <c r="AL13" s="1150" t="s">
        <v>935</v>
      </c>
      <c r="AM13" s="1150" t="s">
        <v>935</v>
      </c>
      <c r="AN13" s="1150" t="s">
        <v>935</v>
      </c>
      <c r="AO13" s="1149" t="s">
        <v>935</v>
      </c>
    </row>
    <row r="14" spans="1:41" s="1119" customFormat="1" ht="20.25" customHeight="1">
      <c r="A14" s="1142" t="s">
        <v>934</v>
      </c>
      <c r="B14" s="1141"/>
      <c r="C14" s="1141"/>
      <c r="D14" s="1141"/>
      <c r="E14" s="1147"/>
      <c r="F14" s="1147"/>
      <c r="G14" s="1147"/>
      <c r="H14" s="1147"/>
      <c r="I14" s="1147"/>
      <c r="J14" s="1147"/>
      <c r="K14" s="1147"/>
      <c r="L14" s="1147"/>
      <c r="M14" s="1147"/>
      <c r="N14" s="1147"/>
      <c r="O14" s="1147"/>
      <c r="P14" s="1147"/>
      <c r="Q14" s="1147"/>
      <c r="R14" s="1147"/>
      <c r="S14" s="1147"/>
      <c r="T14" s="1147"/>
      <c r="U14" s="1147"/>
      <c r="V14" s="1147"/>
      <c r="W14" s="1147"/>
      <c r="X14" s="1147"/>
      <c r="Y14" s="1147"/>
      <c r="Z14" s="1148"/>
      <c r="AA14" s="1147"/>
      <c r="AB14" s="1148"/>
      <c r="AC14" s="1147"/>
      <c r="AD14" s="1147"/>
      <c r="AE14" s="1147"/>
      <c r="AF14" s="1147"/>
      <c r="AG14" s="1147"/>
      <c r="AH14" s="1147"/>
      <c r="AI14" s="1147"/>
      <c r="AJ14" s="1147"/>
      <c r="AK14" s="1147"/>
      <c r="AL14" s="1147"/>
      <c r="AM14" s="1147"/>
      <c r="AN14" s="1147"/>
      <c r="AO14" s="1146"/>
    </row>
    <row r="15" spans="1:41" ht="20.25" customHeight="1">
      <c r="A15" s="1136" t="s">
        <v>933</v>
      </c>
      <c r="B15" s="1131">
        <v>6</v>
      </c>
      <c r="C15" s="1131">
        <v>6</v>
      </c>
      <c r="D15" s="1131">
        <v>6</v>
      </c>
      <c r="E15" s="1144">
        <v>6</v>
      </c>
      <c r="F15" s="1144">
        <v>6</v>
      </c>
      <c r="G15" s="1144">
        <v>6</v>
      </c>
      <c r="H15" s="1144">
        <v>6</v>
      </c>
      <c r="I15" s="1144">
        <v>6</v>
      </c>
      <c r="J15" s="1144">
        <v>6</v>
      </c>
      <c r="K15" s="1144">
        <v>6</v>
      </c>
      <c r="L15" s="1144">
        <v>6</v>
      </c>
      <c r="M15" s="1144">
        <v>6</v>
      </c>
      <c r="N15" s="1144">
        <v>6</v>
      </c>
      <c r="O15" s="1144">
        <v>6</v>
      </c>
      <c r="P15" s="1144">
        <v>6</v>
      </c>
      <c r="Q15" s="1144">
        <v>6</v>
      </c>
      <c r="R15" s="1144">
        <v>6</v>
      </c>
      <c r="S15" s="1144">
        <v>6</v>
      </c>
      <c r="T15" s="1144">
        <v>6</v>
      </c>
      <c r="U15" s="1144">
        <v>6</v>
      </c>
      <c r="V15" s="1144">
        <v>6</v>
      </c>
      <c r="W15" s="1144">
        <v>6</v>
      </c>
      <c r="X15" s="1144">
        <v>4</v>
      </c>
      <c r="Y15" s="1144">
        <v>4</v>
      </c>
      <c r="Z15" s="1145">
        <v>4</v>
      </c>
      <c r="AA15" s="1144">
        <v>4</v>
      </c>
      <c r="AB15" s="1145">
        <v>4</v>
      </c>
      <c r="AC15" s="1144">
        <v>4</v>
      </c>
      <c r="AD15" s="1144">
        <v>4</v>
      </c>
      <c r="AE15" s="1144">
        <v>4</v>
      </c>
      <c r="AF15" s="1144">
        <v>4</v>
      </c>
      <c r="AG15" s="1144">
        <v>4</v>
      </c>
      <c r="AH15" s="1144">
        <v>4</v>
      </c>
      <c r="AI15" s="1144">
        <v>4</v>
      </c>
      <c r="AJ15" s="1144">
        <v>4</v>
      </c>
      <c r="AK15" s="1144">
        <v>4</v>
      </c>
      <c r="AL15" s="1144">
        <v>4</v>
      </c>
      <c r="AM15" s="1144">
        <v>4</v>
      </c>
      <c r="AN15" s="1144">
        <v>4</v>
      </c>
      <c r="AO15" s="1143">
        <v>4</v>
      </c>
    </row>
    <row r="16" spans="1:41" ht="20.25" customHeight="1">
      <c r="A16" s="1136" t="s">
        <v>932</v>
      </c>
      <c r="B16" s="1131">
        <v>5</v>
      </c>
      <c r="C16" s="1131">
        <v>5</v>
      </c>
      <c r="D16" s="1131">
        <v>5</v>
      </c>
      <c r="E16" s="1144">
        <v>5</v>
      </c>
      <c r="F16" s="1144">
        <v>5</v>
      </c>
      <c r="G16" s="1144">
        <v>5</v>
      </c>
      <c r="H16" s="1144">
        <v>5</v>
      </c>
      <c r="I16" s="1144">
        <v>5</v>
      </c>
      <c r="J16" s="1144">
        <v>5</v>
      </c>
      <c r="K16" s="1144">
        <v>5</v>
      </c>
      <c r="L16" s="1144">
        <v>5</v>
      </c>
      <c r="M16" s="1144">
        <v>5</v>
      </c>
      <c r="N16" s="1144">
        <v>5</v>
      </c>
      <c r="O16" s="1144">
        <v>5</v>
      </c>
      <c r="P16" s="1144">
        <v>5</v>
      </c>
      <c r="Q16" s="1144">
        <v>5</v>
      </c>
      <c r="R16" s="1144">
        <v>5</v>
      </c>
      <c r="S16" s="1144">
        <v>5</v>
      </c>
      <c r="T16" s="1144">
        <v>5</v>
      </c>
      <c r="U16" s="1144">
        <v>5</v>
      </c>
      <c r="V16" s="1144">
        <v>5</v>
      </c>
      <c r="W16" s="1144">
        <v>5</v>
      </c>
      <c r="X16" s="1144">
        <v>4</v>
      </c>
      <c r="Y16" s="1144">
        <v>4</v>
      </c>
      <c r="Z16" s="1145">
        <v>4</v>
      </c>
      <c r="AA16" s="1144">
        <v>4</v>
      </c>
      <c r="AB16" s="1145">
        <v>4</v>
      </c>
      <c r="AC16" s="1144">
        <v>4</v>
      </c>
      <c r="AD16" s="1144">
        <v>4</v>
      </c>
      <c r="AE16" s="1144">
        <v>4</v>
      </c>
      <c r="AF16" s="1144">
        <v>4</v>
      </c>
      <c r="AG16" s="1144">
        <v>4</v>
      </c>
      <c r="AH16" s="1144">
        <v>4</v>
      </c>
      <c r="AI16" s="1144">
        <v>4</v>
      </c>
      <c r="AJ16" s="1144">
        <v>4</v>
      </c>
      <c r="AK16" s="1144">
        <v>4</v>
      </c>
      <c r="AL16" s="1144">
        <v>4</v>
      </c>
      <c r="AM16" s="1144">
        <v>4</v>
      </c>
      <c r="AN16" s="1144">
        <v>4</v>
      </c>
      <c r="AO16" s="1143">
        <v>4</v>
      </c>
    </row>
    <row r="17" spans="1:41" ht="20.25" customHeight="1">
      <c r="A17" s="1136" t="s">
        <v>931</v>
      </c>
      <c r="B17" s="1131">
        <v>4</v>
      </c>
      <c r="C17" s="1131">
        <v>4</v>
      </c>
      <c r="D17" s="1131">
        <v>4</v>
      </c>
      <c r="E17" s="1144">
        <v>4</v>
      </c>
      <c r="F17" s="1144">
        <v>4</v>
      </c>
      <c r="G17" s="1144">
        <v>4</v>
      </c>
      <c r="H17" s="1144">
        <v>4</v>
      </c>
      <c r="I17" s="1144">
        <v>4</v>
      </c>
      <c r="J17" s="1144">
        <v>4</v>
      </c>
      <c r="K17" s="1144">
        <v>4</v>
      </c>
      <c r="L17" s="1144">
        <v>4</v>
      </c>
      <c r="M17" s="1144">
        <v>4</v>
      </c>
      <c r="N17" s="1144">
        <v>4</v>
      </c>
      <c r="O17" s="1144">
        <v>4</v>
      </c>
      <c r="P17" s="1144">
        <v>4</v>
      </c>
      <c r="Q17" s="1144">
        <v>4</v>
      </c>
      <c r="R17" s="1144">
        <v>4</v>
      </c>
      <c r="S17" s="1144">
        <v>4</v>
      </c>
      <c r="T17" s="1144">
        <v>4</v>
      </c>
      <c r="U17" s="1144">
        <v>4</v>
      </c>
      <c r="V17" s="1144">
        <v>4</v>
      </c>
      <c r="W17" s="1144">
        <v>4</v>
      </c>
      <c r="X17" s="1144">
        <v>4</v>
      </c>
      <c r="Y17" s="1144">
        <v>4</v>
      </c>
      <c r="Z17" s="1145">
        <v>4</v>
      </c>
      <c r="AA17" s="1144">
        <v>4</v>
      </c>
      <c r="AB17" s="1145">
        <v>4</v>
      </c>
      <c r="AC17" s="1144">
        <v>4</v>
      </c>
      <c r="AD17" s="1144">
        <v>4</v>
      </c>
      <c r="AE17" s="1144">
        <v>4</v>
      </c>
      <c r="AF17" s="1144">
        <v>4</v>
      </c>
      <c r="AG17" s="1144">
        <v>4</v>
      </c>
      <c r="AH17" s="1144">
        <v>4</v>
      </c>
      <c r="AI17" s="1144">
        <v>4</v>
      </c>
      <c r="AJ17" s="1144">
        <v>4</v>
      </c>
      <c r="AK17" s="1144">
        <v>4</v>
      </c>
      <c r="AL17" s="1144">
        <v>4</v>
      </c>
      <c r="AM17" s="1144">
        <v>4</v>
      </c>
      <c r="AN17" s="1144">
        <v>4</v>
      </c>
      <c r="AO17" s="1143">
        <v>4</v>
      </c>
    </row>
    <row r="18" spans="1:41" ht="20.25" customHeight="1">
      <c r="A18" s="1142" t="s">
        <v>930</v>
      </c>
      <c r="B18" s="1141"/>
      <c r="C18" s="1141"/>
      <c r="D18" s="1141"/>
      <c r="E18" s="1141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  <c r="T18" s="1139"/>
      <c r="U18" s="1139"/>
      <c r="V18" s="1139"/>
      <c r="W18" s="1139"/>
      <c r="X18" s="1139"/>
      <c r="Y18" s="1139"/>
      <c r="Z18" s="1140"/>
      <c r="AA18" s="1139"/>
      <c r="AB18" s="1140"/>
      <c r="AC18" s="1139"/>
      <c r="AD18" s="1139"/>
      <c r="AE18" s="1139"/>
      <c r="AF18" s="1139"/>
      <c r="AG18" s="1139"/>
      <c r="AH18" s="1139"/>
      <c r="AI18" s="1139"/>
      <c r="AJ18" s="1139"/>
      <c r="AK18" s="1139"/>
      <c r="AL18" s="1139"/>
      <c r="AM18" s="1139"/>
      <c r="AN18" s="1139"/>
      <c r="AO18" s="1138"/>
    </row>
    <row r="19" spans="1:41" ht="20.25" customHeight="1">
      <c r="A19" s="1137" t="s">
        <v>929</v>
      </c>
      <c r="B19" s="1130" t="s">
        <v>146</v>
      </c>
      <c r="C19" s="1130" t="s">
        <v>146</v>
      </c>
      <c r="D19" s="1130" t="s">
        <v>146</v>
      </c>
      <c r="E19" s="1130" t="s">
        <v>146</v>
      </c>
      <c r="F19" s="1130" t="s">
        <v>146</v>
      </c>
      <c r="G19" s="1130" t="s">
        <v>146</v>
      </c>
      <c r="H19" s="1130" t="s">
        <v>146</v>
      </c>
      <c r="I19" s="1130" t="s">
        <v>146</v>
      </c>
      <c r="J19" s="1130" t="s">
        <v>146</v>
      </c>
      <c r="K19" s="1130" t="s">
        <v>146</v>
      </c>
      <c r="L19" s="1130">
        <v>0.24049999999999999</v>
      </c>
      <c r="M19" s="1130">
        <v>0.35549999999999998</v>
      </c>
      <c r="N19" s="1130">
        <v>1.11008</v>
      </c>
      <c r="O19" s="1130">
        <v>1.3104</v>
      </c>
      <c r="P19" s="1130">
        <v>4.9694454545454549</v>
      </c>
      <c r="Q19" s="1130">
        <v>4.2769000000000004</v>
      </c>
      <c r="R19" s="1130">
        <v>3.6447159090909089</v>
      </c>
      <c r="S19" s="1130">
        <v>4.63</v>
      </c>
      <c r="T19" s="1130">
        <v>4.6928000000000001</v>
      </c>
      <c r="U19" s="1130">
        <v>4.78</v>
      </c>
      <c r="V19" s="1130">
        <v>4.5482199999999997</v>
      </c>
      <c r="W19" s="1130">
        <v>3.0712999999999999</v>
      </c>
      <c r="X19" s="1130">
        <v>2.4500000000000002</v>
      </c>
      <c r="Y19" s="1130">
        <v>2.3180999999999998</v>
      </c>
      <c r="Z19" s="1134">
        <v>1.0004999999999999</v>
      </c>
      <c r="AA19" s="1130">
        <v>0.5746</v>
      </c>
      <c r="AB19" s="1134">
        <v>1.2999999999999999E-3</v>
      </c>
      <c r="AC19" s="1130">
        <v>1.7678</v>
      </c>
      <c r="AD19" s="1130">
        <v>3.8712</v>
      </c>
      <c r="AE19" s="1130">
        <v>3.7233999999999998</v>
      </c>
      <c r="AF19" s="1130">
        <v>3.8228</v>
      </c>
      <c r="AG19" s="1130">
        <v>3.7429999999999999</v>
      </c>
      <c r="AH19" s="1130">
        <v>3.7429999999999999</v>
      </c>
      <c r="AI19" s="1130">
        <v>4.3277999999999999</v>
      </c>
      <c r="AJ19" s="1130" t="s">
        <v>146</v>
      </c>
      <c r="AK19" s="1130" t="s">
        <v>146</v>
      </c>
      <c r="AL19" s="1130" t="s">
        <v>146</v>
      </c>
      <c r="AM19" s="1130" t="s">
        <v>146</v>
      </c>
      <c r="AN19" s="1130" t="s">
        <v>146</v>
      </c>
      <c r="AO19" s="1127" t="s">
        <v>146</v>
      </c>
    </row>
    <row r="20" spans="1:41" ht="20.25" customHeight="1">
      <c r="A20" s="1137" t="s">
        <v>928</v>
      </c>
      <c r="B20" s="1130">
        <v>2.12</v>
      </c>
      <c r="C20" s="1130">
        <v>3.004</v>
      </c>
      <c r="D20" s="1130">
        <v>2.3420000000000001</v>
      </c>
      <c r="E20" s="1130">
        <v>1.74</v>
      </c>
      <c r="F20" s="1130">
        <v>2.6432000000000002</v>
      </c>
      <c r="G20" s="1130">
        <v>0.74419999999999997</v>
      </c>
      <c r="H20" s="1130">
        <v>0.92610000000000003</v>
      </c>
      <c r="I20" s="1130">
        <v>0.77629999999999999</v>
      </c>
      <c r="J20" s="1130">
        <v>1.03</v>
      </c>
      <c r="K20" s="1130">
        <v>0.71033567156063082</v>
      </c>
      <c r="L20" s="1130">
        <v>0.55069999999999997</v>
      </c>
      <c r="M20" s="1130">
        <v>0.48110000000000003</v>
      </c>
      <c r="N20" s="1130">
        <v>1.1832</v>
      </c>
      <c r="O20" s="1130">
        <v>2.5548000000000002</v>
      </c>
      <c r="P20" s="1130">
        <v>5.5149176531715014</v>
      </c>
      <c r="Q20" s="1130">
        <v>5.8220000000000001</v>
      </c>
      <c r="R20" s="1130">
        <v>3.9250794520547947</v>
      </c>
      <c r="S20" s="1130">
        <v>4.7</v>
      </c>
      <c r="T20" s="1130">
        <v>4.9848999999999997</v>
      </c>
      <c r="U20" s="1130">
        <v>5.15</v>
      </c>
      <c r="V20" s="1130">
        <v>4.3784369186716257</v>
      </c>
      <c r="W20" s="1130">
        <v>3.7410999999999999</v>
      </c>
      <c r="X20" s="1130">
        <v>3.34</v>
      </c>
      <c r="Y20" s="1130">
        <v>2.7395999999999998</v>
      </c>
      <c r="Z20" s="1134">
        <v>1.7707609396914445</v>
      </c>
      <c r="AA20" s="1130">
        <v>2.2029999999999998</v>
      </c>
      <c r="AB20" s="1134">
        <v>0.99690000000000001</v>
      </c>
      <c r="AC20" s="1130">
        <v>0.86</v>
      </c>
      <c r="AD20" s="1130">
        <v>3.4394</v>
      </c>
      <c r="AE20" s="1130">
        <v>3.5543999999999998</v>
      </c>
      <c r="AF20" s="1130">
        <v>4.4381650070126222</v>
      </c>
      <c r="AG20" s="1130">
        <v>4.2913156626506019</v>
      </c>
      <c r="AH20" s="1130">
        <v>5.503210042397539</v>
      </c>
      <c r="AI20" s="1130">
        <v>4.9685157869012704</v>
      </c>
      <c r="AJ20" s="1130">
        <v>0.20724000000000001</v>
      </c>
      <c r="AK20" s="1130">
        <v>2.7289786548069812</v>
      </c>
      <c r="AL20" s="1130">
        <v>4.3273659852820936</v>
      </c>
      <c r="AM20" s="1130">
        <v>3.8337399999999997</v>
      </c>
      <c r="AN20" s="1130">
        <v>1.6375838307423722</v>
      </c>
      <c r="AO20" s="1127">
        <v>3.1710930596285434</v>
      </c>
    </row>
    <row r="21" spans="1:41" ht="20.25" customHeight="1">
      <c r="A21" s="1137" t="s">
        <v>927</v>
      </c>
      <c r="B21" s="1130">
        <v>2.2999999999999998</v>
      </c>
      <c r="C21" s="1130">
        <v>3.1621084055017827</v>
      </c>
      <c r="D21" s="1130" t="s">
        <v>146</v>
      </c>
      <c r="E21" s="1130">
        <v>2.23</v>
      </c>
      <c r="F21" s="1130" t="s">
        <v>146</v>
      </c>
      <c r="G21" s="1130">
        <v>2.8525</v>
      </c>
      <c r="H21" s="1130">
        <v>1.4455</v>
      </c>
      <c r="I21" s="1130">
        <v>1.3360000000000001</v>
      </c>
      <c r="J21" s="1130">
        <v>2.02</v>
      </c>
      <c r="K21" s="1130">
        <v>1.7079</v>
      </c>
      <c r="L21" s="1130" t="s">
        <v>925</v>
      </c>
      <c r="M21" s="1130">
        <v>2.0487000000000002</v>
      </c>
      <c r="N21" s="1130">
        <v>1.7726</v>
      </c>
      <c r="O21" s="1130">
        <v>2.9860000000000002</v>
      </c>
      <c r="P21" s="1130" t="s">
        <v>925</v>
      </c>
      <c r="Q21" s="1130">
        <v>5.0168999999999997</v>
      </c>
      <c r="R21" s="1130" t="s">
        <v>925</v>
      </c>
      <c r="S21" s="1130" t="s">
        <v>925</v>
      </c>
      <c r="T21" s="1130">
        <v>5.0824999999999996</v>
      </c>
      <c r="U21" s="1130">
        <v>5.25</v>
      </c>
      <c r="V21" s="1130">
        <v>4.9190006711409398</v>
      </c>
      <c r="W21" s="1130">
        <v>4.3910999999999998</v>
      </c>
      <c r="X21" s="1130" t="s">
        <v>146</v>
      </c>
      <c r="Y21" s="1130">
        <v>3.1676000000000002</v>
      </c>
      <c r="Z21" s="1134">
        <v>2.6588604855920774</v>
      </c>
      <c r="AA21" s="1130">
        <v>2.6684000000000001</v>
      </c>
      <c r="AB21" s="1134">
        <v>2.0661</v>
      </c>
      <c r="AC21" s="1130">
        <v>1.6659999999999999</v>
      </c>
      <c r="AD21" s="1130" t="s">
        <v>146</v>
      </c>
      <c r="AE21" s="1130">
        <v>4.3693999999999997</v>
      </c>
      <c r="AF21" s="1130">
        <v>4.6257844508737627</v>
      </c>
      <c r="AG21" s="1130">
        <v>4.754189189189189</v>
      </c>
      <c r="AH21" s="1130">
        <v>5.6880737572254336</v>
      </c>
      <c r="AI21" s="1130">
        <v>5.0255818181818173</v>
      </c>
      <c r="AJ21" s="1130" t="s">
        <v>146</v>
      </c>
      <c r="AK21" s="1130">
        <v>3.2666594684385379</v>
      </c>
      <c r="AL21" s="1130">
        <v>4.5362454645505599</v>
      </c>
      <c r="AM21" s="1130">
        <v>4.4024857142857137</v>
      </c>
      <c r="AN21" s="1130">
        <v>3.6099593063583817</v>
      </c>
      <c r="AO21" s="1127">
        <v>4.5081818181818178</v>
      </c>
    </row>
    <row r="22" spans="1:41" ht="20.25" customHeight="1">
      <c r="A22" s="1137" t="s">
        <v>926</v>
      </c>
      <c r="B22" s="1130">
        <v>2.74</v>
      </c>
      <c r="C22" s="1130">
        <v>3.6509999999999998</v>
      </c>
      <c r="D22" s="1130">
        <v>3.25</v>
      </c>
      <c r="E22" s="1130">
        <v>2.7</v>
      </c>
      <c r="F22" s="1130" t="s">
        <v>146</v>
      </c>
      <c r="G22" s="1130">
        <v>2.2334999999999998</v>
      </c>
      <c r="H22" s="1130">
        <v>2.3067000000000002</v>
      </c>
      <c r="I22" s="1130">
        <v>2.8351000000000002</v>
      </c>
      <c r="J22" s="1130">
        <v>2.1</v>
      </c>
      <c r="K22" s="1130" t="s">
        <v>925</v>
      </c>
      <c r="L22" s="1130">
        <v>1.3228599999999999</v>
      </c>
      <c r="M22" s="1130">
        <v>1.5144</v>
      </c>
      <c r="N22" s="1130">
        <v>2.0476999999999999</v>
      </c>
      <c r="O22" s="1130">
        <v>3.1175000000000002</v>
      </c>
      <c r="P22" s="1130">
        <v>4.9699</v>
      </c>
      <c r="Q22" s="1130">
        <v>5.7587999999999999</v>
      </c>
      <c r="R22" s="1130" t="s">
        <v>925</v>
      </c>
      <c r="S22" s="1130">
        <v>5.17</v>
      </c>
      <c r="T22" s="1130">
        <v>5.1997</v>
      </c>
      <c r="U22" s="1130">
        <v>5.32</v>
      </c>
      <c r="V22" s="1130">
        <v>4.8255237762237764</v>
      </c>
      <c r="W22" s="1130" t="s">
        <v>146</v>
      </c>
      <c r="X22" s="1130">
        <v>3.93</v>
      </c>
      <c r="Y22" s="1130">
        <v>3.6044</v>
      </c>
      <c r="Z22" s="1134">
        <v>3.2066499999999998</v>
      </c>
      <c r="AA22" s="1130">
        <v>3.0962000000000001</v>
      </c>
      <c r="AB22" s="1134">
        <v>2.1920000000000002</v>
      </c>
      <c r="AC22" s="1130">
        <v>2</v>
      </c>
      <c r="AD22" s="1130" t="s">
        <v>146</v>
      </c>
      <c r="AE22" s="1130">
        <v>4.7937000000000003</v>
      </c>
      <c r="AF22" s="1130">
        <v>4.686042546683332</v>
      </c>
      <c r="AG22" s="1130">
        <v>4.773456862745098</v>
      </c>
      <c r="AH22" s="1130">
        <v>5.7765341849148415</v>
      </c>
      <c r="AI22" s="1130">
        <v>4.7758000000000003</v>
      </c>
      <c r="AJ22" s="1130" t="s">
        <v>146</v>
      </c>
      <c r="AK22" s="1130">
        <v>3.6505666666666667</v>
      </c>
      <c r="AL22" s="1130">
        <v>4.5620000000000003</v>
      </c>
      <c r="AM22" s="1130">
        <v>4.4587683453237412</v>
      </c>
      <c r="AN22" s="1130">
        <v>3.1934999999999998</v>
      </c>
      <c r="AO22" s="1127">
        <v>3.6015000000000001</v>
      </c>
    </row>
    <row r="23" spans="1:41" s="1119" customFormat="1" ht="20.25" customHeight="1">
      <c r="A23" s="1136" t="s">
        <v>62</v>
      </c>
      <c r="B23" s="1130" t="s">
        <v>924</v>
      </c>
      <c r="C23" s="1130" t="s">
        <v>924</v>
      </c>
      <c r="D23" s="1130" t="s">
        <v>924</v>
      </c>
      <c r="E23" s="1130" t="s">
        <v>924</v>
      </c>
      <c r="F23" s="1130" t="s">
        <v>924</v>
      </c>
      <c r="G23" s="1130" t="s">
        <v>924</v>
      </c>
      <c r="H23" s="1130" t="s">
        <v>924</v>
      </c>
      <c r="I23" s="1130" t="s">
        <v>924</v>
      </c>
      <c r="J23" s="1130" t="s">
        <v>924</v>
      </c>
      <c r="K23" s="1130" t="s">
        <v>924</v>
      </c>
      <c r="L23" s="1130" t="s">
        <v>923</v>
      </c>
      <c r="M23" s="1130" t="s">
        <v>923</v>
      </c>
      <c r="N23" s="1130" t="s">
        <v>923</v>
      </c>
      <c r="O23" s="1130" t="s">
        <v>923</v>
      </c>
      <c r="P23" s="1130" t="s">
        <v>923</v>
      </c>
      <c r="Q23" s="1130" t="s">
        <v>923</v>
      </c>
      <c r="R23" s="1130" t="s">
        <v>923</v>
      </c>
      <c r="S23" s="1130" t="s">
        <v>923</v>
      </c>
      <c r="T23" s="1130" t="s">
        <v>923</v>
      </c>
      <c r="U23" s="1130" t="s">
        <v>923</v>
      </c>
      <c r="V23" s="1130" t="s">
        <v>923</v>
      </c>
      <c r="W23" s="1130" t="s">
        <v>923</v>
      </c>
      <c r="X23" s="1130" t="s">
        <v>923</v>
      </c>
      <c r="Y23" s="1130" t="s">
        <v>923</v>
      </c>
      <c r="Z23" s="1134" t="s">
        <v>923</v>
      </c>
      <c r="AA23" s="1130" t="s">
        <v>923</v>
      </c>
      <c r="AB23" s="1134" t="s">
        <v>923</v>
      </c>
      <c r="AC23" s="1130" t="s">
        <v>923</v>
      </c>
      <c r="AD23" s="1130" t="s">
        <v>923</v>
      </c>
      <c r="AE23" s="1130" t="s">
        <v>923</v>
      </c>
      <c r="AF23" s="1130" t="s">
        <v>923</v>
      </c>
      <c r="AG23" s="1130" t="s">
        <v>923</v>
      </c>
      <c r="AH23" s="1130" t="s">
        <v>923</v>
      </c>
      <c r="AI23" s="1130" t="s">
        <v>923</v>
      </c>
      <c r="AJ23" s="1130" t="s">
        <v>923</v>
      </c>
      <c r="AK23" s="1130" t="s">
        <v>923</v>
      </c>
      <c r="AL23" s="1130" t="s">
        <v>923</v>
      </c>
      <c r="AM23" s="1130" t="s">
        <v>923</v>
      </c>
      <c r="AN23" s="1130" t="s">
        <v>923</v>
      </c>
      <c r="AO23" s="1127" t="s">
        <v>923</v>
      </c>
    </row>
    <row r="24" spans="1:41" ht="20.25" customHeight="1">
      <c r="A24" s="1136" t="s">
        <v>922</v>
      </c>
      <c r="B24" s="1130" t="s">
        <v>921</v>
      </c>
      <c r="C24" s="1130" t="s">
        <v>921</v>
      </c>
      <c r="D24" s="1130" t="s">
        <v>921</v>
      </c>
      <c r="E24" s="1130" t="s">
        <v>921</v>
      </c>
      <c r="F24" s="1130" t="s">
        <v>921</v>
      </c>
      <c r="G24" s="1130" t="s">
        <v>921</v>
      </c>
      <c r="H24" s="1130" t="s">
        <v>921</v>
      </c>
      <c r="I24" s="1130" t="s">
        <v>921</v>
      </c>
      <c r="J24" s="1130" t="s">
        <v>921</v>
      </c>
      <c r="K24" s="1130" t="s">
        <v>921</v>
      </c>
      <c r="L24" s="1130" t="s">
        <v>920</v>
      </c>
      <c r="M24" s="1130" t="s">
        <v>920</v>
      </c>
      <c r="N24" s="1130" t="s">
        <v>920</v>
      </c>
      <c r="O24" s="1130" t="s">
        <v>919</v>
      </c>
      <c r="P24" s="1130" t="s">
        <v>919</v>
      </c>
      <c r="Q24" s="1130" t="s">
        <v>918</v>
      </c>
      <c r="R24" s="1130" t="s">
        <v>917</v>
      </c>
      <c r="S24" s="1130" t="s">
        <v>917</v>
      </c>
      <c r="T24" s="1130" t="s">
        <v>917</v>
      </c>
      <c r="U24" s="1130" t="s">
        <v>917</v>
      </c>
      <c r="V24" s="1130" t="s">
        <v>917</v>
      </c>
      <c r="W24" s="1130" t="s">
        <v>917</v>
      </c>
      <c r="X24" s="1130" t="s">
        <v>917</v>
      </c>
      <c r="Y24" s="1130" t="s">
        <v>917</v>
      </c>
      <c r="Z24" s="1134" t="s">
        <v>917</v>
      </c>
      <c r="AA24" s="1130" t="s">
        <v>917</v>
      </c>
      <c r="AB24" s="1134" t="s">
        <v>917</v>
      </c>
      <c r="AC24" s="1130" t="s">
        <v>917</v>
      </c>
      <c r="AD24" s="1130" t="s">
        <v>917</v>
      </c>
      <c r="AE24" s="1130" t="s">
        <v>917</v>
      </c>
      <c r="AF24" s="1130" t="s">
        <v>917</v>
      </c>
      <c r="AG24" s="1130" t="s">
        <v>917</v>
      </c>
      <c r="AH24" s="1130" t="s">
        <v>917</v>
      </c>
      <c r="AI24" s="1130" t="s">
        <v>917</v>
      </c>
      <c r="AJ24" s="1130" t="s">
        <v>917</v>
      </c>
      <c r="AK24" s="1130" t="s">
        <v>917</v>
      </c>
      <c r="AL24" s="1130" t="s">
        <v>917</v>
      </c>
      <c r="AM24" s="1130" t="s">
        <v>917</v>
      </c>
      <c r="AN24" s="1130" t="s">
        <v>917</v>
      </c>
      <c r="AO24" s="1127" t="s">
        <v>917</v>
      </c>
    </row>
    <row r="25" spans="1:41" s="1133" customFormat="1" ht="20.25" customHeight="1">
      <c r="A25" s="1135" t="s">
        <v>916</v>
      </c>
      <c r="B25" s="1130">
        <v>3.2654353261213163</v>
      </c>
      <c r="C25" s="1130">
        <v>3.5897992254016362</v>
      </c>
      <c r="D25" s="1130">
        <v>2.6726999999999999</v>
      </c>
      <c r="E25" s="1130">
        <v>2.71</v>
      </c>
      <c r="F25" s="1130">
        <v>4.1268000000000002</v>
      </c>
      <c r="G25" s="1130">
        <v>0.89629999999999999</v>
      </c>
      <c r="H25" s="1130">
        <v>0.75</v>
      </c>
      <c r="I25" s="1130">
        <v>2.7259000000000002</v>
      </c>
      <c r="J25" s="1130">
        <v>2.46</v>
      </c>
      <c r="K25" s="1130">
        <v>0.6364510804822362</v>
      </c>
      <c r="L25" s="1130">
        <v>0.28739999999999999</v>
      </c>
      <c r="M25" s="1130">
        <v>0.39</v>
      </c>
      <c r="N25" s="1130">
        <v>1.1299999999999999</v>
      </c>
      <c r="O25" s="1130">
        <v>2.6753</v>
      </c>
      <c r="P25" s="1130">
        <v>4.8301971251968672</v>
      </c>
      <c r="Q25" s="1130">
        <v>4.4000000000000004</v>
      </c>
      <c r="R25" s="1130">
        <v>4.3062330467845928</v>
      </c>
      <c r="S25" s="1130">
        <v>4.87</v>
      </c>
      <c r="T25" s="1130">
        <v>4.1199000000000003</v>
      </c>
      <c r="U25" s="1130">
        <v>4.53</v>
      </c>
      <c r="V25" s="1130">
        <v>4.1825550203065518</v>
      </c>
      <c r="W25" s="1130">
        <v>2.9626000000000001</v>
      </c>
      <c r="X25" s="1130">
        <v>1.88</v>
      </c>
      <c r="Y25" s="1130">
        <v>1.6778837822512049</v>
      </c>
      <c r="Z25" s="1134">
        <v>1.8590457492096282</v>
      </c>
      <c r="AA25" s="1130">
        <v>1.6787000000000001</v>
      </c>
      <c r="AB25" s="1134">
        <v>1.1969024903247523</v>
      </c>
      <c r="AC25" s="1130">
        <v>2.839016408473598</v>
      </c>
      <c r="AD25" s="1130">
        <v>5.8193062217621119</v>
      </c>
      <c r="AE25" s="1130">
        <v>5.1538275562803166</v>
      </c>
      <c r="AF25" s="1130">
        <v>5.2796798269809431</v>
      </c>
      <c r="AG25" s="1130">
        <v>6.1207865018683529</v>
      </c>
      <c r="AH25" s="1130">
        <v>6.9056876664303326</v>
      </c>
      <c r="AI25" s="1130">
        <v>4.5187192718019418</v>
      </c>
      <c r="AJ25" s="1130">
        <v>1.1887814391479412</v>
      </c>
      <c r="AK25" s="1130">
        <v>1.6882129461871012</v>
      </c>
      <c r="AL25" s="1130">
        <v>4.6173710940626007</v>
      </c>
      <c r="AM25" s="1130">
        <v>2.589154460713186</v>
      </c>
      <c r="AN25" s="1130">
        <v>0.78108827465870911</v>
      </c>
      <c r="AO25" s="1127">
        <v>1.7622490321978828</v>
      </c>
    </row>
    <row r="26" spans="1:41" ht="20.25" customHeight="1">
      <c r="A26" s="1132" t="s">
        <v>915</v>
      </c>
      <c r="B26" s="1130">
        <v>3.3</v>
      </c>
      <c r="C26" s="1130">
        <v>3.46</v>
      </c>
      <c r="D26" s="1130">
        <v>3.74</v>
      </c>
      <c r="E26" s="1130">
        <v>3.98</v>
      </c>
      <c r="F26" s="1130">
        <v>4.7</v>
      </c>
      <c r="G26" s="1130">
        <v>5.04</v>
      </c>
      <c r="H26" s="1130">
        <v>5.0843628028065915</v>
      </c>
      <c r="I26" s="1130">
        <v>5.51</v>
      </c>
      <c r="J26" s="1130">
        <v>5.91</v>
      </c>
      <c r="K26" s="1130">
        <v>6.15</v>
      </c>
      <c r="L26" s="1130">
        <v>6.25</v>
      </c>
      <c r="M26" s="1130">
        <v>6.19</v>
      </c>
      <c r="N26" s="1130">
        <v>6.17</v>
      </c>
      <c r="O26" s="1130">
        <v>6.1</v>
      </c>
      <c r="P26" s="1130">
        <v>6.17</v>
      </c>
      <c r="Q26" s="1130">
        <v>6.21</v>
      </c>
      <c r="R26" s="1130">
        <v>6.38</v>
      </c>
      <c r="S26" s="1130">
        <v>6.45</v>
      </c>
      <c r="T26" s="1130">
        <v>6.64</v>
      </c>
      <c r="U26" s="1130">
        <v>6.6100840639480261</v>
      </c>
      <c r="V26" s="1130">
        <v>6.61</v>
      </c>
      <c r="W26" s="1128">
        <v>6.49</v>
      </c>
      <c r="X26" s="1128">
        <v>6.3993076371430346</v>
      </c>
      <c r="Y26" s="1128">
        <v>6.3</v>
      </c>
      <c r="Z26" s="1129">
        <v>6.57</v>
      </c>
      <c r="AA26" s="1128">
        <v>6.61</v>
      </c>
      <c r="AB26" s="1129">
        <v>6.6161021257179744</v>
      </c>
      <c r="AC26" s="1128">
        <v>6.72</v>
      </c>
      <c r="AD26" s="1128">
        <v>6.67</v>
      </c>
      <c r="AE26" s="1128">
        <v>6.6185755122047922</v>
      </c>
      <c r="AF26" s="1128">
        <v>6.6710907987025889</v>
      </c>
      <c r="AG26" s="1128">
        <v>6.67</v>
      </c>
      <c r="AH26" s="1128">
        <v>6.6352719667952442</v>
      </c>
      <c r="AI26" s="1128">
        <v>6.60176688176995</v>
      </c>
      <c r="AJ26" s="1128">
        <v>6.7657105159902322</v>
      </c>
      <c r="AK26" s="1128">
        <v>6.7969344556380094</v>
      </c>
      <c r="AL26" s="1128">
        <v>6.7528365303814386</v>
      </c>
      <c r="AM26" s="1128">
        <v>6.812104227644717</v>
      </c>
      <c r="AN26" s="1128">
        <v>6.7990752801041694</v>
      </c>
      <c r="AO26" s="1127">
        <v>6.786162197889281</v>
      </c>
    </row>
    <row r="27" spans="1:41" ht="20.25" customHeight="1">
      <c r="A27" s="1132" t="s">
        <v>914</v>
      </c>
      <c r="B27" s="1130">
        <v>8.6199999999999992</v>
      </c>
      <c r="C27" s="1130">
        <v>8.8800000000000008</v>
      </c>
      <c r="D27" s="1130">
        <v>9.11</v>
      </c>
      <c r="E27" s="1130">
        <v>9.31</v>
      </c>
      <c r="F27" s="1130">
        <v>10.119999999999999</v>
      </c>
      <c r="G27" s="1130">
        <v>10.6</v>
      </c>
      <c r="H27" s="1130">
        <v>10.768996824709188</v>
      </c>
      <c r="I27" s="1130">
        <v>10.69</v>
      </c>
      <c r="J27" s="1130">
        <v>11.29</v>
      </c>
      <c r="K27" s="1130">
        <v>11.33</v>
      </c>
      <c r="L27" s="1130">
        <v>11.68</v>
      </c>
      <c r="M27" s="1130">
        <v>11.78</v>
      </c>
      <c r="N27" s="1130">
        <v>11.1</v>
      </c>
      <c r="O27" s="1131">
        <v>11.64</v>
      </c>
      <c r="P27" s="1131">
        <v>11.25</v>
      </c>
      <c r="Q27" s="1131">
        <v>11.79</v>
      </c>
      <c r="R27" s="1131">
        <v>11.9</v>
      </c>
      <c r="S27" s="1130">
        <v>11.96</v>
      </c>
      <c r="T27" s="1130">
        <v>12.1</v>
      </c>
      <c r="U27" s="1130">
        <v>12.317973192508507</v>
      </c>
      <c r="V27" s="1130">
        <v>12.42</v>
      </c>
      <c r="W27" s="1128">
        <v>12.47</v>
      </c>
      <c r="X27" s="1128">
        <v>12.474039051717256</v>
      </c>
      <c r="Y27" s="1128">
        <v>12.31</v>
      </c>
      <c r="Z27" s="1129">
        <v>12.26</v>
      </c>
      <c r="AA27" s="1128">
        <v>12.26</v>
      </c>
      <c r="AB27" s="1129">
        <v>12.322112864374549</v>
      </c>
      <c r="AC27" s="1128">
        <v>12.29</v>
      </c>
      <c r="AD27" s="1128">
        <v>12.34</v>
      </c>
      <c r="AE27" s="1128">
        <v>12.331042666436183</v>
      </c>
      <c r="AF27" s="1128">
        <v>12.275943576148686</v>
      </c>
      <c r="AG27" s="1128">
        <v>12.23</v>
      </c>
      <c r="AH27" s="1128">
        <v>12.199304661279438</v>
      </c>
      <c r="AI27" s="1128">
        <v>12.134092700177552</v>
      </c>
      <c r="AJ27" s="1128">
        <v>12.084038186426156</v>
      </c>
      <c r="AK27" s="1128">
        <v>11.965903360305679</v>
      </c>
      <c r="AL27" s="1128">
        <v>11.98479244278075</v>
      </c>
      <c r="AM27" s="1128">
        <v>12.073929961045465</v>
      </c>
      <c r="AN27" s="1128">
        <v>11.932860907827484</v>
      </c>
      <c r="AO27" s="1127">
        <v>11.938543027385922</v>
      </c>
    </row>
    <row r="28" spans="1:41" ht="20.25" customHeight="1" thickBot="1">
      <c r="A28" s="1126" t="s">
        <v>913</v>
      </c>
      <c r="B28" s="1125">
        <v>6.43</v>
      </c>
      <c r="C28" s="1125">
        <v>6.55</v>
      </c>
      <c r="D28" s="1125">
        <v>6.78</v>
      </c>
      <c r="E28" s="1125">
        <v>7.1</v>
      </c>
      <c r="F28" s="1125">
        <v>7.8</v>
      </c>
      <c r="G28" s="1125">
        <v>8.3000000000000007</v>
      </c>
      <c r="H28" s="1125">
        <v>8.6</v>
      </c>
      <c r="I28" s="1125">
        <v>9</v>
      </c>
      <c r="J28" s="1125">
        <v>9.4</v>
      </c>
      <c r="K28" s="1125">
        <v>9.89</v>
      </c>
      <c r="L28" s="1125">
        <v>9.67</v>
      </c>
      <c r="M28" s="1125">
        <v>10.130000000000001</v>
      </c>
      <c r="N28" s="1125">
        <v>10.08</v>
      </c>
      <c r="O28" s="1125">
        <v>10.11</v>
      </c>
      <c r="P28" s="1125">
        <v>9.8699999999999992</v>
      </c>
      <c r="Q28" s="1125">
        <v>9.94</v>
      </c>
      <c r="R28" s="1125">
        <v>10.19</v>
      </c>
      <c r="S28" s="1125">
        <v>10.36</v>
      </c>
      <c r="T28" s="1125">
        <v>10.4</v>
      </c>
      <c r="U28" s="1125">
        <v>10.32</v>
      </c>
      <c r="V28" s="1125">
        <v>10.41</v>
      </c>
      <c r="W28" s="1123">
        <v>10.47</v>
      </c>
      <c r="X28" s="1123">
        <v>10.119999999999999</v>
      </c>
      <c r="Y28" s="1123">
        <v>10.029999999999999</v>
      </c>
      <c r="Z28" s="1124">
        <v>10.23</v>
      </c>
      <c r="AA28" s="1123">
        <v>10.210000000000001</v>
      </c>
      <c r="AB28" s="1124">
        <v>10.3</v>
      </c>
      <c r="AC28" s="1123">
        <v>9.8000000000000007</v>
      </c>
      <c r="AD28" s="1123">
        <v>9.69</v>
      </c>
      <c r="AE28" s="1123">
        <v>9.65</v>
      </c>
      <c r="AF28" s="1123">
        <v>9.64</v>
      </c>
      <c r="AG28" s="1123">
        <v>9.5894974304395255</v>
      </c>
      <c r="AH28" s="1123">
        <v>9.4796379999999996</v>
      </c>
      <c r="AI28" s="1123">
        <v>9.5652932561843897</v>
      </c>
      <c r="AJ28" s="1123">
        <v>9.4547594819898606</v>
      </c>
      <c r="AK28" s="1123">
        <v>9.5279797654207865</v>
      </c>
      <c r="AL28" s="1123">
        <v>9.5638687499999993</v>
      </c>
      <c r="AM28" s="1123">
        <v>9.5</v>
      </c>
      <c r="AN28" s="1123">
        <v>9.4647699060531565</v>
      </c>
      <c r="AO28" s="1122">
        <v>9.4539000000000009</v>
      </c>
    </row>
    <row r="29" spans="1:41" ht="16.5" customHeight="1" thickTop="1">
      <c r="A29" s="1121" t="s">
        <v>912</v>
      </c>
      <c r="B29" s="1121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19"/>
      <c r="R29" s="1119"/>
      <c r="S29" s="1119"/>
      <c r="T29" s="1119"/>
      <c r="U29" s="1119"/>
      <c r="V29" s="1119"/>
      <c r="W29" s="1119"/>
      <c r="X29" s="1119"/>
      <c r="Y29" s="1119"/>
      <c r="Z29" s="1119"/>
      <c r="AA29" s="1119"/>
      <c r="AB29" s="1119"/>
      <c r="AC29" s="1119"/>
      <c r="AD29" s="1119"/>
      <c r="AE29" s="1119"/>
      <c r="AF29" s="1119"/>
      <c r="AG29" s="1119"/>
      <c r="AH29" s="1119"/>
      <c r="AI29" s="1119"/>
      <c r="AJ29" s="1119"/>
      <c r="AK29" s="1119"/>
      <c r="AL29" s="1119"/>
      <c r="AM29" s="1119"/>
      <c r="AN29" s="1119"/>
      <c r="AO29" s="1119"/>
    </row>
    <row r="30" spans="1:41">
      <c r="A30" s="2733" t="s">
        <v>911</v>
      </c>
      <c r="B30" s="2733"/>
      <c r="C30" s="2733"/>
      <c r="D30" s="2733"/>
      <c r="E30" s="2733"/>
      <c r="F30" s="2733"/>
      <c r="G30" s="2733"/>
      <c r="H30" s="2733"/>
      <c r="I30" s="2733"/>
      <c r="J30" s="2733"/>
      <c r="K30" s="2733"/>
      <c r="L30" s="2733"/>
      <c r="M30" s="2733"/>
      <c r="N30" s="2733"/>
      <c r="O30" s="2733"/>
      <c r="P30" s="2733"/>
      <c r="Q30" s="1119"/>
      <c r="R30" s="1119"/>
      <c r="S30" s="1119"/>
      <c r="T30" s="1119"/>
      <c r="U30" s="1119"/>
      <c r="V30" s="1119"/>
      <c r="W30" s="1119"/>
      <c r="X30" s="1119"/>
      <c r="Y30" s="1119"/>
      <c r="Z30" s="1119"/>
      <c r="AA30" s="1119"/>
      <c r="AB30" s="1120"/>
      <c r="AC30" s="1119"/>
      <c r="AD30" s="1119"/>
      <c r="AE30" s="1119"/>
      <c r="AF30" s="1119"/>
      <c r="AG30" s="1119"/>
      <c r="AH30" s="1119"/>
      <c r="AI30" s="1119"/>
      <c r="AJ30" s="1119"/>
      <c r="AK30" s="1119"/>
      <c r="AL30" s="1119"/>
      <c r="AM30" s="1119"/>
      <c r="AN30" s="1119"/>
      <c r="AO30" s="1119"/>
    </row>
    <row r="31" spans="1:41">
      <c r="A31" s="2733" t="s">
        <v>910</v>
      </c>
      <c r="B31" s="2733"/>
      <c r="C31" s="2733"/>
      <c r="D31" s="2733"/>
      <c r="E31" s="2733"/>
      <c r="F31" s="2733"/>
      <c r="G31" s="2733"/>
      <c r="H31" s="2733"/>
      <c r="I31" s="2733"/>
      <c r="J31" s="2733"/>
      <c r="K31" s="2733"/>
      <c r="L31" s="2733"/>
      <c r="M31" s="2733"/>
      <c r="N31" s="2733"/>
      <c r="O31" s="2733"/>
      <c r="P31" s="2733"/>
      <c r="Q31" s="1119"/>
      <c r="R31" s="1119"/>
      <c r="S31" s="1119"/>
      <c r="T31" s="1119"/>
      <c r="U31" s="1119"/>
      <c r="V31" s="1119"/>
      <c r="W31" s="1119"/>
      <c r="X31" s="1119"/>
      <c r="Y31" s="1119"/>
      <c r="Z31" s="1119"/>
      <c r="AA31" s="1119"/>
      <c r="AB31" s="1119"/>
      <c r="AC31" s="1119"/>
      <c r="AD31" s="1119"/>
      <c r="AE31" s="1119"/>
      <c r="AF31" s="1119"/>
      <c r="AG31" s="1119"/>
      <c r="AH31" s="1119"/>
      <c r="AI31" s="1119"/>
      <c r="AJ31" s="1119"/>
      <c r="AK31" s="1119"/>
      <c r="AL31" s="1119"/>
      <c r="AM31" s="1119"/>
      <c r="AN31" s="1119"/>
      <c r="AO31" s="1119"/>
    </row>
  </sheetData>
  <mergeCells count="5">
    <mergeCell ref="A30:P30"/>
    <mergeCell ref="A31:P31"/>
    <mergeCell ref="A1:AO1"/>
    <mergeCell ref="A2:AO2"/>
    <mergeCell ref="A3:AO3"/>
  </mergeCells>
  <pageMargins left="0.7" right="0.7" top="1" bottom="1" header="0.5" footer="0.5"/>
  <pageSetup paperSize="9"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B7" sqref="B7:B9"/>
    </sheetView>
  </sheetViews>
  <sheetFormatPr defaultRowHeight="15.75"/>
  <cols>
    <col min="1" max="1" width="12.42578125" style="1171" bestFit="1" customWidth="1"/>
    <col min="2" max="2" width="14.140625" style="1171" bestFit="1" customWidth="1"/>
    <col min="3" max="3" width="14.28515625" style="1171" bestFit="1" customWidth="1"/>
    <col min="4" max="4" width="14.140625" style="1171" bestFit="1" customWidth="1"/>
    <col min="5" max="5" width="14.28515625" style="1171" bestFit="1" customWidth="1"/>
    <col min="6" max="6" width="12.28515625" style="1171" bestFit="1" customWidth="1"/>
    <col min="7" max="7" width="14.28515625" style="1171" bestFit="1" customWidth="1"/>
    <col min="8" max="8" width="11.140625" style="1171" bestFit="1" customWidth="1"/>
    <col min="9" max="9" width="14.28515625" style="1171" bestFit="1" customWidth="1"/>
    <col min="10" max="10" width="12.28515625" style="1171" bestFit="1" customWidth="1"/>
    <col min="11" max="11" width="14.28515625" style="1171" bestFit="1" customWidth="1"/>
    <col min="12" max="12" width="11.140625" style="1171" bestFit="1" customWidth="1"/>
    <col min="13" max="13" width="14.28515625" style="1171" bestFit="1" customWidth="1"/>
    <col min="14" max="256" width="9.140625" style="1171"/>
    <col min="257" max="257" width="13" style="1171" customWidth="1"/>
    <col min="258" max="258" width="17.5703125" style="1171" bestFit="1" customWidth="1"/>
    <col min="259" max="259" width="14.28515625" style="1171" bestFit="1" customWidth="1"/>
    <col min="260" max="260" width="19.7109375" style="1171" bestFit="1" customWidth="1"/>
    <col min="261" max="261" width="14.28515625" style="1171" bestFit="1" customWidth="1"/>
    <col min="262" max="262" width="14" style="1171" customWidth="1"/>
    <col min="263" max="263" width="14.28515625" style="1171" bestFit="1" customWidth="1"/>
    <col min="264" max="264" width="18" style="1171" bestFit="1" customWidth="1"/>
    <col min="265" max="265" width="14.28515625" style="1171" bestFit="1" customWidth="1"/>
    <col min="266" max="266" width="16.5703125" style="1171" bestFit="1" customWidth="1"/>
    <col min="267" max="267" width="14.28515625" style="1171" bestFit="1" customWidth="1"/>
    <col min="268" max="268" width="12.5703125" style="1171" bestFit="1" customWidth="1"/>
    <col min="269" max="269" width="14.28515625" style="1171" bestFit="1" customWidth="1"/>
    <col min="270" max="512" width="9.140625" style="1171"/>
    <col min="513" max="513" width="13" style="1171" customWidth="1"/>
    <col min="514" max="514" width="17.5703125" style="1171" bestFit="1" customWidth="1"/>
    <col min="515" max="515" width="14.28515625" style="1171" bestFit="1" customWidth="1"/>
    <col min="516" max="516" width="19.7109375" style="1171" bestFit="1" customWidth="1"/>
    <col min="517" max="517" width="14.28515625" style="1171" bestFit="1" customWidth="1"/>
    <col min="518" max="518" width="14" style="1171" customWidth="1"/>
    <col min="519" max="519" width="14.28515625" style="1171" bestFit="1" customWidth="1"/>
    <col min="520" max="520" width="18" style="1171" bestFit="1" customWidth="1"/>
    <col min="521" max="521" width="14.28515625" style="1171" bestFit="1" customWidth="1"/>
    <col min="522" max="522" width="16.5703125" style="1171" bestFit="1" customWidth="1"/>
    <col min="523" max="523" width="14.28515625" style="1171" bestFit="1" customWidth="1"/>
    <col min="524" max="524" width="12.5703125" style="1171" bestFit="1" customWidth="1"/>
    <col min="525" max="525" width="14.28515625" style="1171" bestFit="1" customWidth="1"/>
    <col min="526" max="768" width="9.140625" style="1171"/>
    <col min="769" max="769" width="13" style="1171" customWidth="1"/>
    <col min="770" max="770" width="17.5703125" style="1171" bestFit="1" customWidth="1"/>
    <col min="771" max="771" width="14.28515625" style="1171" bestFit="1" customWidth="1"/>
    <col min="772" max="772" width="19.7109375" style="1171" bestFit="1" customWidth="1"/>
    <col min="773" max="773" width="14.28515625" style="1171" bestFit="1" customWidth="1"/>
    <col min="774" max="774" width="14" style="1171" customWidth="1"/>
    <col min="775" max="775" width="14.28515625" style="1171" bestFit="1" customWidth="1"/>
    <col min="776" max="776" width="18" style="1171" bestFit="1" customWidth="1"/>
    <col min="777" max="777" width="14.28515625" style="1171" bestFit="1" customWidth="1"/>
    <col min="778" max="778" width="16.5703125" style="1171" bestFit="1" customWidth="1"/>
    <col min="779" max="779" width="14.28515625" style="1171" bestFit="1" customWidth="1"/>
    <col min="780" max="780" width="12.5703125" style="1171" bestFit="1" customWidth="1"/>
    <col min="781" max="781" width="14.28515625" style="1171" bestFit="1" customWidth="1"/>
    <col min="782" max="1024" width="9.140625" style="1171"/>
    <col min="1025" max="1025" width="13" style="1171" customWidth="1"/>
    <col min="1026" max="1026" width="17.5703125" style="1171" bestFit="1" customWidth="1"/>
    <col min="1027" max="1027" width="14.28515625" style="1171" bestFit="1" customWidth="1"/>
    <col min="1028" max="1028" width="19.7109375" style="1171" bestFit="1" customWidth="1"/>
    <col min="1029" max="1029" width="14.28515625" style="1171" bestFit="1" customWidth="1"/>
    <col min="1030" max="1030" width="14" style="1171" customWidth="1"/>
    <col min="1031" max="1031" width="14.28515625" style="1171" bestFit="1" customWidth="1"/>
    <col min="1032" max="1032" width="18" style="1171" bestFit="1" customWidth="1"/>
    <col min="1033" max="1033" width="14.28515625" style="1171" bestFit="1" customWidth="1"/>
    <col min="1034" max="1034" width="16.5703125" style="1171" bestFit="1" customWidth="1"/>
    <col min="1035" max="1035" width="14.28515625" style="1171" bestFit="1" customWidth="1"/>
    <col min="1036" max="1036" width="12.5703125" style="1171" bestFit="1" customWidth="1"/>
    <col min="1037" max="1037" width="14.28515625" style="1171" bestFit="1" customWidth="1"/>
    <col min="1038" max="1280" width="9.140625" style="1171"/>
    <col min="1281" max="1281" width="13" style="1171" customWidth="1"/>
    <col min="1282" max="1282" width="17.5703125" style="1171" bestFit="1" customWidth="1"/>
    <col min="1283" max="1283" width="14.28515625" style="1171" bestFit="1" customWidth="1"/>
    <col min="1284" max="1284" width="19.7109375" style="1171" bestFit="1" customWidth="1"/>
    <col min="1285" max="1285" width="14.28515625" style="1171" bestFit="1" customWidth="1"/>
    <col min="1286" max="1286" width="14" style="1171" customWidth="1"/>
    <col min="1287" max="1287" width="14.28515625" style="1171" bestFit="1" customWidth="1"/>
    <col min="1288" max="1288" width="18" style="1171" bestFit="1" customWidth="1"/>
    <col min="1289" max="1289" width="14.28515625" style="1171" bestFit="1" customWidth="1"/>
    <col min="1290" max="1290" width="16.5703125" style="1171" bestFit="1" customWidth="1"/>
    <col min="1291" max="1291" width="14.28515625" style="1171" bestFit="1" customWidth="1"/>
    <col min="1292" max="1292" width="12.5703125" style="1171" bestFit="1" customWidth="1"/>
    <col min="1293" max="1293" width="14.28515625" style="1171" bestFit="1" customWidth="1"/>
    <col min="1294" max="1536" width="9.140625" style="1171"/>
    <col min="1537" max="1537" width="13" style="1171" customWidth="1"/>
    <col min="1538" max="1538" width="17.5703125" style="1171" bestFit="1" customWidth="1"/>
    <col min="1539" max="1539" width="14.28515625" style="1171" bestFit="1" customWidth="1"/>
    <col min="1540" max="1540" width="19.7109375" style="1171" bestFit="1" customWidth="1"/>
    <col min="1541" max="1541" width="14.28515625" style="1171" bestFit="1" customWidth="1"/>
    <col min="1542" max="1542" width="14" style="1171" customWidth="1"/>
    <col min="1543" max="1543" width="14.28515625" style="1171" bestFit="1" customWidth="1"/>
    <col min="1544" max="1544" width="18" style="1171" bestFit="1" customWidth="1"/>
    <col min="1545" max="1545" width="14.28515625" style="1171" bestFit="1" customWidth="1"/>
    <col min="1546" max="1546" width="16.5703125" style="1171" bestFit="1" customWidth="1"/>
    <col min="1547" max="1547" width="14.28515625" style="1171" bestFit="1" customWidth="1"/>
    <col min="1548" max="1548" width="12.5703125" style="1171" bestFit="1" customWidth="1"/>
    <col min="1549" max="1549" width="14.28515625" style="1171" bestFit="1" customWidth="1"/>
    <col min="1550" max="1792" width="9.140625" style="1171"/>
    <col min="1793" max="1793" width="13" style="1171" customWidth="1"/>
    <col min="1794" max="1794" width="17.5703125" style="1171" bestFit="1" customWidth="1"/>
    <col min="1795" max="1795" width="14.28515625" style="1171" bestFit="1" customWidth="1"/>
    <col min="1796" max="1796" width="19.7109375" style="1171" bestFit="1" customWidth="1"/>
    <col min="1797" max="1797" width="14.28515625" style="1171" bestFit="1" customWidth="1"/>
    <col min="1798" max="1798" width="14" style="1171" customWidth="1"/>
    <col min="1799" max="1799" width="14.28515625" style="1171" bestFit="1" customWidth="1"/>
    <col min="1800" max="1800" width="18" style="1171" bestFit="1" customWidth="1"/>
    <col min="1801" max="1801" width="14.28515625" style="1171" bestFit="1" customWidth="1"/>
    <col min="1802" max="1802" width="16.5703125" style="1171" bestFit="1" customWidth="1"/>
    <col min="1803" max="1803" width="14.28515625" style="1171" bestFit="1" customWidth="1"/>
    <col min="1804" max="1804" width="12.5703125" style="1171" bestFit="1" customWidth="1"/>
    <col min="1805" max="1805" width="14.28515625" style="1171" bestFit="1" customWidth="1"/>
    <col min="1806" max="2048" width="9.140625" style="1171"/>
    <col min="2049" max="2049" width="13" style="1171" customWidth="1"/>
    <col min="2050" max="2050" width="17.5703125" style="1171" bestFit="1" customWidth="1"/>
    <col min="2051" max="2051" width="14.28515625" style="1171" bestFit="1" customWidth="1"/>
    <col min="2052" max="2052" width="19.7109375" style="1171" bestFit="1" customWidth="1"/>
    <col min="2053" max="2053" width="14.28515625" style="1171" bestFit="1" customWidth="1"/>
    <col min="2054" max="2054" width="14" style="1171" customWidth="1"/>
    <col min="2055" max="2055" width="14.28515625" style="1171" bestFit="1" customWidth="1"/>
    <col min="2056" max="2056" width="18" style="1171" bestFit="1" customWidth="1"/>
    <col min="2057" max="2057" width="14.28515625" style="1171" bestFit="1" customWidth="1"/>
    <col min="2058" max="2058" width="16.5703125" style="1171" bestFit="1" customWidth="1"/>
    <col min="2059" max="2059" width="14.28515625" style="1171" bestFit="1" customWidth="1"/>
    <col min="2060" max="2060" width="12.5703125" style="1171" bestFit="1" customWidth="1"/>
    <col min="2061" max="2061" width="14.28515625" style="1171" bestFit="1" customWidth="1"/>
    <col min="2062" max="2304" width="9.140625" style="1171"/>
    <col min="2305" max="2305" width="13" style="1171" customWidth="1"/>
    <col min="2306" max="2306" width="17.5703125" style="1171" bestFit="1" customWidth="1"/>
    <col min="2307" max="2307" width="14.28515625" style="1171" bestFit="1" customWidth="1"/>
    <col min="2308" max="2308" width="19.7109375" style="1171" bestFit="1" customWidth="1"/>
    <col min="2309" max="2309" width="14.28515625" style="1171" bestFit="1" customWidth="1"/>
    <col min="2310" max="2310" width="14" style="1171" customWidth="1"/>
    <col min="2311" max="2311" width="14.28515625" style="1171" bestFit="1" customWidth="1"/>
    <col min="2312" max="2312" width="18" style="1171" bestFit="1" customWidth="1"/>
    <col min="2313" max="2313" width="14.28515625" style="1171" bestFit="1" customWidth="1"/>
    <col min="2314" max="2314" width="16.5703125" style="1171" bestFit="1" customWidth="1"/>
    <col min="2315" max="2315" width="14.28515625" style="1171" bestFit="1" customWidth="1"/>
    <col min="2316" max="2316" width="12.5703125" style="1171" bestFit="1" customWidth="1"/>
    <col min="2317" max="2317" width="14.28515625" style="1171" bestFit="1" customWidth="1"/>
    <col min="2318" max="2560" width="9.140625" style="1171"/>
    <col min="2561" max="2561" width="13" style="1171" customWidth="1"/>
    <col min="2562" max="2562" width="17.5703125" style="1171" bestFit="1" customWidth="1"/>
    <col min="2563" max="2563" width="14.28515625" style="1171" bestFit="1" customWidth="1"/>
    <col min="2564" max="2564" width="19.7109375" style="1171" bestFit="1" customWidth="1"/>
    <col min="2565" max="2565" width="14.28515625" style="1171" bestFit="1" customWidth="1"/>
    <col min="2566" max="2566" width="14" style="1171" customWidth="1"/>
    <col min="2567" max="2567" width="14.28515625" style="1171" bestFit="1" customWidth="1"/>
    <col min="2568" max="2568" width="18" style="1171" bestFit="1" customWidth="1"/>
    <col min="2569" max="2569" width="14.28515625" style="1171" bestFit="1" customWidth="1"/>
    <col min="2570" max="2570" width="16.5703125" style="1171" bestFit="1" customWidth="1"/>
    <col min="2571" max="2571" width="14.28515625" style="1171" bestFit="1" customWidth="1"/>
    <col min="2572" max="2572" width="12.5703125" style="1171" bestFit="1" customWidth="1"/>
    <col min="2573" max="2573" width="14.28515625" style="1171" bestFit="1" customWidth="1"/>
    <col min="2574" max="2816" width="9.140625" style="1171"/>
    <col min="2817" max="2817" width="13" style="1171" customWidth="1"/>
    <col min="2818" max="2818" width="17.5703125" style="1171" bestFit="1" customWidth="1"/>
    <col min="2819" max="2819" width="14.28515625" style="1171" bestFit="1" customWidth="1"/>
    <col min="2820" max="2820" width="19.7109375" style="1171" bestFit="1" customWidth="1"/>
    <col min="2821" max="2821" width="14.28515625" style="1171" bestFit="1" customWidth="1"/>
    <col min="2822" max="2822" width="14" style="1171" customWidth="1"/>
    <col min="2823" max="2823" width="14.28515625" style="1171" bestFit="1" customWidth="1"/>
    <col min="2824" max="2824" width="18" style="1171" bestFit="1" customWidth="1"/>
    <col min="2825" max="2825" width="14.28515625" style="1171" bestFit="1" customWidth="1"/>
    <col min="2826" max="2826" width="16.5703125" style="1171" bestFit="1" customWidth="1"/>
    <col min="2827" max="2827" width="14.28515625" style="1171" bestFit="1" customWidth="1"/>
    <col min="2828" max="2828" width="12.5703125" style="1171" bestFit="1" customWidth="1"/>
    <col min="2829" max="2829" width="14.28515625" style="1171" bestFit="1" customWidth="1"/>
    <col min="2830" max="3072" width="9.140625" style="1171"/>
    <col min="3073" max="3073" width="13" style="1171" customWidth="1"/>
    <col min="3074" max="3074" width="17.5703125" style="1171" bestFit="1" customWidth="1"/>
    <col min="3075" max="3075" width="14.28515625" style="1171" bestFit="1" customWidth="1"/>
    <col min="3076" max="3076" width="19.7109375" style="1171" bestFit="1" customWidth="1"/>
    <col min="3077" max="3077" width="14.28515625" style="1171" bestFit="1" customWidth="1"/>
    <col min="3078" max="3078" width="14" style="1171" customWidth="1"/>
    <col min="3079" max="3079" width="14.28515625" style="1171" bestFit="1" customWidth="1"/>
    <col min="3080" max="3080" width="18" style="1171" bestFit="1" customWidth="1"/>
    <col min="3081" max="3081" width="14.28515625" style="1171" bestFit="1" customWidth="1"/>
    <col min="3082" max="3082" width="16.5703125" style="1171" bestFit="1" customWidth="1"/>
    <col min="3083" max="3083" width="14.28515625" style="1171" bestFit="1" customWidth="1"/>
    <col min="3084" max="3084" width="12.5703125" style="1171" bestFit="1" customWidth="1"/>
    <col min="3085" max="3085" width="14.28515625" style="1171" bestFit="1" customWidth="1"/>
    <col min="3086" max="3328" width="9.140625" style="1171"/>
    <col min="3329" max="3329" width="13" style="1171" customWidth="1"/>
    <col min="3330" max="3330" width="17.5703125" style="1171" bestFit="1" customWidth="1"/>
    <col min="3331" max="3331" width="14.28515625" style="1171" bestFit="1" customWidth="1"/>
    <col min="3332" max="3332" width="19.7109375" style="1171" bestFit="1" customWidth="1"/>
    <col min="3333" max="3333" width="14.28515625" style="1171" bestFit="1" customWidth="1"/>
    <col min="3334" max="3334" width="14" style="1171" customWidth="1"/>
    <col min="3335" max="3335" width="14.28515625" style="1171" bestFit="1" customWidth="1"/>
    <col min="3336" max="3336" width="18" style="1171" bestFit="1" customWidth="1"/>
    <col min="3337" max="3337" width="14.28515625" style="1171" bestFit="1" customWidth="1"/>
    <col min="3338" max="3338" width="16.5703125" style="1171" bestFit="1" customWidth="1"/>
    <col min="3339" max="3339" width="14.28515625" style="1171" bestFit="1" customWidth="1"/>
    <col min="3340" max="3340" width="12.5703125" style="1171" bestFit="1" customWidth="1"/>
    <col min="3341" max="3341" width="14.28515625" style="1171" bestFit="1" customWidth="1"/>
    <col min="3342" max="3584" width="9.140625" style="1171"/>
    <col min="3585" max="3585" width="13" style="1171" customWidth="1"/>
    <col min="3586" max="3586" width="17.5703125" style="1171" bestFit="1" customWidth="1"/>
    <col min="3587" max="3587" width="14.28515625" style="1171" bestFit="1" customWidth="1"/>
    <col min="3588" max="3588" width="19.7109375" style="1171" bestFit="1" customWidth="1"/>
    <col min="3589" max="3589" width="14.28515625" style="1171" bestFit="1" customWidth="1"/>
    <col min="3590" max="3590" width="14" style="1171" customWidth="1"/>
    <col min="3591" max="3591" width="14.28515625" style="1171" bestFit="1" customWidth="1"/>
    <col min="3592" max="3592" width="18" style="1171" bestFit="1" customWidth="1"/>
    <col min="3593" max="3593" width="14.28515625" style="1171" bestFit="1" customWidth="1"/>
    <col min="3594" max="3594" width="16.5703125" style="1171" bestFit="1" customWidth="1"/>
    <col min="3595" max="3595" width="14.28515625" style="1171" bestFit="1" customWidth="1"/>
    <col min="3596" max="3596" width="12.5703125" style="1171" bestFit="1" customWidth="1"/>
    <col min="3597" max="3597" width="14.28515625" style="1171" bestFit="1" customWidth="1"/>
    <col min="3598" max="3840" width="9.140625" style="1171"/>
    <col min="3841" max="3841" width="13" style="1171" customWidth="1"/>
    <col min="3842" max="3842" width="17.5703125" style="1171" bestFit="1" customWidth="1"/>
    <col min="3843" max="3843" width="14.28515625" style="1171" bestFit="1" customWidth="1"/>
    <col min="3844" max="3844" width="19.7109375" style="1171" bestFit="1" customWidth="1"/>
    <col min="3845" max="3845" width="14.28515625" style="1171" bestFit="1" customWidth="1"/>
    <col min="3846" max="3846" width="14" style="1171" customWidth="1"/>
    <col min="3847" max="3847" width="14.28515625" style="1171" bestFit="1" customWidth="1"/>
    <col min="3848" max="3848" width="18" style="1171" bestFit="1" customWidth="1"/>
    <col min="3849" max="3849" width="14.28515625" style="1171" bestFit="1" customWidth="1"/>
    <col min="3850" max="3850" width="16.5703125" style="1171" bestFit="1" customWidth="1"/>
    <col min="3851" max="3851" width="14.28515625" style="1171" bestFit="1" customWidth="1"/>
    <col min="3852" max="3852" width="12.5703125" style="1171" bestFit="1" customWidth="1"/>
    <col min="3853" max="3853" width="14.28515625" style="1171" bestFit="1" customWidth="1"/>
    <col min="3854" max="4096" width="9.140625" style="1171"/>
    <col min="4097" max="4097" width="13" style="1171" customWidth="1"/>
    <col min="4098" max="4098" width="17.5703125" style="1171" bestFit="1" customWidth="1"/>
    <col min="4099" max="4099" width="14.28515625" style="1171" bestFit="1" customWidth="1"/>
    <col min="4100" max="4100" width="19.7109375" style="1171" bestFit="1" customWidth="1"/>
    <col min="4101" max="4101" width="14.28515625" style="1171" bestFit="1" customWidth="1"/>
    <col min="4102" max="4102" width="14" style="1171" customWidth="1"/>
    <col min="4103" max="4103" width="14.28515625" style="1171" bestFit="1" customWidth="1"/>
    <col min="4104" max="4104" width="18" style="1171" bestFit="1" customWidth="1"/>
    <col min="4105" max="4105" width="14.28515625" style="1171" bestFit="1" customWidth="1"/>
    <col min="4106" max="4106" width="16.5703125" style="1171" bestFit="1" customWidth="1"/>
    <col min="4107" max="4107" width="14.28515625" style="1171" bestFit="1" customWidth="1"/>
    <col min="4108" max="4108" width="12.5703125" style="1171" bestFit="1" customWidth="1"/>
    <col min="4109" max="4109" width="14.28515625" style="1171" bestFit="1" customWidth="1"/>
    <col min="4110" max="4352" width="9.140625" style="1171"/>
    <col min="4353" max="4353" width="13" style="1171" customWidth="1"/>
    <col min="4354" max="4354" width="17.5703125" style="1171" bestFit="1" customWidth="1"/>
    <col min="4355" max="4355" width="14.28515625" style="1171" bestFit="1" customWidth="1"/>
    <col min="4356" max="4356" width="19.7109375" style="1171" bestFit="1" customWidth="1"/>
    <col min="4357" max="4357" width="14.28515625" style="1171" bestFit="1" customWidth="1"/>
    <col min="4358" max="4358" width="14" style="1171" customWidth="1"/>
    <col min="4359" max="4359" width="14.28515625" style="1171" bestFit="1" customWidth="1"/>
    <col min="4360" max="4360" width="18" style="1171" bestFit="1" customWidth="1"/>
    <col min="4361" max="4361" width="14.28515625" style="1171" bestFit="1" customWidth="1"/>
    <col min="4362" max="4362" width="16.5703125" style="1171" bestFit="1" customWidth="1"/>
    <col min="4363" max="4363" width="14.28515625" style="1171" bestFit="1" customWidth="1"/>
    <col min="4364" max="4364" width="12.5703125" style="1171" bestFit="1" customWidth="1"/>
    <col min="4365" max="4365" width="14.28515625" style="1171" bestFit="1" customWidth="1"/>
    <col min="4366" max="4608" width="9.140625" style="1171"/>
    <col min="4609" max="4609" width="13" style="1171" customWidth="1"/>
    <col min="4610" max="4610" width="17.5703125" style="1171" bestFit="1" customWidth="1"/>
    <col min="4611" max="4611" width="14.28515625" style="1171" bestFit="1" customWidth="1"/>
    <col min="4612" max="4612" width="19.7109375" style="1171" bestFit="1" customWidth="1"/>
    <col min="4613" max="4613" width="14.28515625" style="1171" bestFit="1" customWidth="1"/>
    <col min="4614" max="4614" width="14" style="1171" customWidth="1"/>
    <col min="4615" max="4615" width="14.28515625" style="1171" bestFit="1" customWidth="1"/>
    <col min="4616" max="4616" width="18" style="1171" bestFit="1" customWidth="1"/>
    <col min="4617" max="4617" width="14.28515625" style="1171" bestFit="1" customWidth="1"/>
    <col min="4618" max="4618" width="16.5703125" style="1171" bestFit="1" customWidth="1"/>
    <col min="4619" max="4619" width="14.28515625" style="1171" bestFit="1" customWidth="1"/>
    <col min="4620" max="4620" width="12.5703125" style="1171" bestFit="1" customWidth="1"/>
    <col min="4621" max="4621" width="14.28515625" style="1171" bestFit="1" customWidth="1"/>
    <col min="4622" max="4864" width="9.140625" style="1171"/>
    <col min="4865" max="4865" width="13" style="1171" customWidth="1"/>
    <col min="4866" max="4866" width="17.5703125" style="1171" bestFit="1" customWidth="1"/>
    <col min="4867" max="4867" width="14.28515625" style="1171" bestFit="1" customWidth="1"/>
    <col min="4868" max="4868" width="19.7109375" style="1171" bestFit="1" customWidth="1"/>
    <col min="4869" max="4869" width="14.28515625" style="1171" bestFit="1" customWidth="1"/>
    <col min="4870" max="4870" width="14" style="1171" customWidth="1"/>
    <col min="4871" max="4871" width="14.28515625" style="1171" bestFit="1" customWidth="1"/>
    <col min="4872" max="4872" width="18" style="1171" bestFit="1" customWidth="1"/>
    <col min="4873" max="4873" width="14.28515625" style="1171" bestFit="1" customWidth="1"/>
    <col min="4874" max="4874" width="16.5703125" style="1171" bestFit="1" customWidth="1"/>
    <col min="4875" max="4875" width="14.28515625" style="1171" bestFit="1" customWidth="1"/>
    <col min="4876" max="4876" width="12.5703125" style="1171" bestFit="1" customWidth="1"/>
    <col min="4877" max="4877" width="14.28515625" style="1171" bestFit="1" customWidth="1"/>
    <col min="4878" max="5120" width="9.140625" style="1171"/>
    <col min="5121" max="5121" width="13" style="1171" customWidth="1"/>
    <col min="5122" max="5122" width="17.5703125" style="1171" bestFit="1" customWidth="1"/>
    <col min="5123" max="5123" width="14.28515625" style="1171" bestFit="1" customWidth="1"/>
    <col min="5124" max="5124" width="19.7109375" style="1171" bestFit="1" customWidth="1"/>
    <col min="5125" max="5125" width="14.28515625" style="1171" bestFit="1" customWidth="1"/>
    <col min="5126" max="5126" width="14" style="1171" customWidth="1"/>
    <col min="5127" max="5127" width="14.28515625" style="1171" bestFit="1" customWidth="1"/>
    <col min="5128" max="5128" width="18" style="1171" bestFit="1" customWidth="1"/>
    <col min="5129" max="5129" width="14.28515625" style="1171" bestFit="1" customWidth="1"/>
    <col min="5130" max="5130" width="16.5703125" style="1171" bestFit="1" customWidth="1"/>
    <col min="5131" max="5131" width="14.28515625" style="1171" bestFit="1" customWidth="1"/>
    <col min="5132" max="5132" width="12.5703125" style="1171" bestFit="1" customWidth="1"/>
    <col min="5133" max="5133" width="14.28515625" style="1171" bestFit="1" customWidth="1"/>
    <col min="5134" max="5376" width="9.140625" style="1171"/>
    <col min="5377" max="5377" width="13" style="1171" customWidth="1"/>
    <col min="5378" max="5378" width="17.5703125" style="1171" bestFit="1" customWidth="1"/>
    <col min="5379" max="5379" width="14.28515625" style="1171" bestFit="1" customWidth="1"/>
    <col min="5380" max="5380" width="19.7109375" style="1171" bestFit="1" customWidth="1"/>
    <col min="5381" max="5381" width="14.28515625" style="1171" bestFit="1" customWidth="1"/>
    <col min="5382" max="5382" width="14" style="1171" customWidth="1"/>
    <col min="5383" max="5383" width="14.28515625" style="1171" bestFit="1" customWidth="1"/>
    <col min="5384" max="5384" width="18" style="1171" bestFit="1" customWidth="1"/>
    <col min="5385" max="5385" width="14.28515625" style="1171" bestFit="1" customWidth="1"/>
    <col min="5386" max="5386" width="16.5703125" style="1171" bestFit="1" customWidth="1"/>
    <col min="5387" max="5387" width="14.28515625" style="1171" bestFit="1" customWidth="1"/>
    <col min="5388" max="5388" width="12.5703125" style="1171" bestFit="1" customWidth="1"/>
    <col min="5389" max="5389" width="14.28515625" style="1171" bestFit="1" customWidth="1"/>
    <col min="5390" max="5632" width="9.140625" style="1171"/>
    <col min="5633" max="5633" width="13" style="1171" customWidth="1"/>
    <col min="5634" max="5634" width="17.5703125" style="1171" bestFit="1" customWidth="1"/>
    <col min="5635" max="5635" width="14.28515625" style="1171" bestFit="1" customWidth="1"/>
    <col min="5636" max="5636" width="19.7109375" style="1171" bestFit="1" customWidth="1"/>
    <col min="5637" max="5637" width="14.28515625" style="1171" bestFit="1" customWidth="1"/>
    <col min="5638" max="5638" width="14" style="1171" customWidth="1"/>
    <col min="5639" max="5639" width="14.28515625" style="1171" bestFit="1" customWidth="1"/>
    <col min="5640" max="5640" width="18" style="1171" bestFit="1" customWidth="1"/>
    <col min="5641" max="5641" width="14.28515625" style="1171" bestFit="1" customWidth="1"/>
    <col min="5642" max="5642" width="16.5703125" style="1171" bestFit="1" customWidth="1"/>
    <col min="5643" max="5643" width="14.28515625" style="1171" bestFit="1" customWidth="1"/>
    <col min="5644" max="5644" width="12.5703125" style="1171" bestFit="1" customWidth="1"/>
    <col min="5645" max="5645" width="14.28515625" style="1171" bestFit="1" customWidth="1"/>
    <col min="5646" max="5888" width="9.140625" style="1171"/>
    <col min="5889" max="5889" width="13" style="1171" customWidth="1"/>
    <col min="5890" max="5890" width="17.5703125" style="1171" bestFit="1" customWidth="1"/>
    <col min="5891" max="5891" width="14.28515625" style="1171" bestFit="1" customWidth="1"/>
    <col min="5892" max="5892" width="19.7109375" style="1171" bestFit="1" customWidth="1"/>
    <col min="5893" max="5893" width="14.28515625" style="1171" bestFit="1" customWidth="1"/>
    <col min="5894" max="5894" width="14" style="1171" customWidth="1"/>
    <col min="5895" max="5895" width="14.28515625" style="1171" bestFit="1" customWidth="1"/>
    <col min="5896" max="5896" width="18" style="1171" bestFit="1" customWidth="1"/>
    <col min="5897" max="5897" width="14.28515625" style="1171" bestFit="1" customWidth="1"/>
    <col min="5898" max="5898" width="16.5703125" style="1171" bestFit="1" customWidth="1"/>
    <col min="5899" max="5899" width="14.28515625" style="1171" bestFit="1" customWidth="1"/>
    <col min="5900" max="5900" width="12.5703125" style="1171" bestFit="1" customWidth="1"/>
    <col min="5901" max="5901" width="14.28515625" style="1171" bestFit="1" customWidth="1"/>
    <col min="5902" max="6144" width="9.140625" style="1171"/>
    <col min="6145" max="6145" width="13" style="1171" customWidth="1"/>
    <col min="6146" max="6146" width="17.5703125" style="1171" bestFit="1" customWidth="1"/>
    <col min="6147" max="6147" width="14.28515625" style="1171" bestFit="1" customWidth="1"/>
    <col min="6148" max="6148" width="19.7109375" style="1171" bestFit="1" customWidth="1"/>
    <col min="6149" max="6149" width="14.28515625" style="1171" bestFit="1" customWidth="1"/>
    <col min="6150" max="6150" width="14" style="1171" customWidth="1"/>
    <col min="6151" max="6151" width="14.28515625" style="1171" bestFit="1" customWidth="1"/>
    <col min="6152" max="6152" width="18" style="1171" bestFit="1" customWidth="1"/>
    <col min="6153" max="6153" width="14.28515625" style="1171" bestFit="1" customWidth="1"/>
    <col min="6154" max="6154" width="16.5703125" style="1171" bestFit="1" customWidth="1"/>
    <col min="6155" max="6155" width="14.28515625" style="1171" bestFit="1" customWidth="1"/>
    <col min="6156" max="6156" width="12.5703125" style="1171" bestFit="1" customWidth="1"/>
    <col min="6157" max="6157" width="14.28515625" style="1171" bestFit="1" customWidth="1"/>
    <col min="6158" max="6400" width="9.140625" style="1171"/>
    <col min="6401" max="6401" width="13" style="1171" customWidth="1"/>
    <col min="6402" max="6402" width="17.5703125" style="1171" bestFit="1" customWidth="1"/>
    <col min="6403" max="6403" width="14.28515625" style="1171" bestFit="1" customWidth="1"/>
    <col min="6404" max="6404" width="19.7109375" style="1171" bestFit="1" customWidth="1"/>
    <col min="6405" max="6405" width="14.28515625" style="1171" bestFit="1" customWidth="1"/>
    <col min="6406" max="6406" width="14" style="1171" customWidth="1"/>
    <col min="6407" max="6407" width="14.28515625" style="1171" bestFit="1" customWidth="1"/>
    <col min="6408" max="6408" width="18" style="1171" bestFit="1" customWidth="1"/>
    <col min="6409" max="6409" width="14.28515625" style="1171" bestFit="1" customWidth="1"/>
    <col min="6410" max="6410" width="16.5703125" style="1171" bestFit="1" customWidth="1"/>
    <col min="6411" max="6411" width="14.28515625" style="1171" bestFit="1" customWidth="1"/>
    <col min="6412" max="6412" width="12.5703125" style="1171" bestFit="1" customWidth="1"/>
    <col min="6413" max="6413" width="14.28515625" style="1171" bestFit="1" customWidth="1"/>
    <col min="6414" max="6656" width="9.140625" style="1171"/>
    <col min="6657" max="6657" width="13" style="1171" customWidth="1"/>
    <col min="6658" max="6658" width="17.5703125" style="1171" bestFit="1" customWidth="1"/>
    <col min="6659" max="6659" width="14.28515625" style="1171" bestFit="1" customWidth="1"/>
    <col min="6660" max="6660" width="19.7109375" style="1171" bestFit="1" customWidth="1"/>
    <col min="6661" max="6661" width="14.28515625" style="1171" bestFit="1" customWidth="1"/>
    <col min="6662" max="6662" width="14" style="1171" customWidth="1"/>
    <col min="6663" max="6663" width="14.28515625" style="1171" bestFit="1" customWidth="1"/>
    <col min="6664" max="6664" width="18" style="1171" bestFit="1" customWidth="1"/>
    <col min="6665" max="6665" width="14.28515625" style="1171" bestFit="1" customWidth="1"/>
    <col min="6666" max="6666" width="16.5703125" style="1171" bestFit="1" customWidth="1"/>
    <col min="6667" max="6667" width="14.28515625" style="1171" bestFit="1" customWidth="1"/>
    <col min="6668" max="6668" width="12.5703125" style="1171" bestFit="1" customWidth="1"/>
    <col min="6669" max="6669" width="14.28515625" style="1171" bestFit="1" customWidth="1"/>
    <col min="6670" max="6912" width="9.140625" style="1171"/>
    <col min="6913" max="6913" width="13" style="1171" customWidth="1"/>
    <col min="6914" max="6914" width="17.5703125" style="1171" bestFit="1" customWidth="1"/>
    <col min="6915" max="6915" width="14.28515625" style="1171" bestFit="1" customWidth="1"/>
    <col min="6916" max="6916" width="19.7109375" style="1171" bestFit="1" customWidth="1"/>
    <col min="6917" max="6917" width="14.28515625" style="1171" bestFit="1" customWidth="1"/>
    <col min="6918" max="6918" width="14" style="1171" customWidth="1"/>
    <col min="6919" max="6919" width="14.28515625" style="1171" bestFit="1" customWidth="1"/>
    <col min="6920" max="6920" width="18" style="1171" bestFit="1" customWidth="1"/>
    <col min="6921" max="6921" width="14.28515625" style="1171" bestFit="1" customWidth="1"/>
    <col min="6922" max="6922" width="16.5703125" style="1171" bestFit="1" customWidth="1"/>
    <col min="6923" max="6923" width="14.28515625" style="1171" bestFit="1" customWidth="1"/>
    <col min="6924" max="6924" width="12.5703125" style="1171" bestFit="1" customWidth="1"/>
    <col min="6925" max="6925" width="14.28515625" style="1171" bestFit="1" customWidth="1"/>
    <col min="6926" max="7168" width="9.140625" style="1171"/>
    <col min="7169" max="7169" width="13" style="1171" customWidth="1"/>
    <col min="7170" max="7170" width="17.5703125" style="1171" bestFit="1" customWidth="1"/>
    <col min="7171" max="7171" width="14.28515625" style="1171" bestFit="1" customWidth="1"/>
    <col min="7172" max="7172" width="19.7109375" style="1171" bestFit="1" customWidth="1"/>
    <col min="7173" max="7173" width="14.28515625" style="1171" bestFit="1" customWidth="1"/>
    <col min="7174" max="7174" width="14" style="1171" customWidth="1"/>
    <col min="7175" max="7175" width="14.28515625" style="1171" bestFit="1" customWidth="1"/>
    <col min="7176" max="7176" width="18" style="1171" bestFit="1" customWidth="1"/>
    <col min="7177" max="7177" width="14.28515625" style="1171" bestFit="1" customWidth="1"/>
    <col min="7178" max="7178" width="16.5703125" style="1171" bestFit="1" customWidth="1"/>
    <col min="7179" max="7179" width="14.28515625" style="1171" bestFit="1" customWidth="1"/>
    <col min="7180" max="7180" width="12.5703125" style="1171" bestFit="1" customWidth="1"/>
    <col min="7181" max="7181" width="14.28515625" style="1171" bestFit="1" customWidth="1"/>
    <col min="7182" max="7424" width="9.140625" style="1171"/>
    <col min="7425" max="7425" width="13" style="1171" customWidth="1"/>
    <col min="7426" max="7426" width="17.5703125" style="1171" bestFit="1" customWidth="1"/>
    <col min="7427" max="7427" width="14.28515625" style="1171" bestFit="1" customWidth="1"/>
    <col min="7428" max="7428" width="19.7109375" style="1171" bestFit="1" customWidth="1"/>
    <col min="7429" max="7429" width="14.28515625" style="1171" bestFit="1" customWidth="1"/>
    <col min="7430" max="7430" width="14" style="1171" customWidth="1"/>
    <col min="7431" max="7431" width="14.28515625" style="1171" bestFit="1" customWidth="1"/>
    <col min="7432" max="7432" width="18" style="1171" bestFit="1" customWidth="1"/>
    <col min="7433" max="7433" width="14.28515625" style="1171" bestFit="1" customWidth="1"/>
    <col min="7434" max="7434" width="16.5703125" style="1171" bestFit="1" customWidth="1"/>
    <col min="7435" max="7435" width="14.28515625" style="1171" bestFit="1" customWidth="1"/>
    <col min="7436" max="7436" width="12.5703125" style="1171" bestFit="1" customWidth="1"/>
    <col min="7437" max="7437" width="14.28515625" style="1171" bestFit="1" customWidth="1"/>
    <col min="7438" max="7680" width="9.140625" style="1171"/>
    <col min="7681" max="7681" width="13" style="1171" customWidth="1"/>
    <col min="7682" max="7682" width="17.5703125" style="1171" bestFit="1" customWidth="1"/>
    <col min="7683" max="7683" width="14.28515625" style="1171" bestFit="1" customWidth="1"/>
    <col min="7684" max="7684" width="19.7109375" style="1171" bestFit="1" customWidth="1"/>
    <col min="7685" max="7685" width="14.28515625" style="1171" bestFit="1" customWidth="1"/>
    <col min="7686" max="7686" width="14" style="1171" customWidth="1"/>
    <col min="7687" max="7687" width="14.28515625" style="1171" bestFit="1" customWidth="1"/>
    <col min="7688" max="7688" width="18" style="1171" bestFit="1" customWidth="1"/>
    <col min="7689" max="7689" width="14.28515625" style="1171" bestFit="1" customWidth="1"/>
    <col min="7690" max="7690" width="16.5703125" style="1171" bestFit="1" customWidth="1"/>
    <col min="7691" max="7691" width="14.28515625" style="1171" bestFit="1" customWidth="1"/>
    <col min="7692" max="7692" width="12.5703125" style="1171" bestFit="1" customWidth="1"/>
    <col min="7693" max="7693" width="14.28515625" style="1171" bestFit="1" customWidth="1"/>
    <col min="7694" max="7936" width="9.140625" style="1171"/>
    <col min="7937" max="7937" width="13" style="1171" customWidth="1"/>
    <col min="7938" max="7938" width="17.5703125" style="1171" bestFit="1" customWidth="1"/>
    <col min="7939" max="7939" width="14.28515625" style="1171" bestFit="1" customWidth="1"/>
    <col min="7940" max="7940" width="19.7109375" style="1171" bestFit="1" customWidth="1"/>
    <col min="7941" max="7941" width="14.28515625" style="1171" bestFit="1" customWidth="1"/>
    <col min="7942" max="7942" width="14" style="1171" customWidth="1"/>
    <col min="7943" max="7943" width="14.28515625" style="1171" bestFit="1" customWidth="1"/>
    <col min="7944" max="7944" width="18" style="1171" bestFit="1" customWidth="1"/>
    <col min="7945" max="7945" width="14.28515625" style="1171" bestFit="1" customWidth="1"/>
    <col min="7946" max="7946" width="16.5703125" style="1171" bestFit="1" customWidth="1"/>
    <col min="7947" max="7947" width="14.28515625" style="1171" bestFit="1" customWidth="1"/>
    <col min="7948" max="7948" width="12.5703125" style="1171" bestFit="1" customWidth="1"/>
    <col min="7949" max="7949" width="14.28515625" style="1171" bestFit="1" customWidth="1"/>
    <col min="7950" max="8192" width="9.140625" style="1171"/>
    <col min="8193" max="8193" width="13" style="1171" customWidth="1"/>
    <col min="8194" max="8194" width="17.5703125" style="1171" bestFit="1" customWidth="1"/>
    <col min="8195" max="8195" width="14.28515625" style="1171" bestFit="1" customWidth="1"/>
    <col min="8196" max="8196" width="19.7109375" style="1171" bestFit="1" customWidth="1"/>
    <col min="8197" max="8197" width="14.28515625" style="1171" bestFit="1" customWidth="1"/>
    <col min="8198" max="8198" width="14" style="1171" customWidth="1"/>
    <col min="8199" max="8199" width="14.28515625" style="1171" bestFit="1" customWidth="1"/>
    <col min="8200" max="8200" width="18" style="1171" bestFit="1" customWidth="1"/>
    <col min="8201" max="8201" width="14.28515625" style="1171" bestFit="1" customWidth="1"/>
    <col min="8202" max="8202" width="16.5703125" style="1171" bestFit="1" customWidth="1"/>
    <col min="8203" max="8203" width="14.28515625" style="1171" bestFit="1" customWidth="1"/>
    <col min="8204" max="8204" width="12.5703125" style="1171" bestFit="1" customWidth="1"/>
    <col min="8205" max="8205" width="14.28515625" style="1171" bestFit="1" customWidth="1"/>
    <col min="8206" max="8448" width="9.140625" style="1171"/>
    <col min="8449" max="8449" width="13" style="1171" customWidth="1"/>
    <col min="8450" max="8450" width="17.5703125" style="1171" bestFit="1" customWidth="1"/>
    <col min="8451" max="8451" width="14.28515625" style="1171" bestFit="1" customWidth="1"/>
    <col min="8452" max="8452" width="19.7109375" style="1171" bestFit="1" customWidth="1"/>
    <col min="8453" max="8453" width="14.28515625" style="1171" bestFit="1" customWidth="1"/>
    <col min="8454" max="8454" width="14" style="1171" customWidth="1"/>
    <col min="8455" max="8455" width="14.28515625" style="1171" bestFit="1" customWidth="1"/>
    <col min="8456" max="8456" width="18" style="1171" bestFit="1" customWidth="1"/>
    <col min="8457" max="8457" width="14.28515625" style="1171" bestFit="1" customWidth="1"/>
    <col min="8458" max="8458" width="16.5703125" style="1171" bestFit="1" customWidth="1"/>
    <col min="8459" max="8459" width="14.28515625" style="1171" bestFit="1" customWidth="1"/>
    <col min="8460" max="8460" width="12.5703125" style="1171" bestFit="1" customWidth="1"/>
    <col min="8461" max="8461" width="14.28515625" style="1171" bestFit="1" customWidth="1"/>
    <col min="8462" max="8704" width="9.140625" style="1171"/>
    <col min="8705" max="8705" width="13" style="1171" customWidth="1"/>
    <col min="8706" max="8706" width="17.5703125" style="1171" bestFit="1" customWidth="1"/>
    <col min="8707" max="8707" width="14.28515625" style="1171" bestFit="1" customWidth="1"/>
    <col min="8708" max="8708" width="19.7109375" style="1171" bestFit="1" customWidth="1"/>
    <col min="8709" max="8709" width="14.28515625" style="1171" bestFit="1" customWidth="1"/>
    <col min="8710" max="8710" width="14" style="1171" customWidth="1"/>
    <col min="8711" max="8711" width="14.28515625" style="1171" bestFit="1" customWidth="1"/>
    <col min="8712" max="8712" width="18" style="1171" bestFit="1" customWidth="1"/>
    <col min="8713" max="8713" width="14.28515625" style="1171" bestFit="1" customWidth="1"/>
    <col min="8714" max="8714" width="16.5703125" style="1171" bestFit="1" customWidth="1"/>
    <col min="8715" max="8715" width="14.28515625" style="1171" bestFit="1" customWidth="1"/>
    <col min="8716" max="8716" width="12.5703125" style="1171" bestFit="1" customWidth="1"/>
    <col min="8717" max="8717" width="14.28515625" style="1171" bestFit="1" customWidth="1"/>
    <col min="8718" max="8960" width="9.140625" style="1171"/>
    <col min="8961" max="8961" width="13" style="1171" customWidth="1"/>
    <col min="8962" max="8962" width="17.5703125" style="1171" bestFit="1" customWidth="1"/>
    <col min="8963" max="8963" width="14.28515625" style="1171" bestFit="1" customWidth="1"/>
    <col min="8964" max="8964" width="19.7109375" style="1171" bestFit="1" customWidth="1"/>
    <col min="8965" max="8965" width="14.28515625" style="1171" bestFit="1" customWidth="1"/>
    <col min="8966" max="8966" width="14" style="1171" customWidth="1"/>
    <col min="8967" max="8967" width="14.28515625" style="1171" bestFit="1" customWidth="1"/>
    <col min="8968" max="8968" width="18" style="1171" bestFit="1" customWidth="1"/>
    <col min="8969" max="8969" width="14.28515625" style="1171" bestFit="1" customWidth="1"/>
    <col min="8970" max="8970" width="16.5703125" style="1171" bestFit="1" customWidth="1"/>
    <col min="8971" max="8971" width="14.28515625" style="1171" bestFit="1" customWidth="1"/>
    <col min="8972" max="8972" width="12.5703125" style="1171" bestFit="1" customWidth="1"/>
    <col min="8973" max="8973" width="14.28515625" style="1171" bestFit="1" customWidth="1"/>
    <col min="8974" max="9216" width="9.140625" style="1171"/>
    <col min="9217" max="9217" width="13" style="1171" customWidth="1"/>
    <col min="9218" max="9218" width="17.5703125" style="1171" bestFit="1" customWidth="1"/>
    <col min="9219" max="9219" width="14.28515625" style="1171" bestFit="1" customWidth="1"/>
    <col min="9220" max="9220" width="19.7109375" style="1171" bestFit="1" customWidth="1"/>
    <col min="9221" max="9221" width="14.28515625" style="1171" bestFit="1" customWidth="1"/>
    <col min="9222" max="9222" width="14" style="1171" customWidth="1"/>
    <col min="9223" max="9223" width="14.28515625" style="1171" bestFit="1" customWidth="1"/>
    <col min="9224" max="9224" width="18" style="1171" bestFit="1" customWidth="1"/>
    <col min="9225" max="9225" width="14.28515625" style="1171" bestFit="1" customWidth="1"/>
    <col min="9226" max="9226" width="16.5703125" style="1171" bestFit="1" customWidth="1"/>
    <col min="9227" max="9227" width="14.28515625" style="1171" bestFit="1" customWidth="1"/>
    <col min="9228" max="9228" width="12.5703125" style="1171" bestFit="1" customWidth="1"/>
    <col min="9229" max="9229" width="14.28515625" style="1171" bestFit="1" customWidth="1"/>
    <col min="9230" max="9472" width="9.140625" style="1171"/>
    <col min="9473" max="9473" width="13" style="1171" customWidth="1"/>
    <col min="9474" max="9474" width="17.5703125" style="1171" bestFit="1" customWidth="1"/>
    <col min="9475" max="9475" width="14.28515625" style="1171" bestFit="1" customWidth="1"/>
    <col min="9476" max="9476" width="19.7109375" style="1171" bestFit="1" customWidth="1"/>
    <col min="9477" max="9477" width="14.28515625" style="1171" bestFit="1" customWidth="1"/>
    <col min="9478" max="9478" width="14" style="1171" customWidth="1"/>
    <col min="9479" max="9479" width="14.28515625" style="1171" bestFit="1" customWidth="1"/>
    <col min="9480" max="9480" width="18" style="1171" bestFit="1" customWidth="1"/>
    <col min="9481" max="9481" width="14.28515625" style="1171" bestFit="1" customWidth="1"/>
    <col min="9482" max="9482" width="16.5703125" style="1171" bestFit="1" customWidth="1"/>
    <col min="9483" max="9483" width="14.28515625" style="1171" bestFit="1" customWidth="1"/>
    <col min="9484" max="9484" width="12.5703125" style="1171" bestFit="1" customWidth="1"/>
    <col min="9485" max="9485" width="14.28515625" style="1171" bestFit="1" customWidth="1"/>
    <col min="9486" max="9728" width="9.140625" style="1171"/>
    <col min="9729" max="9729" width="13" style="1171" customWidth="1"/>
    <col min="9730" max="9730" width="17.5703125" style="1171" bestFit="1" customWidth="1"/>
    <col min="9731" max="9731" width="14.28515625" style="1171" bestFit="1" customWidth="1"/>
    <col min="9732" max="9732" width="19.7109375" style="1171" bestFit="1" customWidth="1"/>
    <col min="9733" max="9733" width="14.28515625" style="1171" bestFit="1" customWidth="1"/>
    <col min="9734" max="9734" width="14" style="1171" customWidth="1"/>
    <col min="9735" max="9735" width="14.28515625" style="1171" bestFit="1" customWidth="1"/>
    <col min="9736" max="9736" width="18" style="1171" bestFit="1" customWidth="1"/>
    <col min="9737" max="9737" width="14.28515625" style="1171" bestFit="1" customWidth="1"/>
    <col min="9738" max="9738" width="16.5703125" style="1171" bestFit="1" customWidth="1"/>
    <col min="9739" max="9739" width="14.28515625" style="1171" bestFit="1" customWidth="1"/>
    <col min="9740" max="9740" width="12.5703125" style="1171" bestFit="1" customWidth="1"/>
    <col min="9741" max="9741" width="14.28515625" style="1171" bestFit="1" customWidth="1"/>
    <col min="9742" max="9984" width="9.140625" style="1171"/>
    <col min="9985" max="9985" width="13" style="1171" customWidth="1"/>
    <col min="9986" max="9986" width="17.5703125" style="1171" bestFit="1" customWidth="1"/>
    <col min="9987" max="9987" width="14.28515625" style="1171" bestFit="1" customWidth="1"/>
    <col min="9988" max="9988" width="19.7109375" style="1171" bestFit="1" customWidth="1"/>
    <col min="9989" max="9989" width="14.28515625" style="1171" bestFit="1" customWidth="1"/>
    <col min="9990" max="9990" width="14" style="1171" customWidth="1"/>
    <col min="9991" max="9991" width="14.28515625" style="1171" bestFit="1" customWidth="1"/>
    <col min="9992" max="9992" width="18" style="1171" bestFit="1" customWidth="1"/>
    <col min="9993" max="9993" width="14.28515625" style="1171" bestFit="1" customWidth="1"/>
    <col min="9994" max="9994" width="16.5703125" style="1171" bestFit="1" customWidth="1"/>
    <col min="9995" max="9995" width="14.28515625" style="1171" bestFit="1" customWidth="1"/>
    <col min="9996" max="9996" width="12.5703125" style="1171" bestFit="1" customWidth="1"/>
    <col min="9997" max="9997" width="14.28515625" style="1171" bestFit="1" customWidth="1"/>
    <col min="9998" max="10240" width="9.140625" style="1171"/>
    <col min="10241" max="10241" width="13" style="1171" customWidth="1"/>
    <col min="10242" max="10242" width="17.5703125" style="1171" bestFit="1" customWidth="1"/>
    <col min="10243" max="10243" width="14.28515625" style="1171" bestFit="1" customWidth="1"/>
    <col min="10244" max="10244" width="19.7109375" style="1171" bestFit="1" customWidth="1"/>
    <col min="10245" max="10245" width="14.28515625" style="1171" bestFit="1" customWidth="1"/>
    <col min="10246" max="10246" width="14" style="1171" customWidth="1"/>
    <col min="10247" max="10247" width="14.28515625" style="1171" bestFit="1" customWidth="1"/>
    <col min="10248" max="10248" width="18" style="1171" bestFit="1" customWidth="1"/>
    <col min="10249" max="10249" width="14.28515625" style="1171" bestFit="1" customWidth="1"/>
    <col min="10250" max="10250" width="16.5703125" style="1171" bestFit="1" customWidth="1"/>
    <col min="10251" max="10251" width="14.28515625" style="1171" bestFit="1" customWidth="1"/>
    <col min="10252" max="10252" width="12.5703125" style="1171" bestFit="1" customWidth="1"/>
    <col min="10253" max="10253" width="14.28515625" style="1171" bestFit="1" customWidth="1"/>
    <col min="10254" max="10496" width="9.140625" style="1171"/>
    <col min="10497" max="10497" width="13" style="1171" customWidth="1"/>
    <col min="10498" max="10498" width="17.5703125" style="1171" bestFit="1" customWidth="1"/>
    <col min="10499" max="10499" width="14.28515625" style="1171" bestFit="1" customWidth="1"/>
    <col min="10500" max="10500" width="19.7109375" style="1171" bestFit="1" customWidth="1"/>
    <col min="10501" max="10501" width="14.28515625" style="1171" bestFit="1" customWidth="1"/>
    <col min="10502" max="10502" width="14" style="1171" customWidth="1"/>
    <col min="10503" max="10503" width="14.28515625" style="1171" bestFit="1" customWidth="1"/>
    <col min="10504" max="10504" width="18" style="1171" bestFit="1" customWidth="1"/>
    <col min="10505" max="10505" width="14.28515625" style="1171" bestFit="1" customWidth="1"/>
    <col min="10506" max="10506" width="16.5703125" style="1171" bestFit="1" customWidth="1"/>
    <col min="10507" max="10507" width="14.28515625" style="1171" bestFit="1" customWidth="1"/>
    <col min="10508" max="10508" width="12.5703125" style="1171" bestFit="1" customWidth="1"/>
    <col min="10509" max="10509" width="14.28515625" style="1171" bestFit="1" customWidth="1"/>
    <col min="10510" max="10752" width="9.140625" style="1171"/>
    <col min="10753" max="10753" width="13" style="1171" customWidth="1"/>
    <col min="10754" max="10754" width="17.5703125" style="1171" bestFit="1" customWidth="1"/>
    <col min="10755" max="10755" width="14.28515625" style="1171" bestFit="1" customWidth="1"/>
    <col min="10756" max="10756" width="19.7109375" style="1171" bestFit="1" customWidth="1"/>
    <col min="10757" max="10757" width="14.28515625" style="1171" bestFit="1" customWidth="1"/>
    <col min="10758" max="10758" width="14" style="1171" customWidth="1"/>
    <col min="10759" max="10759" width="14.28515625" style="1171" bestFit="1" customWidth="1"/>
    <col min="10760" max="10760" width="18" style="1171" bestFit="1" customWidth="1"/>
    <col min="10761" max="10761" width="14.28515625" style="1171" bestFit="1" customWidth="1"/>
    <col min="10762" max="10762" width="16.5703125" style="1171" bestFit="1" customWidth="1"/>
    <col min="10763" max="10763" width="14.28515625" style="1171" bestFit="1" customWidth="1"/>
    <col min="10764" max="10764" width="12.5703125" style="1171" bestFit="1" customWidth="1"/>
    <col min="10765" max="10765" width="14.28515625" style="1171" bestFit="1" customWidth="1"/>
    <col min="10766" max="11008" width="9.140625" style="1171"/>
    <col min="11009" max="11009" width="13" style="1171" customWidth="1"/>
    <col min="11010" max="11010" width="17.5703125" style="1171" bestFit="1" customWidth="1"/>
    <col min="11011" max="11011" width="14.28515625" style="1171" bestFit="1" customWidth="1"/>
    <col min="11012" max="11012" width="19.7109375" style="1171" bestFit="1" customWidth="1"/>
    <col min="11013" max="11013" width="14.28515625" style="1171" bestFit="1" customWidth="1"/>
    <col min="11014" max="11014" width="14" style="1171" customWidth="1"/>
    <col min="11015" max="11015" width="14.28515625" style="1171" bestFit="1" customWidth="1"/>
    <col min="11016" max="11016" width="18" style="1171" bestFit="1" customWidth="1"/>
    <col min="11017" max="11017" width="14.28515625" style="1171" bestFit="1" customWidth="1"/>
    <col min="11018" max="11018" width="16.5703125" style="1171" bestFit="1" customWidth="1"/>
    <col min="11019" max="11019" width="14.28515625" style="1171" bestFit="1" customWidth="1"/>
    <col min="11020" max="11020" width="12.5703125" style="1171" bestFit="1" customWidth="1"/>
    <col min="11021" max="11021" width="14.28515625" style="1171" bestFit="1" customWidth="1"/>
    <col min="11022" max="11264" width="9.140625" style="1171"/>
    <col min="11265" max="11265" width="13" style="1171" customWidth="1"/>
    <col min="11266" max="11266" width="17.5703125" style="1171" bestFit="1" customWidth="1"/>
    <col min="11267" max="11267" width="14.28515625" style="1171" bestFit="1" customWidth="1"/>
    <col min="11268" max="11268" width="19.7109375" style="1171" bestFit="1" customWidth="1"/>
    <col min="11269" max="11269" width="14.28515625" style="1171" bestFit="1" customWidth="1"/>
    <col min="11270" max="11270" width="14" style="1171" customWidth="1"/>
    <col min="11271" max="11271" width="14.28515625" style="1171" bestFit="1" customWidth="1"/>
    <col min="11272" max="11272" width="18" style="1171" bestFit="1" customWidth="1"/>
    <col min="11273" max="11273" width="14.28515625" style="1171" bestFit="1" customWidth="1"/>
    <col min="11274" max="11274" width="16.5703125" style="1171" bestFit="1" customWidth="1"/>
    <col min="11275" max="11275" width="14.28515625" style="1171" bestFit="1" customWidth="1"/>
    <col min="11276" max="11276" width="12.5703125" style="1171" bestFit="1" customWidth="1"/>
    <col min="11277" max="11277" width="14.28515625" style="1171" bestFit="1" customWidth="1"/>
    <col min="11278" max="11520" width="9.140625" style="1171"/>
    <col min="11521" max="11521" width="13" style="1171" customWidth="1"/>
    <col min="11522" max="11522" width="17.5703125" style="1171" bestFit="1" customWidth="1"/>
    <col min="11523" max="11523" width="14.28515625" style="1171" bestFit="1" customWidth="1"/>
    <col min="11524" max="11524" width="19.7109375" style="1171" bestFit="1" customWidth="1"/>
    <col min="11525" max="11525" width="14.28515625" style="1171" bestFit="1" customWidth="1"/>
    <col min="11526" max="11526" width="14" style="1171" customWidth="1"/>
    <col min="11527" max="11527" width="14.28515625" style="1171" bestFit="1" customWidth="1"/>
    <col min="11528" max="11528" width="18" style="1171" bestFit="1" customWidth="1"/>
    <col min="11529" max="11529" width="14.28515625" style="1171" bestFit="1" customWidth="1"/>
    <col min="11530" max="11530" width="16.5703125" style="1171" bestFit="1" customWidth="1"/>
    <col min="11531" max="11531" width="14.28515625" style="1171" bestFit="1" customWidth="1"/>
    <col min="11532" max="11532" width="12.5703125" style="1171" bestFit="1" customWidth="1"/>
    <col min="11533" max="11533" width="14.28515625" style="1171" bestFit="1" customWidth="1"/>
    <col min="11534" max="11776" width="9.140625" style="1171"/>
    <col min="11777" max="11777" width="13" style="1171" customWidth="1"/>
    <col min="11778" max="11778" width="17.5703125" style="1171" bestFit="1" customWidth="1"/>
    <col min="11779" max="11779" width="14.28515625" style="1171" bestFit="1" customWidth="1"/>
    <col min="11780" max="11780" width="19.7109375" style="1171" bestFit="1" customWidth="1"/>
    <col min="11781" max="11781" width="14.28515625" style="1171" bestFit="1" customWidth="1"/>
    <col min="11782" max="11782" width="14" style="1171" customWidth="1"/>
    <col min="11783" max="11783" width="14.28515625" style="1171" bestFit="1" customWidth="1"/>
    <col min="11784" max="11784" width="18" style="1171" bestFit="1" customWidth="1"/>
    <col min="11785" max="11785" width="14.28515625" style="1171" bestFit="1" customWidth="1"/>
    <col min="11786" max="11786" width="16.5703125" style="1171" bestFit="1" customWidth="1"/>
    <col min="11787" max="11787" width="14.28515625" style="1171" bestFit="1" customWidth="1"/>
    <col min="11788" max="11788" width="12.5703125" style="1171" bestFit="1" customWidth="1"/>
    <col min="11789" max="11789" width="14.28515625" style="1171" bestFit="1" customWidth="1"/>
    <col min="11790" max="12032" width="9.140625" style="1171"/>
    <col min="12033" max="12033" width="13" style="1171" customWidth="1"/>
    <col min="12034" max="12034" width="17.5703125" style="1171" bestFit="1" customWidth="1"/>
    <col min="12035" max="12035" width="14.28515625" style="1171" bestFit="1" customWidth="1"/>
    <col min="12036" max="12036" width="19.7109375" style="1171" bestFit="1" customWidth="1"/>
    <col min="12037" max="12037" width="14.28515625" style="1171" bestFit="1" customWidth="1"/>
    <col min="12038" max="12038" width="14" style="1171" customWidth="1"/>
    <col min="12039" max="12039" width="14.28515625" style="1171" bestFit="1" customWidth="1"/>
    <col min="12040" max="12040" width="18" style="1171" bestFit="1" customWidth="1"/>
    <col min="12041" max="12041" width="14.28515625" style="1171" bestFit="1" customWidth="1"/>
    <col min="12042" max="12042" width="16.5703125" style="1171" bestFit="1" customWidth="1"/>
    <col min="12043" max="12043" width="14.28515625" style="1171" bestFit="1" customWidth="1"/>
    <col min="12044" max="12044" width="12.5703125" style="1171" bestFit="1" customWidth="1"/>
    <col min="12045" max="12045" width="14.28515625" style="1171" bestFit="1" customWidth="1"/>
    <col min="12046" max="12288" width="9.140625" style="1171"/>
    <col min="12289" max="12289" width="13" style="1171" customWidth="1"/>
    <col min="12290" max="12290" width="17.5703125" style="1171" bestFit="1" customWidth="1"/>
    <col min="12291" max="12291" width="14.28515625" style="1171" bestFit="1" customWidth="1"/>
    <col min="12292" max="12292" width="19.7109375" style="1171" bestFit="1" customWidth="1"/>
    <col min="12293" max="12293" width="14.28515625" style="1171" bestFit="1" customWidth="1"/>
    <col min="12294" max="12294" width="14" style="1171" customWidth="1"/>
    <col min="12295" max="12295" width="14.28515625" style="1171" bestFit="1" customWidth="1"/>
    <col min="12296" max="12296" width="18" style="1171" bestFit="1" customWidth="1"/>
    <col min="12297" max="12297" width="14.28515625" style="1171" bestFit="1" customWidth="1"/>
    <col min="12298" max="12298" width="16.5703125" style="1171" bestFit="1" customWidth="1"/>
    <col min="12299" max="12299" width="14.28515625" style="1171" bestFit="1" customWidth="1"/>
    <col min="12300" max="12300" width="12.5703125" style="1171" bestFit="1" customWidth="1"/>
    <col min="12301" max="12301" width="14.28515625" style="1171" bestFit="1" customWidth="1"/>
    <col min="12302" max="12544" width="9.140625" style="1171"/>
    <col min="12545" max="12545" width="13" style="1171" customWidth="1"/>
    <col min="12546" max="12546" width="17.5703125" style="1171" bestFit="1" customWidth="1"/>
    <col min="12547" max="12547" width="14.28515625" style="1171" bestFit="1" customWidth="1"/>
    <col min="12548" max="12548" width="19.7109375" style="1171" bestFit="1" customWidth="1"/>
    <col min="12549" max="12549" width="14.28515625" style="1171" bestFit="1" customWidth="1"/>
    <col min="12550" max="12550" width="14" style="1171" customWidth="1"/>
    <col min="12551" max="12551" width="14.28515625" style="1171" bestFit="1" customWidth="1"/>
    <col min="12552" max="12552" width="18" style="1171" bestFit="1" customWidth="1"/>
    <col min="12553" max="12553" width="14.28515625" style="1171" bestFit="1" customWidth="1"/>
    <col min="12554" max="12554" width="16.5703125" style="1171" bestFit="1" customWidth="1"/>
    <col min="12555" max="12555" width="14.28515625" style="1171" bestFit="1" customWidth="1"/>
    <col min="12556" max="12556" width="12.5703125" style="1171" bestFit="1" customWidth="1"/>
    <col min="12557" max="12557" width="14.28515625" style="1171" bestFit="1" customWidth="1"/>
    <col min="12558" max="12800" width="9.140625" style="1171"/>
    <col min="12801" max="12801" width="13" style="1171" customWidth="1"/>
    <col min="12802" max="12802" width="17.5703125" style="1171" bestFit="1" customWidth="1"/>
    <col min="12803" max="12803" width="14.28515625" style="1171" bestFit="1" customWidth="1"/>
    <col min="12804" max="12804" width="19.7109375" style="1171" bestFit="1" customWidth="1"/>
    <col min="12805" max="12805" width="14.28515625" style="1171" bestFit="1" customWidth="1"/>
    <col min="12806" max="12806" width="14" style="1171" customWidth="1"/>
    <col min="12807" max="12807" width="14.28515625" style="1171" bestFit="1" customWidth="1"/>
    <col min="12808" max="12808" width="18" style="1171" bestFit="1" customWidth="1"/>
    <col min="12809" max="12809" width="14.28515625" style="1171" bestFit="1" customWidth="1"/>
    <col min="12810" max="12810" width="16.5703125" style="1171" bestFit="1" customWidth="1"/>
    <col min="12811" max="12811" width="14.28515625" style="1171" bestFit="1" customWidth="1"/>
    <col min="12812" max="12812" width="12.5703125" style="1171" bestFit="1" customWidth="1"/>
    <col min="12813" max="12813" width="14.28515625" style="1171" bestFit="1" customWidth="1"/>
    <col min="12814" max="13056" width="9.140625" style="1171"/>
    <col min="13057" max="13057" width="13" style="1171" customWidth="1"/>
    <col min="13058" max="13058" width="17.5703125" style="1171" bestFit="1" customWidth="1"/>
    <col min="13059" max="13059" width="14.28515625" style="1171" bestFit="1" customWidth="1"/>
    <col min="13060" max="13060" width="19.7109375" style="1171" bestFit="1" customWidth="1"/>
    <col min="13061" max="13061" width="14.28515625" style="1171" bestFit="1" customWidth="1"/>
    <col min="13062" max="13062" width="14" style="1171" customWidth="1"/>
    <col min="13063" max="13063" width="14.28515625" style="1171" bestFit="1" customWidth="1"/>
    <col min="13064" max="13064" width="18" style="1171" bestFit="1" customWidth="1"/>
    <col min="13065" max="13065" width="14.28515625" style="1171" bestFit="1" customWidth="1"/>
    <col min="13066" max="13066" width="16.5703125" style="1171" bestFit="1" customWidth="1"/>
    <col min="13067" max="13067" width="14.28515625" style="1171" bestFit="1" customWidth="1"/>
    <col min="13068" max="13068" width="12.5703125" style="1171" bestFit="1" customWidth="1"/>
    <col min="13069" max="13069" width="14.28515625" style="1171" bestFit="1" customWidth="1"/>
    <col min="13070" max="13312" width="9.140625" style="1171"/>
    <col min="13313" max="13313" width="13" style="1171" customWidth="1"/>
    <col min="13314" max="13314" width="17.5703125" style="1171" bestFit="1" customWidth="1"/>
    <col min="13315" max="13315" width="14.28515625" style="1171" bestFit="1" customWidth="1"/>
    <col min="13316" max="13316" width="19.7109375" style="1171" bestFit="1" customWidth="1"/>
    <col min="13317" max="13317" width="14.28515625" style="1171" bestFit="1" customWidth="1"/>
    <col min="13318" max="13318" width="14" style="1171" customWidth="1"/>
    <col min="13319" max="13319" width="14.28515625" style="1171" bestFit="1" customWidth="1"/>
    <col min="13320" max="13320" width="18" style="1171" bestFit="1" customWidth="1"/>
    <col min="13321" max="13321" width="14.28515625" style="1171" bestFit="1" customWidth="1"/>
    <col min="13322" max="13322" width="16.5703125" style="1171" bestFit="1" customWidth="1"/>
    <col min="13323" max="13323" width="14.28515625" style="1171" bestFit="1" customWidth="1"/>
    <col min="13324" max="13324" width="12.5703125" style="1171" bestFit="1" customWidth="1"/>
    <col min="13325" max="13325" width="14.28515625" style="1171" bestFit="1" customWidth="1"/>
    <col min="13326" max="13568" width="9.140625" style="1171"/>
    <col min="13569" max="13569" width="13" style="1171" customWidth="1"/>
    <col min="13570" max="13570" width="17.5703125" style="1171" bestFit="1" customWidth="1"/>
    <col min="13571" max="13571" width="14.28515625" style="1171" bestFit="1" customWidth="1"/>
    <col min="13572" max="13572" width="19.7109375" style="1171" bestFit="1" customWidth="1"/>
    <col min="13573" max="13573" width="14.28515625" style="1171" bestFit="1" customWidth="1"/>
    <col min="13574" max="13574" width="14" style="1171" customWidth="1"/>
    <col min="13575" max="13575" width="14.28515625" style="1171" bestFit="1" customWidth="1"/>
    <col min="13576" max="13576" width="18" style="1171" bestFit="1" customWidth="1"/>
    <col min="13577" max="13577" width="14.28515625" style="1171" bestFit="1" customWidth="1"/>
    <col min="13578" max="13578" width="16.5703125" style="1171" bestFit="1" customWidth="1"/>
    <col min="13579" max="13579" width="14.28515625" style="1171" bestFit="1" customWidth="1"/>
    <col min="13580" max="13580" width="12.5703125" style="1171" bestFit="1" customWidth="1"/>
    <col min="13581" max="13581" width="14.28515625" style="1171" bestFit="1" customWidth="1"/>
    <col min="13582" max="13824" width="9.140625" style="1171"/>
    <col min="13825" max="13825" width="13" style="1171" customWidth="1"/>
    <col min="13826" max="13826" width="17.5703125" style="1171" bestFit="1" customWidth="1"/>
    <col min="13827" max="13827" width="14.28515625" style="1171" bestFit="1" customWidth="1"/>
    <col min="13828" max="13828" width="19.7109375" style="1171" bestFit="1" customWidth="1"/>
    <col min="13829" max="13829" width="14.28515625" style="1171" bestFit="1" customWidth="1"/>
    <col min="13830" max="13830" width="14" style="1171" customWidth="1"/>
    <col min="13831" max="13831" width="14.28515625" style="1171" bestFit="1" customWidth="1"/>
    <col min="13832" max="13832" width="18" style="1171" bestFit="1" customWidth="1"/>
    <col min="13833" max="13833" width="14.28515625" style="1171" bestFit="1" customWidth="1"/>
    <col min="13834" max="13834" width="16.5703125" style="1171" bestFit="1" customWidth="1"/>
    <col min="13835" max="13835" width="14.28515625" style="1171" bestFit="1" customWidth="1"/>
    <col min="13836" max="13836" width="12.5703125" style="1171" bestFit="1" customWidth="1"/>
    <col min="13837" max="13837" width="14.28515625" style="1171" bestFit="1" customWidth="1"/>
    <col min="13838" max="14080" width="9.140625" style="1171"/>
    <col min="14081" max="14081" width="13" style="1171" customWidth="1"/>
    <col min="14082" max="14082" width="17.5703125" style="1171" bestFit="1" customWidth="1"/>
    <col min="14083" max="14083" width="14.28515625" style="1171" bestFit="1" customWidth="1"/>
    <col min="14084" max="14084" width="19.7109375" style="1171" bestFit="1" customWidth="1"/>
    <col min="14085" max="14085" width="14.28515625" style="1171" bestFit="1" customWidth="1"/>
    <col min="14086" max="14086" width="14" style="1171" customWidth="1"/>
    <col min="14087" max="14087" width="14.28515625" style="1171" bestFit="1" customWidth="1"/>
    <col min="14088" max="14088" width="18" style="1171" bestFit="1" customWidth="1"/>
    <col min="14089" max="14089" width="14.28515625" style="1171" bestFit="1" customWidth="1"/>
    <col min="14090" max="14090" width="16.5703125" style="1171" bestFit="1" customWidth="1"/>
    <col min="14091" max="14091" width="14.28515625" style="1171" bestFit="1" customWidth="1"/>
    <col min="14092" max="14092" width="12.5703125" style="1171" bestFit="1" customWidth="1"/>
    <col min="14093" max="14093" width="14.28515625" style="1171" bestFit="1" customWidth="1"/>
    <col min="14094" max="14336" width="9.140625" style="1171"/>
    <col min="14337" max="14337" width="13" style="1171" customWidth="1"/>
    <col min="14338" max="14338" width="17.5703125" style="1171" bestFit="1" customWidth="1"/>
    <col min="14339" max="14339" width="14.28515625" style="1171" bestFit="1" customWidth="1"/>
    <col min="14340" max="14340" width="19.7109375" style="1171" bestFit="1" customWidth="1"/>
    <col min="14341" max="14341" width="14.28515625" style="1171" bestFit="1" customWidth="1"/>
    <col min="14342" max="14342" width="14" style="1171" customWidth="1"/>
    <col min="14343" max="14343" width="14.28515625" style="1171" bestFit="1" customWidth="1"/>
    <col min="14344" max="14344" width="18" style="1171" bestFit="1" customWidth="1"/>
    <col min="14345" max="14345" width="14.28515625" style="1171" bestFit="1" customWidth="1"/>
    <col min="14346" max="14346" width="16.5703125" style="1171" bestFit="1" customWidth="1"/>
    <col min="14347" max="14347" width="14.28515625" style="1171" bestFit="1" customWidth="1"/>
    <col min="14348" max="14348" width="12.5703125" style="1171" bestFit="1" customWidth="1"/>
    <col min="14349" max="14349" width="14.28515625" style="1171" bestFit="1" customWidth="1"/>
    <col min="14350" max="14592" width="9.140625" style="1171"/>
    <col min="14593" max="14593" width="13" style="1171" customWidth="1"/>
    <col min="14594" max="14594" width="17.5703125" style="1171" bestFit="1" customWidth="1"/>
    <col min="14595" max="14595" width="14.28515625" style="1171" bestFit="1" customWidth="1"/>
    <col min="14596" max="14596" width="19.7109375" style="1171" bestFit="1" customWidth="1"/>
    <col min="14597" max="14597" width="14.28515625" style="1171" bestFit="1" customWidth="1"/>
    <col min="14598" max="14598" width="14" style="1171" customWidth="1"/>
    <col min="14599" max="14599" width="14.28515625" style="1171" bestFit="1" customWidth="1"/>
    <col min="14600" max="14600" width="18" style="1171" bestFit="1" customWidth="1"/>
    <col min="14601" max="14601" width="14.28515625" style="1171" bestFit="1" customWidth="1"/>
    <col min="14602" max="14602" width="16.5703125" style="1171" bestFit="1" customWidth="1"/>
    <col min="14603" max="14603" width="14.28515625" style="1171" bestFit="1" customWidth="1"/>
    <col min="14604" max="14604" width="12.5703125" style="1171" bestFit="1" customWidth="1"/>
    <col min="14605" max="14605" width="14.28515625" style="1171" bestFit="1" customWidth="1"/>
    <col min="14606" max="14848" width="9.140625" style="1171"/>
    <col min="14849" max="14849" width="13" style="1171" customWidth="1"/>
    <col min="14850" max="14850" width="17.5703125" style="1171" bestFit="1" customWidth="1"/>
    <col min="14851" max="14851" width="14.28515625" style="1171" bestFit="1" customWidth="1"/>
    <col min="14852" max="14852" width="19.7109375" style="1171" bestFit="1" customWidth="1"/>
    <col min="14853" max="14853" width="14.28515625" style="1171" bestFit="1" customWidth="1"/>
    <col min="14854" max="14854" width="14" style="1171" customWidth="1"/>
    <col min="14855" max="14855" width="14.28515625" style="1171" bestFit="1" customWidth="1"/>
    <col min="14856" max="14856" width="18" style="1171" bestFit="1" customWidth="1"/>
    <col min="14857" max="14857" width="14.28515625" style="1171" bestFit="1" customWidth="1"/>
    <col min="14858" max="14858" width="16.5703125" style="1171" bestFit="1" customWidth="1"/>
    <col min="14859" max="14859" width="14.28515625" style="1171" bestFit="1" customWidth="1"/>
    <col min="14860" max="14860" width="12.5703125" style="1171" bestFit="1" customWidth="1"/>
    <col min="14861" max="14861" width="14.28515625" style="1171" bestFit="1" customWidth="1"/>
    <col min="14862" max="15104" width="9.140625" style="1171"/>
    <col min="15105" max="15105" width="13" style="1171" customWidth="1"/>
    <col min="15106" max="15106" width="17.5703125" style="1171" bestFit="1" customWidth="1"/>
    <col min="15107" max="15107" width="14.28515625" style="1171" bestFit="1" customWidth="1"/>
    <col min="15108" max="15108" width="19.7109375" style="1171" bestFit="1" customWidth="1"/>
    <col min="15109" max="15109" width="14.28515625" style="1171" bestFit="1" customWidth="1"/>
    <col min="15110" max="15110" width="14" style="1171" customWidth="1"/>
    <col min="15111" max="15111" width="14.28515625" style="1171" bestFit="1" customWidth="1"/>
    <col min="15112" max="15112" width="18" style="1171" bestFit="1" customWidth="1"/>
    <col min="15113" max="15113" width="14.28515625" style="1171" bestFit="1" customWidth="1"/>
    <col min="15114" max="15114" width="16.5703125" style="1171" bestFit="1" customWidth="1"/>
    <col min="15115" max="15115" width="14.28515625" style="1171" bestFit="1" customWidth="1"/>
    <col min="15116" max="15116" width="12.5703125" style="1171" bestFit="1" customWidth="1"/>
    <col min="15117" max="15117" width="14.28515625" style="1171" bestFit="1" customWidth="1"/>
    <col min="15118" max="15360" width="9.140625" style="1171"/>
    <col min="15361" max="15361" width="13" style="1171" customWidth="1"/>
    <col min="15362" max="15362" width="17.5703125" style="1171" bestFit="1" customWidth="1"/>
    <col min="15363" max="15363" width="14.28515625" style="1171" bestFit="1" customWidth="1"/>
    <col min="15364" max="15364" width="19.7109375" style="1171" bestFit="1" customWidth="1"/>
    <col min="15365" max="15365" width="14.28515625" style="1171" bestFit="1" customWidth="1"/>
    <col min="15366" max="15366" width="14" style="1171" customWidth="1"/>
    <col min="15367" max="15367" width="14.28515625" style="1171" bestFit="1" customWidth="1"/>
    <col min="15368" max="15368" width="18" style="1171" bestFit="1" customWidth="1"/>
    <col min="15369" max="15369" width="14.28515625" style="1171" bestFit="1" customWidth="1"/>
    <col min="15370" max="15370" width="16.5703125" style="1171" bestFit="1" customWidth="1"/>
    <col min="15371" max="15371" width="14.28515625" style="1171" bestFit="1" customWidth="1"/>
    <col min="15372" max="15372" width="12.5703125" style="1171" bestFit="1" customWidth="1"/>
    <col min="15373" max="15373" width="14.28515625" style="1171" bestFit="1" customWidth="1"/>
    <col min="15374" max="15616" width="9.140625" style="1171"/>
    <col min="15617" max="15617" width="13" style="1171" customWidth="1"/>
    <col min="15618" max="15618" width="17.5703125" style="1171" bestFit="1" customWidth="1"/>
    <col min="15619" max="15619" width="14.28515625" style="1171" bestFit="1" customWidth="1"/>
    <col min="15620" max="15620" width="19.7109375" style="1171" bestFit="1" customWidth="1"/>
    <col min="15621" max="15621" width="14.28515625" style="1171" bestFit="1" customWidth="1"/>
    <col min="15622" max="15622" width="14" style="1171" customWidth="1"/>
    <col min="15623" max="15623" width="14.28515625" style="1171" bestFit="1" customWidth="1"/>
    <col min="15624" max="15624" width="18" style="1171" bestFit="1" customWidth="1"/>
    <col min="15625" max="15625" width="14.28515625" style="1171" bestFit="1" customWidth="1"/>
    <col min="15626" max="15626" width="16.5703125" style="1171" bestFit="1" customWidth="1"/>
    <col min="15627" max="15627" width="14.28515625" style="1171" bestFit="1" customWidth="1"/>
    <col min="15628" max="15628" width="12.5703125" style="1171" bestFit="1" customWidth="1"/>
    <col min="15629" max="15629" width="14.28515625" style="1171" bestFit="1" customWidth="1"/>
    <col min="15630" max="15872" width="9.140625" style="1171"/>
    <col min="15873" max="15873" width="13" style="1171" customWidth="1"/>
    <col min="15874" max="15874" width="17.5703125" style="1171" bestFit="1" customWidth="1"/>
    <col min="15875" max="15875" width="14.28515625" style="1171" bestFit="1" customWidth="1"/>
    <col min="15876" max="15876" width="19.7109375" style="1171" bestFit="1" customWidth="1"/>
    <col min="15877" max="15877" width="14.28515625" style="1171" bestFit="1" customWidth="1"/>
    <col min="15878" max="15878" width="14" style="1171" customWidth="1"/>
    <col min="15879" max="15879" width="14.28515625" style="1171" bestFit="1" customWidth="1"/>
    <col min="15880" max="15880" width="18" style="1171" bestFit="1" customWidth="1"/>
    <col min="15881" max="15881" width="14.28515625" style="1171" bestFit="1" customWidth="1"/>
    <col min="15882" max="15882" width="16.5703125" style="1171" bestFit="1" customWidth="1"/>
    <col min="15883" max="15883" width="14.28515625" style="1171" bestFit="1" customWidth="1"/>
    <col min="15884" max="15884" width="12.5703125" style="1171" bestFit="1" customWidth="1"/>
    <col min="15885" max="15885" width="14.28515625" style="1171" bestFit="1" customWidth="1"/>
    <col min="15886" max="16128" width="9.140625" style="1171"/>
    <col min="16129" max="16129" width="13" style="1171" customWidth="1"/>
    <col min="16130" max="16130" width="17.5703125" style="1171" bestFit="1" customWidth="1"/>
    <col min="16131" max="16131" width="14.28515625" style="1171" bestFit="1" customWidth="1"/>
    <col min="16132" max="16132" width="19.7109375" style="1171" bestFit="1" customWidth="1"/>
    <col min="16133" max="16133" width="14.28515625" style="1171" bestFit="1" customWidth="1"/>
    <col min="16134" max="16134" width="14" style="1171" customWidth="1"/>
    <col min="16135" max="16135" width="14.28515625" style="1171" bestFit="1" customWidth="1"/>
    <col min="16136" max="16136" width="18" style="1171" bestFit="1" customWidth="1"/>
    <col min="16137" max="16137" width="14.28515625" style="1171" bestFit="1" customWidth="1"/>
    <col min="16138" max="16138" width="16.5703125" style="1171" bestFit="1" customWidth="1"/>
    <col min="16139" max="16139" width="14.28515625" style="1171" bestFit="1" customWidth="1"/>
    <col min="16140" max="16140" width="12.5703125" style="1171" bestFit="1" customWidth="1"/>
    <col min="16141" max="16141" width="14.28515625" style="1171" bestFit="1" customWidth="1"/>
    <col min="16142" max="16384" width="9.140625" style="1171"/>
  </cols>
  <sheetData>
    <row r="1" spans="1:13">
      <c r="A1" s="2690" t="s">
        <v>991</v>
      </c>
      <c r="B1" s="2690"/>
      <c r="C1" s="2690"/>
      <c r="D1" s="2690"/>
      <c r="E1" s="2690"/>
      <c r="F1" s="2690"/>
      <c r="G1" s="2690"/>
      <c r="H1" s="2690"/>
      <c r="I1" s="2690"/>
      <c r="J1" s="2690"/>
      <c r="K1" s="2690"/>
      <c r="L1" s="2690"/>
      <c r="M1" s="2690"/>
    </row>
    <row r="2" spans="1:13">
      <c r="A2" s="2690" t="s">
        <v>130</v>
      </c>
      <c r="B2" s="2690"/>
      <c r="C2" s="2690"/>
      <c r="D2" s="2690"/>
      <c r="E2" s="2690"/>
      <c r="F2" s="2690"/>
      <c r="G2" s="2690"/>
      <c r="H2" s="2690"/>
      <c r="I2" s="2690"/>
      <c r="J2" s="2690"/>
      <c r="K2" s="2690"/>
      <c r="L2" s="2690"/>
      <c r="M2" s="2690"/>
    </row>
    <row r="3" spans="1:13" ht="16.5" thickBot="1">
      <c r="A3" s="1223"/>
      <c r="B3" s="1223"/>
      <c r="C3" s="1223"/>
      <c r="D3" s="1223"/>
      <c r="E3" s="1223"/>
      <c r="F3" s="1223"/>
      <c r="G3" s="1223"/>
      <c r="H3" s="1223"/>
      <c r="I3" s="1223"/>
      <c r="J3" s="2738"/>
      <c r="K3" s="2738"/>
      <c r="L3" s="2738" t="s">
        <v>52</v>
      </c>
      <c r="M3" s="2738"/>
    </row>
    <row r="4" spans="1:13" ht="21" customHeight="1" thickTop="1">
      <c r="A4" s="2739" t="s">
        <v>876</v>
      </c>
      <c r="B4" s="2740" t="s">
        <v>990</v>
      </c>
      <c r="C4" s="2741"/>
      <c r="D4" s="2741"/>
      <c r="E4" s="2741"/>
      <c r="F4" s="2741"/>
      <c r="G4" s="2742"/>
      <c r="H4" s="2741" t="s">
        <v>989</v>
      </c>
      <c r="I4" s="2741"/>
      <c r="J4" s="2741"/>
      <c r="K4" s="2741"/>
      <c r="L4" s="2741"/>
      <c r="M4" s="2743"/>
    </row>
    <row r="5" spans="1:13" ht="21" customHeight="1">
      <c r="A5" s="2684"/>
      <c r="B5" s="2744" t="s">
        <v>45</v>
      </c>
      <c r="C5" s="2745"/>
      <c r="D5" s="2744" t="s">
        <v>44</v>
      </c>
      <c r="E5" s="2745"/>
      <c r="F5" s="2746" t="s">
        <v>55</v>
      </c>
      <c r="G5" s="2745"/>
      <c r="H5" s="2747" t="s">
        <v>45</v>
      </c>
      <c r="I5" s="2747"/>
      <c r="J5" s="2748" t="s">
        <v>44</v>
      </c>
      <c r="K5" s="2749"/>
      <c r="L5" s="2748" t="s">
        <v>55</v>
      </c>
      <c r="M5" s="2750"/>
    </row>
    <row r="6" spans="1:13" ht="21" customHeight="1" thickBot="1">
      <c r="A6" s="2684"/>
      <c r="B6" s="1218" t="s">
        <v>2</v>
      </c>
      <c r="C6" s="1219" t="s">
        <v>988</v>
      </c>
      <c r="D6" s="1222" t="s">
        <v>2</v>
      </c>
      <c r="E6" s="1219" t="s">
        <v>988</v>
      </c>
      <c r="F6" s="1219" t="s">
        <v>2</v>
      </c>
      <c r="G6" s="1219" t="s">
        <v>988</v>
      </c>
      <c r="H6" s="1221" t="s">
        <v>2</v>
      </c>
      <c r="I6" s="1220" t="s">
        <v>988</v>
      </c>
      <c r="J6" s="1218" t="s">
        <v>2</v>
      </c>
      <c r="K6" s="1219" t="s">
        <v>988</v>
      </c>
      <c r="L6" s="1218" t="s">
        <v>2</v>
      </c>
      <c r="M6" s="1217" t="s">
        <v>988</v>
      </c>
    </row>
    <row r="7" spans="1:13" ht="21" customHeight="1">
      <c r="A7" s="1216" t="s">
        <v>393</v>
      </c>
      <c r="B7" s="1215">
        <v>35750</v>
      </c>
      <c r="C7" s="1213">
        <v>0.28740629370629367</v>
      </c>
      <c r="D7" s="1215">
        <v>67999</v>
      </c>
      <c r="E7" s="1213">
        <v>1.8801234929925437</v>
      </c>
      <c r="F7" s="1214">
        <v>146281</v>
      </c>
      <c r="G7" s="1213">
        <v>1.1887814391479412</v>
      </c>
      <c r="H7" s="1212">
        <v>7000</v>
      </c>
      <c r="I7" s="1211">
        <v>3.5605727142857146</v>
      </c>
      <c r="J7" s="1210">
        <v>5770</v>
      </c>
      <c r="K7" s="1209">
        <v>4.3208799999999998</v>
      </c>
      <c r="L7" s="1208">
        <v>13838</v>
      </c>
      <c r="M7" s="1207">
        <v>3.9431285734932793</v>
      </c>
    </row>
    <row r="8" spans="1:13" ht="21" customHeight="1">
      <c r="A8" s="1201" t="s">
        <v>392</v>
      </c>
      <c r="B8" s="1200">
        <v>58180.9</v>
      </c>
      <c r="C8" s="1199">
        <v>0.39290000000000003</v>
      </c>
      <c r="D8" s="1200">
        <v>141080</v>
      </c>
      <c r="E8" s="1199">
        <v>1.6778837822512049</v>
      </c>
      <c r="F8" s="1198">
        <v>249587</v>
      </c>
      <c r="G8" s="1199">
        <v>1.6882129461871012</v>
      </c>
      <c r="H8" s="1206">
        <v>80</v>
      </c>
      <c r="I8" s="1202">
        <v>4.25</v>
      </c>
      <c r="J8" s="1103">
        <v>9640</v>
      </c>
      <c r="K8" s="1195">
        <v>3.5541865145228209</v>
      </c>
      <c r="L8" s="1104">
        <v>15538</v>
      </c>
      <c r="M8" s="1193">
        <v>3.0541920839232852</v>
      </c>
    </row>
    <row r="9" spans="1:13" ht="21" customHeight="1">
      <c r="A9" s="1201" t="s">
        <v>391</v>
      </c>
      <c r="B9" s="1204">
        <v>108468.29</v>
      </c>
      <c r="C9" s="1199">
        <v>1.1338999999999999</v>
      </c>
      <c r="D9" s="1200">
        <v>127788</v>
      </c>
      <c r="E9" s="1199">
        <v>1.8590500000000001</v>
      </c>
      <c r="F9" s="1198">
        <v>187439</v>
      </c>
      <c r="G9" s="1199">
        <v>4.6173710940626007</v>
      </c>
      <c r="H9" s="1205">
        <v>0</v>
      </c>
      <c r="I9" s="1202">
        <v>0</v>
      </c>
      <c r="J9" s="1103">
        <v>17030</v>
      </c>
      <c r="K9" s="1195">
        <v>3.4184600000000001</v>
      </c>
      <c r="L9" s="1104">
        <v>14501</v>
      </c>
      <c r="M9" s="1193">
        <v>3.9675972553616994</v>
      </c>
    </row>
    <row r="10" spans="1:13" ht="21" customHeight="1">
      <c r="A10" s="1201" t="s">
        <v>390</v>
      </c>
      <c r="B10" s="1204">
        <v>118700.81</v>
      </c>
      <c r="C10" s="1199">
        <v>2.6753</v>
      </c>
      <c r="D10" s="1200">
        <v>85040</v>
      </c>
      <c r="E10" s="1199">
        <v>1.6787000000000001</v>
      </c>
      <c r="F10" s="1198">
        <v>113715</v>
      </c>
      <c r="G10" s="1199">
        <v>2.589154460713186</v>
      </c>
      <c r="H10" s="1205">
        <v>100</v>
      </c>
      <c r="I10" s="1202">
        <v>3.5</v>
      </c>
      <c r="J10" s="1103">
        <v>16245</v>
      </c>
      <c r="K10" s="1195">
        <v>3.7641</v>
      </c>
      <c r="L10" s="1104">
        <v>14350</v>
      </c>
      <c r="M10" s="1193">
        <v>4.0159335191637631</v>
      </c>
    </row>
    <row r="11" spans="1:13" ht="21" customHeight="1">
      <c r="A11" s="1201" t="s">
        <v>389</v>
      </c>
      <c r="B11" s="1204">
        <v>122227.5</v>
      </c>
      <c r="C11" s="1199">
        <v>4.8301971251968672</v>
      </c>
      <c r="D11" s="1200">
        <v>118860</v>
      </c>
      <c r="E11" s="1199">
        <v>1.1969024903247523</v>
      </c>
      <c r="F11" s="1198">
        <v>100867</v>
      </c>
      <c r="G11" s="1199">
        <v>0.78108827465870911</v>
      </c>
      <c r="H11" s="1203">
        <v>0.9</v>
      </c>
      <c r="I11" s="1202">
        <v>1.2</v>
      </c>
      <c r="J11" s="1103">
        <v>19015</v>
      </c>
      <c r="K11" s="1195">
        <v>3.1235377859584537</v>
      </c>
      <c r="L11" s="1104">
        <v>15932</v>
      </c>
      <c r="M11" s="1193">
        <v>3.1731579337183025</v>
      </c>
    </row>
    <row r="12" spans="1:13" ht="21" customHeight="1">
      <c r="A12" s="1201" t="s">
        <v>388</v>
      </c>
      <c r="B12" s="1204">
        <v>141951.71</v>
      </c>
      <c r="C12" s="1199">
        <v>4.4027000000000003</v>
      </c>
      <c r="D12" s="1200">
        <v>150727</v>
      </c>
      <c r="E12" s="1199">
        <v>2.839016408473598</v>
      </c>
      <c r="F12" s="1198">
        <v>128642</v>
      </c>
      <c r="G12" s="1199">
        <v>1.7622490321978828</v>
      </c>
      <c r="H12" s="1203">
        <v>2450</v>
      </c>
      <c r="I12" s="1202">
        <v>5.1094999999999997</v>
      </c>
      <c r="J12" s="1103">
        <v>35749</v>
      </c>
      <c r="K12" s="1195">
        <v>3.3509934767406069</v>
      </c>
      <c r="L12" s="1104">
        <v>17262</v>
      </c>
      <c r="M12" s="1193">
        <v>3.3782025721237394</v>
      </c>
    </row>
    <row r="13" spans="1:13" ht="21" customHeight="1">
      <c r="A13" s="1201" t="s">
        <v>387</v>
      </c>
      <c r="B13" s="1204">
        <v>108882</v>
      </c>
      <c r="C13" s="1199">
        <v>4.3061999999999996</v>
      </c>
      <c r="D13" s="1200">
        <v>150609</v>
      </c>
      <c r="E13" s="1199">
        <v>5.7944945932845968</v>
      </c>
      <c r="F13" s="1198"/>
      <c r="G13" s="1199"/>
      <c r="H13" s="1203">
        <v>4750</v>
      </c>
      <c r="I13" s="1202">
        <v>5.3541999999999996</v>
      </c>
      <c r="J13" s="1196">
        <v>22586</v>
      </c>
      <c r="K13" s="1195">
        <v>4.4791172983263969</v>
      </c>
      <c r="L13" s="1194"/>
      <c r="M13" s="1193"/>
    </row>
    <row r="14" spans="1:13" ht="21" customHeight="1">
      <c r="A14" s="1201" t="s">
        <v>386</v>
      </c>
      <c r="B14" s="1200">
        <v>97952</v>
      </c>
      <c r="C14" s="1199">
        <v>4.8701999999999996</v>
      </c>
      <c r="D14" s="1200">
        <v>149172</v>
      </c>
      <c r="E14" s="1199">
        <v>5.1543338669455387</v>
      </c>
      <c r="F14" s="1198"/>
      <c r="G14" s="1199"/>
      <c r="H14" s="1203">
        <v>4820</v>
      </c>
      <c r="I14" s="1202">
        <v>5.7742000000000004</v>
      </c>
      <c r="J14" s="1196">
        <v>16557</v>
      </c>
      <c r="K14" s="1195">
        <v>4.8974732741438665</v>
      </c>
      <c r="L14" s="1194"/>
      <c r="M14" s="1193"/>
    </row>
    <row r="15" spans="1:13" ht="21" customHeight="1">
      <c r="A15" s="1201" t="s">
        <v>385</v>
      </c>
      <c r="B15" s="1200">
        <v>90757</v>
      </c>
      <c r="C15" s="1199">
        <v>4.1199000000000003</v>
      </c>
      <c r="D15" s="1200">
        <v>159520</v>
      </c>
      <c r="E15" s="1199">
        <v>5.2796798269809431</v>
      </c>
      <c r="F15" s="1198"/>
      <c r="G15" s="1199"/>
      <c r="H15" s="1198">
        <v>8210</v>
      </c>
      <c r="I15" s="1197">
        <v>5.7297000000000002</v>
      </c>
      <c r="J15" s="1196">
        <v>17229</v>
      </c>
      <c r="K15" s="1195">
        <v>5.061133472633351</v>
      </c>
      <c r="L15" s="1194"/>
      <c r="M15" s="1193"/>
    </row>
    <row r="16" spans="1:13" ht="21" customHeight="1">
      <c r="A16" s="1201" t="s">
        <v>384</v>
      </c>
      <c r="B16" s="1200">
        <v>89462</v>
      </c>
      <c r="C16" s="1199">
        <v>4.5331224005723101</v>
      </c>
      <c r="D16" s="1200">
        <v>173950</v>
      </c>
      <c r="E16" s="1199">
        <v>6.1207865018683529</v>
      </c>
      <c r="F16" s="1198"/>
      <c r="G16" s="1199"/>
      <c r="H16" s="1198">
        <v>7100</v>
      </c>
      <c r="I16" s="1197">
        <v>5.8808640845070421</v>
      </c>
      <c r="J16" s="1196">
        <v>14839</v>
      </c>
      <c r="K16" s="1195">
        <v>5.6559489723027161</v>
      </c>
      <c r="L16" s="1194"/>
      <c r="M16" s="1193"/>
    </row>
    <row r="17" spans="1:13" ht="21" customHeight="1">
      <c r="A17" s="1201" t="s">
        <v>383</v>
      </c>
      <c r="B17" s="1200">
        <v>110063</v>
      </c>
      <c r="C17" s="1199">
        <v>4.1825550203065518</v>
      </c>
      <c r="D17" s="1200">
        <v>229901</v>
      </c>
      <c r="E17" s="1199">
        <v>6.9056876664303326</v>
      </c>
      <c r="F17" s="1198"/>
      <c r="G17" s="1199"/>
      <c r="H17" s="1198">
        <v>8770</v>
      </c>
      <c r="I17" s="1197">
        <v>5.6951330672748011</v>
      </c>
      <c r="J17" s="1196">
        <v>20188</v>
      </c>
      <c r="K17" s="1195">
        <v>6.8134660491381025</v>
      </c>
      <c r="L17" s="1194"/>
      <c r="M17" s="1193"/>
    </row>
    <row r="18" spans="1:13" ht="21" customHeight="1" thickBot="1">
      <c r="A18" s="1192" t="s">
        <v>382</v>
      </c>
      <c r="B18" s="1191">
        <v>78919</v>
      </c>
      <c r="C18" s="1190">
        <v>2.9625572473041983</v>
      </c>
      <c r="D18" s="1191">
        <v>220462</v>
      </c>
      <c r="E18" s="1190">
        <v>4.5187192718019418</v>
      </c>
      <c r="F18" s="1189"/>
      <c r="G18" s="1190"/>
      <c r="H18" s="1189">
        <v>6150</v>
      </c>
      <c r="I18" s="1188">
        <v>5.4048780487804882</v>
      </c>
      <c r="J18" s="1187">
        <v>14705</v>
      </c>
      <c r="K18" s="1186">
        <v>6.2422663719823195</v>
      </c>
      <c r="L18" s="1185"/>
      <c r="M18" s="1184"/>
    </row>
    <row r="19" spans="1:13" ht="21" customHeight="1" thickBot="1">
      <c r="A19" s="1183" t="s">
        <v>626</v>
      </c>
      <c r="B19" s="1182">
        <f>SUM(B7:B18)</f>
        <v>1161314.21</v>
      </c>
      <c r="C19" s="1181">
        <v>3.54</v>
      </c>
      <c r="D19" s="1178">
        <f>SUM(D7:D18)</f>
        <v>1775108</v>
      </c>
      <c r="E19" s="1177">
        <v>4.1954698276949909</v>
      </c>
      <c r="F19" s="1176">
        <f>SUM(F7:F18)</f>
        <v>926531</v>
      </c>
      <c r="G19" s="1177"/>
      <c r="H19" s="1180">
        <f>SUM(H7:H18)</f>
        <v>49430.9</v>
      </c>
      <c r="I19" s="1179">
        <v>5.33</v>
      </c>
      <c r="J19" s="1178">
        <f>SUM(J7:J18)</f>
        <v>209553</v>
      </c>
      <c r="K19" s="1177">
        <v>4.4879776815411851</v>
      </c>
      <c r="L19" s="1176">
        <f>SUM(L7:L18)</f>
        <v>91421</v>
      </c>
      <c r="M19" s="1175"/>
    </row>
    <row r="20" spans="1:13" ht="16.5" thickTop="1">
      <c r="A20" s="2737" t="s">
        <v>987</v>
      </c>
      <c r="B20" s="2737"/>
      <c r="C20" s="2737"/>
      <c r="D20" s="2737"/>
      <c r="E20" s="2737"/>
      <c r="F20" s="2737"/>
      <c r="G20" s="2737"/>
      <c r="H20" s="2737"/>
      <c r="I20" s="2737"/>
      <c r="J20" s="2737"/>
      <c r="K20" s="2737"/>
      <c r="L20" s="2737"/>
      <c r="M20" s="2737"/>
    </row>
    <row r="21" spans="1:13">
      <c r="A21" s="1174"/>
    </row>
    <row r="25" spans="1:13">
      <c r="B25" s="1173"/>
    </row>
    <row r="34" spans="4:8">
      <c r="D34" s="1172"/>
    </row>
    <row r="35" spans="4:8">
      <c r="D35" s="1172"/>
      <c r="H35" s="1172"/>
    </row>
    <row r="36" spans="4:8">
      <c r="D36" s="1172"/>
      <c r="H36" s="1172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SheetLayoutView="96" workbookViewId="0">
      <selection activeCell="B7" sqref="B7:B9"/>
    </sheetView>
  </sheetViews>
  <sheetFormatPr defaultRowHeight="15.75"/>
  <cols>
    <col min="1" max="1" width="9.140625" style="1225"/>
    <col min="2" max="2" width="21.28515625" style="1225" customWidth="1"/>
    <col min="3" max="5" width="11" style="1224" customWidth="1"/>
    <col min="6" max="7" width="10.7109375" style="1224" customWidth="1"/>
    <col min="8" max="8" width="11.7109375" style="1224" customWidth="1"/>
    <col min="9" max="9" width="10.7109375" style="1224" customWidth="1"/>
    <col min="10" max="10" width="11.28515625" style="1224" customWidth="1"/>
    <col min="11" max="11" width="11.42578125" style="1224" customWidth="1"/>
    <col min="12" max="12" width="12.7109375" style="1224" bestFit="1" customWidth="1"/>
    <col min="13" max="257" width="9.140625" style="1224"/>
    <col min="258" max="258" width="16.140625" style="1224" bestFit="1" customWidth="1"/>
    <col min="259" max="261" width="11" style="1224" customWidth="1"/>
    <col min="262" max="263" width="10.7109375" style="1224" customWidth="1"/>
    <col min="264" max="264" width="11.7109375" style="1224" customWidth="1"/>
    <col min="265" max="265" width="10.7109375" style="1224" customWidth="1"/>
    <col min="266" max="266" width="11.28515625" style="1224" customWidth="1"/>
    <col min="267" max="267" width="11.42578125" style="1224" customWidth="1"/>
    <col min="268" max="268" width="12.42578125" style="1224" customWidth="1"/>
    <col min="269" max="513" width="9.140625" style="1224"/>
    <col min="514" max="514" width="16.140625" style="1224" bestFit="1" customWidth="1"/>
    <col min="515" max="517" width="11" style="1224" customWidth="1"/>
    <col min="518" max="519" width="10.7109375" style="1224" customWidth="1"/>
    <col min="520" max="520" width="11.7109375" style="1224" customWidth="1"/>
    <col min="521" max="521" width="10.7109375" style="1224" customWidth="1"/>
    <col min="522" max="522" width="11.28515625" style="1224" customWidth="1"/>
    <col min="523" max="523" width="11.42578125" style="1224" customWidth="1"/>
    <col min="524" max="524" width="12.42578125" style="1224" customWidth="1"/>
    <col min="525" max="769" width="9.140625" style="1224"/>
    <col min="770" max="770" width="16.140625" style="1224" bestFit="1" customWidth="1"/>
    <col min="771" max="773" width="11" style="1224" customWidth="1"/>
    <col min="774" max="775" width="10.7109375" style="1224" customWidth="1"/>
    <col min="776" max="776" width="11.7109375" style="1224" customWidth="1"/>
    <col min="777" max="777" width="10.7109375" style="1224" customWidth="1"/>
    <col min="778" max="778" width="11.28515625" style="1224" customWidth="1"/>
    <col min="779" max="779" width="11.42578125" style="1224" customWidth="1"/>
    <col min="780" max="780" width="12.42578125" style="1224" customWidth="1"/>
    <col min="781" max="1025" width="9.140625" style="1224"/>
    <col min="1026" max="1026" width="16.140625" style="1224" bestFit="1" customWidth="1"/>
    <col min="1027" max="1029" width="11" style="1224" customWidth="1"/>
    <col min="1030" max="1031" width="10.7109375" style="1224" customWidth="1"/>
    <col min="1032" max="1032" width="11.7109375" style="1224" customWidth="1"/>
    <col min="1033" max="1033" width="10.7109375" style="1224" customWidth="1"/>
    <col min="1034" max="1034" width="11.28515625" style="1224" customWidth="1"/>
    <col min="1035" max="1035" width="11.42578125" style="1224" customWidth="1"/>
    <col min="1036" max="1036" width="12.42578125" style="1224" customWidth="1"/>
    <col min="1037" max="1281" width="9.140625" style="1224"/>
    <col min="1282" max="1282" width="16.140625" style="1224" bestFit="1" customWidth="1"/>
    <col min="1283" max="1285" width="11" style="1224" customWidth="1"/>
    <col min="1286" max="1287" width="10.7109375" style="1224" customWidth="1"/>
    <col min="1288" max="1288" width="11.7109375" style="1224" customWidth="1"/>
    <col min="1289" max="1289" width="10.7109375" style="1224" customWidth="1"/>
    <col min="1290" max="1290" width="11.28515625" style="1224" customWidth="1"/>
    <col min="1291" max="1291" width="11.42578125" style="1224" customWidth="1"/>
    <col min="1292" max="1292" width="12.42578125" style="1224" customWidth="1"/>
    <col min="1293" max="1537" width="9.140625" style="1224"/>
    <col min="1538" max="1538" width="16.140625" style="1224" bestFit="1" customWidth="1"/>
    <col min="1539" max="1541" width="11" style="1224" customWidth="1"/>
    <col min="1542" max="1543" width="10.7109375" style="1224" customWidth="1"/>
    <col min="1544" max="1544" width="11.7109375" style="1224" customWidth="1"/>
    <col min="1545" max="1545" width="10.7109375" style="1224" customWidth="1"/>
    <col min="1546" max="1546" width="11.28515625" style="1224" customWidth="1"/>
    <col min="1547" max="1547" width="11.42578125" style="1224" customWidth="1"/>
    <col min="1548" max="1548" width="12.42578125" style="1224" customWidth="1"/>
    <col min="1549" max="1793" width="9.140625" style="1224"/>
    <col min="1794" max="1794" width="16.140625" style="1224" bestFit="1" customWidth="1"/>
    <col min="1795" max="1797" width="11" style="1224" customWidth="1"/>
    <col min="1798" max="1799" width="10.7109375" style="1224" customWidth="1"/>
    <col min="1800" max="1800" width="11.7109375" style="1224" customWidth="1"/>
    <col min="1801" max="1801" width="10.7109375" style="1224" customWidth="1"/>
    <col min="1802" max="1802" width="11.28515625" style="1224" customWidth="1"/>
    <col min="1803" max="1803" width="11.42578125" style="1224" customWidth="1"/>
    <col min="1804" max="1804" width="12.42578125" style="1224" customWidth="1"/>
    <col min="1805" max="2049" width="9.140625" style="1224"/>
    <col min="2050" max="2050" width="16.140625" style="1224" bestFit="1" customWidth="1"/>
    <col min="2051" max="2053" width="11" style="1224" customWidth="1"/>
    <col min="2054" max="2055" width="10.7109375" style="1224" customWidth="1"/>
    <col min="2056" max="2056" width="11.7109375" style="1224" customWidth="1"/>
    <col min="2057" max="2057" width="10.7109375" style="1224" customWidth="1"/>
    <col min="2058" max="2058" width="11.28515625" style="1224" customWidth="1"/>
    <col min="2059" max="2059" width="11.42578125" style="1224" customWidth="1"/>
    <col min="2060" max="2060" width="12.42578125" style="1224" customWidth="1"/>
    <col min="2061" max="2305" width="9.140625" style="1224"/>
    <col min="2306" max="2306" width="16.140625" style="1224" bestFit="1" customWidth="1"/>
    <col min="2307" max="2309" width="11" style="1224" customWidth="1"/>
    <col min="2310" max="2311" width="10.7109375" style="1224" customWidth="1"/>
    <col min="2312" max="2312" width="11.7109375" style="1224" customWidth="1"/>
    <col min="2313" max="2313" width="10.7109375" style="1224" customWidth="1"/>
    <col min="2314" max="2314" width="11.28515625" style="1224" customWidth="1"/>
    <col min="2315" max="2315" width="11.42578125" style="1224" customWidth="1"/>
    <col min="2316" max="2316" width="12.42578125" style="1224" customWidth="1"/>
    <col min="2317" max="2561" width="9.140625" style="1224"/>
    <col min="2562" max="2562" width="16.140625" style="1224" bestFit="1" customWidth="1"/>
    <col min="2563" max="2565" width="11" style="1224" customWidth="1"/>
    <col min="2566" max="2567" width="10.7109375" style="1224" customWidth="1"/>
    <col min="2568" max="2568" width="11.7109375" style="1224" customWidth="1"/>
    <col min="2569" max="2569" width="10.7109375" style="1224" customWidth="1"/>
    <col min="2570" max="2570" width="11.28515625" style="1224" customWidth="1"/>
    <col min="2571" max="2571" width="11.42578125" style="1224" customWidth="1"/>
    <col min="2572" max="2572" width="12.42578125" style="1224" customWidth="1"/>
    <col min="2573" max="2817" width="9.140625" style="1224"/>
    <col min="2818" max="2818" width="16.140625" style="1224" bestFit="1" customWidth="1"/>
    <col min="2819" max="2821" width="11" style="1224" customWidth="1"/>
    <col min="2822" max="2823" width="10.7109375" style="1224" customWidth="1"/>
    <col min="2824" max="2824" width="11.7109375" style="1224" customWidth="1"/>
    <col min="2825" max="2825" width="10.7109375" style="1224" customWidth="1"/>
    <col min="2826" max="2826" width="11.28515625" style="1224" customWidth="1"/>
    <col min="2827" max="2827" width="11.42578125" style="1224" customWidth="1"/>
    <col min="2828" max="2828" width="12.42578125" style="1224" customWidth="1"/>
    <col min="2829" max="3073" width="9.140625" style="1224"/>
    <col min="3074" max="3074" width="16.140625" style="1224" bestFit="1" customWidth="1"/>
    <col min="3075" max="3077" width="11" style="1224" customWidth="1"/>
    <col min="3078" max="3079" width="10.7109375" style="1224" customWidth="1"/>
    <col min="3080" max="3080" width="11.7109375" style="1224" customWidth="1"/>
    <col min="3081" max="3081" width="10.7109375" style="1224" customWidth="1"/>
    <col min="3082" max="3082" width="11.28515625" style="1224" customWidth="1"/>
    <col min="3083" max="3083" width="11.42578125" style="1224" customWidth="1"/>
    <col min="3084" max="3084" width="12.42578125" style="1224" customWidth="1"/>
    <col min="3085" max="3329" width="9.140625" style="1224"/>
    <col min="3330" max="3330" width="16.140625" style="1224" bestFit="1" customWidth="1"/>
    <col min="3331" max="3333" width="11" style="1224" customWidth="1"/>
    <col min="3334" max="3335" width="10.7109375" style="1224" customWidth="1"/>
    <col min="3336" max="3336" width="11.7109375" style="1224" customWidth="1"/>
    <col min="3337" max="3337" width="10.7109375" style="1224" customWidth="1"/>
    <col min="3338" max="3338" width="11.28515625" style="1224" customWidth="1"/>
    <col min="3339" max="3339" width="11.42578125" style="1224" customWidth="1"/>
    <col min="3340" max="3340" width="12.42578125" style="1224" customWidth="1"/>
    <col min="3341" max="3585" width="9.140625" style="1224"/>
    <col min="3586" max="3586" width="16.140625" style="1224" bestFit="1" customWidth="1"/>
    <col min="3587" max="3589" width="11" style="1224" customWidth="1"/>
    <col min="3590" max="3591" width="10.7109375" style="1224" customWidth="1"/>
    <col min="3592" max="3592" width="11.7109375" style="1224" customWidth="1"/>
    <col min="3593" max="3593" width="10.7109375" style="1224" customWidth="1"/>
    <col min="3594" max="3594" width="11.28515625" style="1224" customWidth="1"/>
    <col min="3595" max="3595" width="11.42578125" style="1224" customWidth="1"/>
    <col min="3596" max="3596" width="12.42578125" style="1224" customWidth="1"/>
    <col min="3597" max="3841" width="9.140625" style="1224"/>
    <col min="3842" max="3842" width="16.140625" style="1224" bestFit="1" customWidth="1"/>
    <col min="3843" max="3845" width="11" style="1224" customWidth="1"/>
    <col min="3846" max="3847" width="10.7109375" style="1224" customWidth="1"/>
    <col min="3848" max="3848" width="11.7109375" style="1224" customWidth="1"/>
    <col min="3849" max="3849" width="10.7109375" style="1224" customWidth="1"/>
    <col min="3850" max="3850" width="11.28515625" style="1224" customWidth="1"/>
    <col min="3851" max="3851" width="11.42578125" style="1224" customWidth="1"/>
    <col min="3852" max="3852" width="12.42578125" style="1224" customWidth="1"/>
    <col min="3853" max="4097" width="9.140625" style="1224"/>
    <col min="4098" max="4098" width="16.140625" style="1224" bestFit="1" customWidth="1"/>
    <col min="4099" max="4101" width="11" style="1224" customWidth="1"/>
    <col min="4102" max="4103" width="10.7109375" style="1224" customWidth="1"/>
    <col min="4104" max="4104" width="11.7109375" style="1224" customWidth="1"/>
    <col min="4105" max="4105" width="10.7109375" style="1224" customWidth="1"/>
    <col min="4106" max="4106" width="11.28515625" style="1224" customWidth="1"/>
    <col min="4107" max="4107" width="11.42578125" style="1224" customWidth="1"/>
    <col min="4108" max="4108" width="12.42578125" style="1224" customWidth="1"/>
    <col min="4109" max="4353" width="9.140625" style="1224"/>
    <col min="4354" max="4354" width="16.140625" style="1224" bestFit="1" customWidth="1"/>
    <col min="4355" max="4357" width="11" style="1224" customWidth="1"/>
    <col min="4358" max="4359" width="10.7109375" style="1224" customWidth="1"/>
    <col min="4360" max="4360" width="11.7109375" style="1224" customWidth="1"/>
    <col min="4361" max="4361" width="10.7109375" style="1224" customWidth="1"/>
    <col min="4362" max="4362" width="11.28515625" style="1224" customWidth="1"/>
    <col min="4363" max="4363" width="11.42578125" style="1224" customWidth="1"/>
    <col min="4364" max="4364" width="12.42578125" style="1224" customWidth="1"/>
    <col min="4365" max="4609" width="9.140625" style="1224"/>
    <col min="4610" max="4610" width="16.140625" style="1224" bestFit="1" customWidth="1"/>
    <col min="4611" max="4613" width="11" style="1224" customWidth="1"/>
    <col min="4614" max="4615" width="10.7109375" style="1224" customWidth="1"/>
    <col min="4616" max="4616" width="11.7109375" style="1224" customWidth="1"/>
    <col min="4617" max="4617" width="10.7109375" style="1224" customWidth="1"/>
    <col min="4618" max="4618" width="11.28515625" style="1224" customWidth="1"/>
    <col min="4619" max="4619" width="11.42578125" style="1224" customWidth="1"/>
    <col min="4620" max="4620" width="12.42578125" style="1224" customWidth="1"/>
    <col min="4621" max="4865" width="9.140625" style="1224"/>
    <col min="4866" max="4866" width="16.140625" style="1224" bestFit="1" customWidth="1"/>
    <col min="4867" max="4869" width="11" style="1224" customWidth="1"/>
    <col min="4870" max="4871" width="10.7109375" style="1224" customWidth="1"/>
    <col min="4872" max="4872" width="11.7109375" style="1224" customWidth="1"/>
    <col min="4873" max="4873" width="10.7109375" style="1224" customWidth="1"/>
    <col min="4874" max="4874" width="11.28515625" style="1224" customWidth="1"/>
    <col min="4875" max="4875" width="11.42578125" style="1224" customWidth="1"/>
    <col min="4876" max="4876" width="12.42578125" style="1224" customWidth="1"/>
    <col min="4877" max="5121" width="9.140625" style="1224"/>
    <col min="5122" max="5122" width="16.140625" style="1224" bestFit="1" customWidth="1"/>
    <col min="5123" max="5125" width="11" style="1224" customWidth="1"/>
    <col min="5126" max="5127" width="10.7109375" style="1224" customWidth="1"/>
    <col min="5128" max="5128" width="11.7109375" style="1224" customWidth="1"/>
    <col min="5129" max="5129" width="10.7109375" style="1224" customWidth="1"/>
    <col min="5130" max="5130" width="11.28515625" style="1224" customWidth="1"/>
    <col min="5131" max="5131" width="11.42578125" style="1224" customWidth="1"/>
    <col min="5132" max="5132" width="12.42578125" style="1224" customWidth="1"/>
    <col min="5133" max="5377" width="9.140625" style="1224"/>
    <col min="5378" max="5378" width="16.140625" style="1224" bestFit="1" customWidth="1"/>
    <col min="5379" max="5381" width="11" style="1224" customWidth="1"/>
    <col min="5382" max="5383" width="10.7109375" style="1224" customWidth="1"/>
    <col min="5384" max="5384" width="11.7109375" style="1224" customWidth="1"/>
    <col min="5385" max="5385" width="10.7109375" style="1224" customWidth="1"/>
    <col min="5386" max="5386" width="11.28515625" style="1224" customWidth="1"/>
    <col min="5387" max="5387" width="11.42578125" style="1224" customWidth="1"/>
    <col min="5388" max="5388" width="12.42578125" style="1224" customWidth="1"/>
    <col min="5389" max="5633" width="9.140625" style="1224"/>
    <col min="5634" max="5634" width="16.140625" style="1224" bestFit="1" customWidth="1"/>
    <col min="5635" max="5637" width="11" style="1224" customWidth="1"/>
    <col min="5638" max="5639" width="10.7109375" style="1224" customWidth="1"/>
    <col min="5640" max="5640" width="11.7109375" style="1224" customWidth="1"/>
    <col min="5641" max="5641" width="10.7109375" style="1224" customWidth="1"/>
    <col min="5642" max="5642" width="11.28515625" style="1224" customWidth="1"/>
    <col min="5643" max="5643" width="11.42578125" style="1224" customWidth="1"/>
    <col min="5644" max="5644" width="12.42578125" style="1224" customWidth="1"/>
    <col min="5645" max="5889" width="9.140625" style="1224"/>
    <col min="5890" max="5890" width="16.140625" style="1224" bestFit="1" customWidth="1"/>
    <col min="5891" max="5893" width="11" style="1224" customWidth="1"/>
    <col min="5894" max="5895" width="10.7109375" style="1224" customWidth="1"/>
    <col min="5896" max="5896" width="11.7109375" style="1224" customWidth="1"/>
    <col min="5897" max="5897" width="10.7109375" style="1224" customWidth="1"/>
    <col min="5898" max="5898" width="11.28515625" style="1224" customWidth="1"/>
    <col min="5899" max="5899" width="11.42578125" style="1224" customWidth="1"/>
    <col min="5900" max="5900" width="12.42578125" style="1224" customWidth="1"/>
    <col min="5901" max="6145" width="9.140625" style="1224"/>
    <col min="6146" max="6146" width="16.140625" style="1224" bestFit="1" customWidth="1"/>
    <col min="6147" max="6149" width="11" style="1224" customWidth="1"/>
    <col min="6150" max="6151" width="10.7109375" style="1224" customWidth="1"/>
    <col min="6152" max="6152" width="11.7109375" style="1224" customWidth="1"/>
    <col min="6153" max="6153" width="10.7109375" style="1224" customWidth="1"/>
    <col min="6154" max="6154" width="11.28515625" style="1224" customWidth="1"/>
    <col min="6155" max="6155" width="11.42578125" style="1224" customWidth="1"/>
    <col min="6156" max="6156" width="12.42578125" style="1224" customWidth="1"/>
    <col min="6157" max="6401" width="9.140625" style="1224"/>
    <col min="6402" max="6402" width="16.140625" style="1224" bestFit="1" customWidth="1"/>
    <col min="6403" max="6405" width="11" style="1224" customWidth="1"/>
    <col min="6406" max="6407" width="10.7109375" style="1224" customWidth="1"/>
    <col min="6408" max="6408" width="11.7109375" style="1224" customWidth="1"/>
    <col min="6409" max="6409" width="10.7109375" style="1224" customWidth="1"/>
    <col min="6410" max="6410" width="11.28515625" style="1224" customWidth="1"/>
    <col min="6411" max="6411" width="11.42578125" style="1224" customWidth="1"/>
    <col min="6412" max="6412" width="12.42578125" style="1224" customWidth="1"/>
    <col min="6413" max="6657" width="9.140625" style="1224"/>
    <col min="6658" max="6658" width="16.140625" style="1224" bestFit="1" customWidth="1"/>
    <col min="6659" max="6661" width="11" style="1224" customWidth="1"/>
    <col min="6662" max="6663" width="10.7109375" style="1224" customWidth="1"/>
    <col min="6664" max="6664" width="11.7109375" style="1224" customWidth="1"/>
    <col min="6665" max="6665" width="10.7109375" style="1224" customWidth="1"/>
    <col min="6666" max="6666" width="11.28515625" style="1224" customWidth="1"/>
    <col min="6667" max="6667" width="11.42578125" style="1224" customWidth="1"/>
    <col min="6668" max="6668" width="12.42578125" style="1224" customWidth="1"/>
    <col min="6669" max="6913" width="9.140625" style="1224"/>
    <col min="6914" max="6914" width="16.140625" style="1224" bestFit="1" customWidth="1"/>
    <col min="6915" max="6917" width="11" style="1224" customWidth="1"/>
    <col min="6918" max="6919" width="10.7109375" style="1224" customWidth="1"/>
    <col min="6920" max="6920" width="11.7109375" style="1224" customWidth="1"/>
    <col min="6921" max="6921" width="10.7109375" style="1224" customWidth="1"/>
    <col min="6922" max="6922" width="11.28515625" style="1224" customWidth="1"/>
    <col min="6923" max="6923" width="11.42578125" style="1224" customWidth="1"/>
    <col min="6924" max="6924" width="12.42578125" style="1224" customWidth="1"/>
    <col min="6925" max="7169" width="9.140625" style="1224"/>
    <col min="7170" max="7170" width="16.140625" style="1224" bestFit="1" customWidth="1"/>
    <col min="7171" max="7173" width="11" style="1224" customWidth="1"/>
    <col min="7174" max="7175" width="10.7109375" style="1224" customWidth="1"/>
    <col min="7176" max="7176" width="11.7109375" style="1224" customWidth="1"/>
    <col min="7177" max="7177" width="10.7109375" style="1224" customWidth="1"/>
    <col min="7178" max="7178" width="11.28515625" style="1224" customWidth="1"/>
    <col min="7179" max="7179" width="11.42578125" style="1224" customWidth="1"/>
    <col min="7180" max="7180" width="12.42578125" style="1224" customWidth="1"/>
    <col min="7181" max="7425" width="9.140625" style="1224"/>
    <col min="7426" max="7426" width="16.140625" style="1224" bestFit="1" customWidth="1"/>
    <col min="7427" max="7429" width="11" style="1224" customWidth="1"/>
    <col min="7430" max="7431" width="10.7109375" style="1224" customWidth="1"/>
    <col min="7432" max="7432" width="11.7109375" style="1224" customWidth="1"/>
    <col min="7433" max="7433" width="10.7109375" style="1224" customWidth="1"/>
    <col min="7434" max="7434" width="11.28515625" style="1224" customWidth="1"/>
    <col min="7435" max="7435" width="11.42578125" style="1224" customWidth="1"/>
    <col min="7436" max="7436" width="12.42578125" style="1224" customWidth="1"/>
    <col min="7437" max="7681" width="9.140625" style="1224"/>
    <col min="7682" max="7682" width="16.140625" style="1224" bestFit="1" customWidth="1"/>
    <col min="7683" max="7685" width="11" style="1224" customWidth="1"/>
    <col min="7686" max="7687" width="10.7109375" style="1224" customWidth="1"/>
    <col min="7688" max="7688" width="11.7109375" style="1224" customWidth="1"/>
    <col min="7689" max="7689" width="10.7109375" style="1224" customWidth="1"/>
    <col min="7690" max="7690" width="11.28515625" style="1224" customWidth="1"/>
    <col min="7691" max="7691" width="11.42578125" style="1224" customWidth="1"/>
    <col min="7692" max="7692" width="12.42578125" style="1224" customWidth="1"/>
    <col min="7693" max="7937" width="9.140625" style="1224"/>
    <col min="7938" max="7938" width="16.140625" style="1224" bestFit="1" customWidth="1"/>
    <col min="7939" max="7941" width="11" style="1224" customWidth="1"/>
    <col min="7942" max="7943" width="10.7109375" style="1224" customWidth="1"/>
    <col min="7944" max="7944" width="11.7109375" style="1224" customWidth="1"/>
    <col min="7945" max="7945" width="10.7109375" style="1224" customWidth="1"/>
    <col min="7946" max="7946" width="11.28515625" style="1224" customWidth="1"/>
    <col min="7947" max="7947" width="11.42578125" style="1224" customWidth="1"/>
    <col min="7948" max="7948" width="12.42578125" style="1224" customWidth="1"/>
    <col min="7949" max="8193" width="9.140625" style="1224"/>
    <col min="8194" max="8194" width="16.140625" style="1224" bestFit="1" customWidth="1"/>
    <col min="8195" max="8197" width="11" style="1224" customWidth="1"/>
    <col min="8198" max="8199" width="10.7109375" style="1224" customWidth="1"/>
    <col min="8200" max="8200" width="11.7109375" style="1224" customWidth="1"/>
    <col min="8201" max="8201" width="10.7109375" style="1224" customWidth="1"/>
    <col min="8202" max="8202" width="11.28515625" style="1224" customWidth="1"/>
    <col min="8203" max="8203" width="11.42578125" style="1224" customWidth="1"/>
    <col min="8204" max="8204" width="12.42578125" style="1224" customWidth="1"/>
    <col min="8205" max="8449" width="9.140625" style="1224"/>
    <col min="8450" max="8450" width="16.140625" style="1224" bestFit="1" customWidth="1"/>
    <col min="8451" max="8453" width="11" style="1224" customWidth="1"/>
    <col min="8454" max="8455" width="10.7109375" style="1224" customWidth="1"/>
    <col min="8456" max="8456" width="11.7109375" style="1224" customWidth="1"/>
    <col min="8457" max="8457" width="10.7109375" style="1224" customWidth="1"/>
    <col min="8458" max="8458" width="11.28515625" style="1224" customWidth="1"/>
    <col min="8459" max="8459" width="11.42578125" style="1224" customWidth="1"/>
    <col min="8460" max="8460" width="12.42578125" style="1224" customWidth="1"/>
    <col min="8461" max="8705" width="9.140625" style="1224"/>
    <col min="8706" max="8706" width="16.140625" style="1224" bestFit="1" customWidth="1"/>
    <col min="8707" max="8709" width="11" style="1224" customWidth="1"/>
    <col min="8710" max="8711" width="10.7109375" style="1224" customWidth="1"/>
    <col min="8712" max="8712" width="11.7109375" style="1224" customWidth="1"/>
    <col min="8713" max="8713" width="10.7109375" style="1224" customWidth="1"/>
    <col min="8714" max="8714" width="11.28515625" style="1224" customWidth="1"/>
    <col min="8715" max="8715" width="11.42578125" style="1224" customWidth="1"/>
    <col min="8716" max="8716" width="12.42578125" style="1224" customWidth="1"/>
    <col min="8717" max="8961" width="9.140625" style="1224"/>
    <col min="8962" max="8962" width="16.140625" style="1224" bestFit="1" customWidth="1"/>
    <col min="8963" max="8965" width="11" style="1224" customWidth="1"/>
    <col min="8966" max="8967" width="10.7109375" style="1224" customWidth="1"/>
    <col min="8968" max="8968" width="11.7109375" style="1224" customWidth="1"/>
    <col min="8969" max="8969" width="10.7109375" style="1224" customWidth="1"/>
    <col min="8970" max="8970" width="11.28515625" style="1224" customWidth="1"/>
    <col min="8971" max="8971" width="11.42578125" style="1224" customWidth="1"/>
    <col min="8972" max="8972" width="12.42578125" style="1224" customWidth="1"/>
    <col min="8973" max="9217" width="9.140625" style="1224"/>
    <col min="9218" max="9218" width="16.140625" style="1224" bestFit="1" customWidth="1"/>
    <col min="9219" max="9221" width="11" style="1224" customWidth="1"/>
    <col min="9222" max="9223" width="10.7109375" style="1224" customWidth="1"/>
    <col min="9224" max="9224" width="11.7109375" style="1224" customWidth="1"/>
    <col min="9225" max="9225" width="10.7109375" style="1224" customWidth="1"/>
    <col min="9226" max="9226" width="11.28515625" style="1224" customWidth="1"/>
    <col min="9227" max="9227" width="11.42578125" style="1224" customWidth="1"/>
    <col min="9228" max="9228" width="12.42578125" style="1224" customWidth="1"/>
    <col min="9229" max="9473" width="9.140625" style="1224"/>
    <col min="9474" max="9474" width="16.140625" style="1224" bestFit="1" customWidth="1"/>
    <col min="9475" max="9477" width="11" style="1224" customWidth="1"/>
    <col min="9478" max="9479" width="10.7109375" style="1224" customWidth="1"/>
    <col min="9480" max="9480" width="11.7109375" style="1224" customWidth="1"/>
    <col min="9481" max="9481" width="10.7109375" style="1224" customWidth="1"/>
    <col min="9482" max="9482" width="11.28515625" style="1224" customWidth="1"/>
    <col min="9483" max="9483" width="11.42578125" style="1224" customWidth="1"/>
    <col min="9484" max="9484" width="12.42578125" style="1224" customWidth="1"/>
    <col min="9485" max="9729" width="9.140625" style="1224"/>
    <col min="9730" max="9730" width="16.140625" style="1224" bestFit="1" customWidth="1"/>
    <col min="9731" max="9733" width="11" style="1224" customWidth="1"/>
    <col min="9734" max="9735" width="10.7109375" style="1224" customWidth="1"/>
    <col min="9736" max="9736" width="11.7109375" style="1224" customWidth="1"/>
    <col min="9737" max="9737" width="10.7109375" style="1224" customWidth="1"/>
    <col min="9738" max="9738" width="11.28515625" style="1224" customWidth="1"/>
    <col min="9739" max="9739" width="11.42578125" style="1224" customWidth="1"/>
    <col min="9740" max="9740" width="12.42578125" style="1224" customWidth="1"/>
    <col min="9741" max="9985" width="9.140625" style="1224"/>
    <col min="9986" max="9986" width="16.140625" style="1224" bestFit="1" customWidth="1"/>
    <col min="9987" max="9989" width="11" style="1224" customWidth="1"/>
    <col min="9990" max="9991" width="10.7109375" style="1224" customWidth="1"/>
    <col min="9992" max="9992" width="11.7109375" style="1224" customWidth="1"/>
    <col min="9993" max="9993" width="10.7109375" style="1224" customWidth="1"/>
    <col min="9994" max="9994" width="11.28515625" style="1224" customWidth="1"/>
    <col min="9995" max="9995" width="11.42578125" style="1224" customWidth="1"/>
    <col min="9996" max="9996" width="12.42578125" style="1224" customWidth="1"/>
    <col min="9997" max="10241" width="9.140625" style="1224"/>
    <col min="10242" max="10242" width="16.140625" style="1224" bestFit="1" customWidth="1"/>
    <col min="10243" max="10245" width="11" style="1224" customWidth="1"/>
    <col min="10246" max="10247" width="10.7109375" style="1224" customWidth="1"/>
    <col min="10248" max="10248" width="11.7109375" style="1224" customWidth="1"/>
    <col min="10249" max="10249" width="10.7109375" style="1224" customWidth="1"/>
    <col min="10250" max="10250" width="11.28515625" style="1224" customWidth="1"/>
    <col min="10251" max="10251" width="11.42578125" style="1224" customWidth="1"/>
    <col min="10252" max="10252" width="12.42578125" style="1224" customWidth="1"/>
    <col min="10253" max="10497" width="9.140625" style="1224"/>
    <col min="10498" max="10498" width="16.140625" style="1224" bestFit="1" customWidth="1"/>
    <col min="10499" max="10501" width="11" style="1224" customWidth="1"/>
    <col min="10502" max="10503" width="10.7109375" style="1224" customWidth="1"/>
    <col min="10504" max="10504" width="11.7109375" style="1224" customWidth="1"/>
    <col min="10505" max="10505" width="10.7109375" style="1224" customWidth="1"/>
    <col min="10506" max="10506" width="11.28515625" style="1224" customWidth="1"/>
    <col min="10507" max="10507" width="11.42578125" style="1224" customWidth="1"/>
    <col min="10508" max="10508" width="12.42578125" style="1224" customWidth="1"/>
    <col min="10509" max="10753" width="9.140625" style="1224"/>
    <col min="10754" max="10754" width="16.140625" style="1224" bestFit="1" customWidth="1"/>
    <col min="10755" max="10757" width="11" style="1224" customWidth="1"/>
    <col min="10758" max="10759" width="10.7109375" style="1224" customWidth="1"/>
    <col min="10760" max="10760" width="11.7109375" style="1224" customWidth="1"/>
    <col min="10761" max="10761" width="10.7109375" style="1224" customWidth="1"/>
    <col min="10762" max="10762" width="11.28515625" style="1224" customWidth="1"/>
    <col min="10763" max="10763" width="11.42578125" style="1224" customWidth="1"/>
    <col min="10764" max="10764" width="12.42578125" style="1224" customWidth="1"/>
    <col min="10765" max="11009" width="9.140625" style="1224"/>
    <col min="11010" max="11010" width="16.140625" style="1224" bestFit="1" customWidth="1"/>
    <col min="11011" max="11013" width="11" style="1224" customWidth="1"/>
    <col min="11014" max="11015" width="10.7109375" style="1224" customWidth="1"/>
    <col min="11016" max="11016" width="11.7109375" style="1224" customWidth="1"/>
    <col min="11017" max="11017" width="10.7109375" style="1224" customWidth="1"/>
    <col min="11018" max="11018" width="11.28515625" style="1224" customWidth="1"/>
    <col min="11019" max="11019" width="11.42578125" style="1224" customWidth="1"/>
    <col min="11020" max="11020" width="12.42578125" style="1224" customWidth="1"/>
    <col min="11021" max="11265" width="9.140625" style="1224"/>
    <col min="11266" max="11266" width="16.140625" style="1224" bestFit="1" customWidth="1"/>
    <col min="11267" max="11269" width="11" style="1224" customWidth="1"/>
    <col min="11270" max="11271" width="10.7109375" style="1224" customWidth="1"/>
    <col min="11272" max="11272" width="11.7109375" style="1224" customWidth="1"/>
    <col min="11273" max="11273" width="10.7109375" style="1224" customWidth="1"/>
    <col min="11274" max="11274" width="11.28515625" style="1224" customWidth="1"/>
    <col min="11275" max="11275" width="11.42578125" style="1224" customWidth="1"/>
    <col min="11276" max="11276" width="12.42578125" style="1224" customWidth="1"/>
    <col min="11277" max="11521" width="9.140625" style="1224"/>
    <col min="11522" max="11522" width="16.140625" style="1224" bestFit="1" customWidth="1"/>
    <col min="11523" max="11525" width="11" style="1224" customWidth="1"/>
    <col min="11526" max="11527" width="10.7109375" style="1224" customWidth="1"/>
    <col min="11528" max="11528" width="11.7109375" style="1224" customWidth="1"/>
    <col min="11529" max="11529" width="10.7109375" style="1224" customWidth="1"/>
    <col min="11530" max="11530" width="11.28515625" style="1224" customWidth="1"/>
    <col min="11531" max="11531" width="11.42578125" style="1224" customWidth="1"/>
    <col min="11532" max="11532" width="12.42578125" style="1224" customWidth="1"/>
    <col min="11533" max="11777" width="9.140625" style="1224"/>
    <col min="11778" max="11778" width="16.140625" style="1224" bestFit="1" customWidth="1"/>
    <col min="11779" max="11781" width="11" style="1224" customWidth="1"/>
    <col min="11782" max="11783" width="10.7109375" style="1224" customWidth="1"/>
    <col min="11784" max="11784" width="11.7109375" style="1224" customWidth="1"/>
    <col min="11785" max="11785" width="10.7109375" style="1224" customWidth="1"/>
    <col min="11786" max="11786" width="11.28515625" style="1224" customWidth="1"/>
    <col min="11787" max="11787" width="11.42578125" style="1224" customWidth="1"/>
    <col min="11788" max="11788" width="12.42578125" style="1224" customWidth="1"/>
    <col min="11789" max="12033" width="9.140625" style="1224"/>
    <col min="12034" max="12034" width="16.140625" style="1224" bestFit="1" customWidth="1"/>
    <col min="12035" max="12037" width="11" style="1224" customWidth="1"/>
    <col min="12038" max="12039" width="10.7109375" style="1224" customWidth="1"/>
    <col min="12040" max="12040" width="11.7109375" style="1224" customWidth="1"/>
    <col min="12041" max="12041" width="10.7109375" style="1224" customWidth="1"/>
    <col min="12042" max="12042" width="11.28515625" style="1224" customWidth="1"/>
    <col min="12043" max="12043" width="11.42578125" style="1224" customWidth="1"/>
    <col min="12044" max="12044" width="12.42578125" style="1224" customWidth="1"/>
    <col min="12045" max="12289" width="9.140625" style="1224"/>
    <col min="12290" max="12290" width="16.140625" style="1224" bestFit="1" customWidth="1"/>
    <col min="12291" max="12293" width="11" style="1224" customWidth="1"/>
    <col min="12294" max="12295" width="10.7109375" style="1224" customWidth="1"/>
    <col min="12296" max="12296" width="11.7109375" style="1224" customWidth="1"/>
    <col min="12297" max="12297" width="10.7109375" style="1224" customWidth="1"/>
    <col min="12298" max="12298" width="11.28515625" style="1224" customWidth="1"/>
    <col min="12299" max="12299" width="11.42578125" style="1224" customWidth="1"/>
    <col min="12300" max="12300" width="12.42578125" style="1224" customWidth="1"/>
    <col min="12301" max="12545" width="9.140625" style="1224"/>
    <col min="12546" max="12546" width="16.140625" style="1224" bestFit="1" customWidth="1"/>
    <col min="12547" max="12549" width="11" style="1224" customWidth="1"/>
    <col min="12550" max="12551" width="10.7109375" style="1224" customWidth="1"/>
    <col min="12552" max="12552" width="11.7109375" style="1224" customWidth="1"/>
    <col min="12553" max="12553" width="10.7109375" style="1224" customWidth="1"/>
    <col min="12554" max="12554" width="11.28515625" style="1224" customWidth="1"/>
    <col min="12555" max="12555" width="11.42578125" style="1224" customWidth="1"/>
    <col min="12556" max="12556" width="12.42578125" style="1224" customWidth="1"/>
    <col min="12557" max="12801" width="9.140625" style="1224"/>
    <col min="12802" max="12802" width="16.140625" style="1224" bestFit="1" customWidth="1"/>
    <col min="12803" max="12805" width="11" style="1224" customWidth="1"/>
    <col min="12806" max="12807" width="10.7109375" style="1224" customWidth="1"/>
    <col min="12808" max="12808" width="11.7109375" style="1224" customWidth="1"/>
    <col min="12809" max="12809" width="10.7109375" style="1224" customWidth="1"/>
    <col min="12810" max="12810" width="11.28515625" style="1224" customWidth="1"/>
    <col min="12811" max="12811" width="11.42578125" style="1224" customWidth="1"/>
    <col min="12812" max="12812" width="12.42578125" style="1224" customWidth="1"/>
    <col min="12813" max="13057" width="9.140625" style="1224"/>
    <col min="13058" max="13058" width="16.140625" style="1224" bestFit="1" customWidth="1"/>
    <col min="13059" max="13061" width="11" style="1224" customWidth="1"/>
    <col min="13062" max="13063" width="10.7109375" style="1224" customWidth="1"/>
    <col min="13064" max="13064" width="11.7109375" style="1224" customWidth="1"/>
    <col min="13065" max="13065" width="10.7109375" style="1224" customWidth="1"/>
    <col min="13066" max="13066" width="11.28515625" style="1224" customWidth="1"/>
    <col min="13067" max="13067" width="11.42578125" style="1224" customWidth="1"/>
    <col min="13068" max="13068" width="12.42578125" style="1224" customWidth="1"/>
    <col min="13069" max="13313" width="9.140625" style="1224"/>
    <col min="13314" max="13314" width="16.140625" style="1224" bestFit="1" customWidth="1"/>
    <col min="13315" max="13317" width="11" style="1224" customWidth="1"/>
    <col min="13318" max="13319" width="10.7109375" style="1224" customWidth="1"/>
    <col min="13320" max="13320" width="11.7109375" style="1224" customWidth="1"/>
    <col min="13321" max="13321" width="10.7109375" style="1224" customWidth="1"/>
    <col min="13322" max="13322" width="11.28515625" style="1224" customWidth="1"/>
    <col min="13323" max="13323" width="11.42578125" style="1224" customWidth="1"/>
    <col min="13324" max="13324" width="12.42578125" style="1224" customWidth="1"/>
    <col min="13325" max="13569" width="9.140625" style="1224"/>
    <col min="13570" max="13570" width="16.140625" style="1224" bestFit="1" customWidth="1"/>
    <col min="13571" max="13573" width="11" style="1224" customWidth="1"/>
    <col min="13574" max="13575" width="10.7109375" style="1224" customWidth="1"/>
    <col min="13576" max="13576" width="11.7109375" style="1224" customWidth="1"/>
    <col min="13577" max="13577" width="10.7109375" style="1224" customWidth="1"/>
    <col min="13578" max="13578" width="11.28515625" style="1224" customWidth="1"/>
    <col min="13579" max="13579" width="11.42578125" style="1224" customWidth="1"/>
    <col min="13580" max="13580" width="12.42578125" style="1224" customWidth="1"/>
    <col min="13581" max="13825" width="9.140625" style="1224"/>
    <col min="13826" max="13826" width="16.140625" style="1224" bestFit="1" customWidth="1"/>
    <col min="13827" max="13829" width="11" style="1224" customWidth="1"/>
    <col min="13830" max="13831" width="10.7109375" style="1224" customWidth="1"/>
    <col min="13832" max="13832" width="11.7109375" style="1224" customWidth="1"/>
    <col min="13833" max="13833" width="10.7109375" style="1224" customWidth="1"/>
    <col min="13834" max="13834" width="11.28515625" style="1224" customWidth="1"/>
    <col min="13835" max="13835" width="11.42578125" style="1224" customWidth="1"/>
    <col min="13836" max="13836" width="12.42578125" style="1224" customWidth="1"/>
    <col min="13837" max="14081" width="9.140625" style="1224"/>
    <col min="14082" max="14082" width="16.140625" style="1224" bestFit="1" customWidth="1"/>
    <col min="14083" max="14085" width="11" style="1224" customWidth="1"/>
    <col min="14086" max="14087" width="10.7109375" style="1224" customWidth="1"/>
    <col min="14088" max="14088" width="11.7109375" style="1224" customWidth="1"/>
    <col min="14089" max="14089" width="10.7109375" style="1224" customWidth="1"/>
    <col min="14090" max="14090" width="11.28515625" style="1224" customWidth="1"/>
    <col min="14091" max="14091" width="11.42578125" style="1224" customWidth="1"/>
    <col min="14092" max="14092" width="12.42578125" style="1224" customWidth="1"/>
    <col min="14093" max="14337" width="9.140625" style="1224"/>
    <col min="14338" max="14338" width="16.140625" style="1224" bestFit="1" customWidth="1"/>
    <col min="14339" max="14341" width="11" style="1224" customWidth="1"/>
    <col min="14342" max="14343" width="10.7109375" style="1224" customWidth="1"/>
    <col min="14344" max="14344" width="11.7109375" style="1224" customWidth="1"/>
    <col min="14345" max="14345" width="10.7109375" style="1224" customWidth="1"/>
    <col min="14346" max="14346" width="11.28515625" style="1224" customWidth="1"/>
    <col min="14347" max="14347" width="11.42578125" style="1224" customWidth="1"/>
    <col min="14348" max="14348" width="12.42578125" style="1224" customWidth="1"/>
    <col min="14349" max="14593" width="9.140625" style="1224"/>
    <col min="14594" max="14594" width="16.140625" style="1224" bestFit="1" customWidth="1"/>
    <col min="14595" max="14597" width="11" style="1224" customWidth="1"/>
    <col min="14598" max="14599" width="10.7109375" style="1224" customWidth="1"/>
    <col min="14600" max="14600" width="11.7109375" style="1224" customWidth="1"/>
    <col min="14601" max="14601" width="10.7109375" style="1224" customWidth="1"/>
    <col min="14602" max="14602" width="11.28515625" style="1224" customWidth="1"/>
    <col min="14603" max="14603" width="11.42578125" style="1224" customWidth="1"/>
    <col min="14604" max="14604" width="12.42578125" style="1224" customWidth="1"/>
    <col min="14605" max="14849" width="9.140625" style="1224"/>
    <col min="14850" max="14850" width="16.140625" style="1224" bestFit="1" customWidth="1"/>
    <col min="14851" max="14853" width="11" style="1224" customWidth="1"/>
    <col min="14854" max="14855" width="10.7109375" style="1224" customWidth="1"/>
    <col min="14856" max="14856" width="11.7109375" style="1224" customWidth="1"/>
    <col min="14857" max="14857" width="10.7109375" style="1224" customWidth="1"/>
    <col min="14858" max="14858" width="11.28515625" style="1224" customWidth="1"/>
    <col min="14859" max="14859" width="11.42578125" style="1224" customWidth="1"/>
    <col min="14860" max="14860" width="12.42578125" style="1224" customWidth="1"/>
    <col min="14861" max="15105" width="9.140625" style="1224"/>
    <col min="15106" max="15106" width="16.140625" style="1224" bestFit="1" customWidth="1"/>
    <col min="15107" max="15109" width="11" style="1224" customWidth="1"/>
    <col min="15110" max="15111" width="10.7109375" style="1224" customWidth="1"/>
    <col min="15112" max="15112" width="11.7109375" style="1224" customWidth="1"/>
    <col min="15113" max="15113" width="10.7109375" style="1224" customWidth="1"/>
    <col min="15114" max="15114" width="11.28515625" style="1224" customWidth="1"/>
    <col min="15115" max="15115" width="11.42578125" style="1224" customWidth="1"/>
    <col min="15116" max="15116" width="12.42578125" style="1224" customWidth="1"/>
    <col min="15117" max="15361" width="9.140625" style="1224"/>
    <col min="15362" max="15362" width="16.140625" style="1224" bestFit="1" customWidth="1"/>
    <col min="15363" max="15365" width="11" style="1224" customWidth="1"/>
    <col min="15366" max="15367" width="10.7109375" style="1224" customWidth="1"/>
    <col min="15368" max="15368" width="11.7109375" style="1224" customWidth="1"/>
    <col min="15369" max="15369" width="10.7109375" style="1224" customWidth="1"/>
    <col min="15370" max="15370" width="11.28515625" style="1224" customWidth="1"/>
    <col min="15371" max="15371" width="11.42578125" style="1224" customWidth="1"/>
    <col min="15372" max="15372" width="12.42578125" style="1224" customWidth="1"/>
    <col min="15373" max="15617" width="9.140625" style="1224"/>
    <col min="15618" max="15618" width="16.140625" style="1224" bestFit="1" customWidth="1"/>
    <col min="15619" max="15621" width="11" style="1224" customWidth="1"/>
    <col min="15622" max="15623" width="10.7109375" style="1224" customWidth="1"/>
    <col min="15624" max="15624" width="11.7109375" style="1224" customWidth="1"/>
    <col min="15625" max="15625" width="10.7109375" style="1224" customWidth="1"/>
    <col min="15626" max="15626" width="11.28515625" style="1224" customWidth="1"/>
    <col min="15627" max="15627" width="11.42578125" style="1224" customWidth="1"/>
    <col min="15628" max="15628" width="12.42578125" style="1224" customWidth="1"/>
    <col min="15629" max="15873" width="9.140625" style="1224"/>
    <col min="15874" max="15874" width="16.140625" style="1224" bestFit="1" customWidth="1"/>
    <col min="15875" max="15877" width="11" style="1224" customWidth="1"/>
    <col min="15878" max="15879" width="10.7109375" style="1224" customWidth="1"/>
    <col min="15880" max="15880" width="11.7109375" style="1224" customWidth="1"/>
    <col min="15881" max="15881" width="10.7109375" style="1224" customWidth="1"/>
    <col min="15882" max="15882" width="11.28515625" style="1224" customWidth="1"/>
    <col min="15883" max="15883" width="11.42578125" style="1224" customWidth="1"/>
    <col min="15884" max="15884" width="12.42578125" style="1224" customWidth="1"/>
    <col min="15885" max="16129" width="9.140625" style="1224"/>
    <col min="16130" max="16130" width="16.140625" style="1224" bestFit="1" customWidth="1"/>
    <col min="16131" max="16133" width="11" style="1224" customWidth="1"/>
    <col min="16134" max="16135" width="10.7109375" style="1224" customWidth="1"/>
    <col min="16136" max="16136" width="11.7109375" style="1224" customWidth="1"/>
    <col min="16137" max="16137" width="10.7109375" style="1224" customWidth="1"/>
    <col min="16138" max="16138" width="11.28515625" style="1224" customWidth="1"/>
    <col min="16139" max="16139" width="11.42578125" style="1224" customWidth="1"/>
    <col min="16140" max="16140" width="12.42578125" style="1224" customWidth="1"/>
    <col min="16141" max="16384" width="9.140625" style="1224"/>
  </cols>
  <sheetData>
    <row r="1" spans="1:12">
      <c r="A1" s="1275"/>
      <c r="B1" s="2417" t="s">
        <v>996</v>
      </c>
      <c r="C1" s="2417"/>
      <c r="D1" s="2417"/>
      <c r="E1" s="2417"/>
      <c r="F1" s="2417"/>
      <c r="G1" s="2417"/>
      <c r="H1" s="2417"/>
      <c r="I1" s="2417"/>
      <c r="J1" s="2417"/>
      <c r="K1" s="2417"/>
      <c r="L1" s="2417"/>
    </row>
    <row r="2" spans="1:12">
      <c r="A2" s="1275"/>
      <c r="B2" s="2417" t="s">
        <v>131</v>
      </c>
      <c r="C2" s="2417"/>
      <c r="D2" s="2417"/>
      <c r="E2" s="2417"/>
      <c r="F2" s="2417"/>
      <c r="G2" s="2417"/>
      <c r="H2" s="2417"/>
      <c r="I2" s="2417"/>
      <c r="J2" s="2417"/>
      <c r="K2" s="2417"/>
      <c r="L2" s="2417"/>
    </row>
    <row r="3" spans="1:12">
      <c r="C3" s="1274"/>
      <c r="D3" s="1274"/>
      <c r="E3" s="1274"/>
      <c r="F3" s="1274"/>
      <c r="G3" s="1274"/>
    </row>
    <row r="4" spans="1:12" ht="16.5" thickBot="1">
      <c r="B4" s="1273"/>
      <c r="C4" s="1273"/>
      <c r="D4" s="1273"/>
      <c r="E4" s="1273"/>
      <c r="F4" s="1273"/>
      <c r="G4" s="1273"/>
      <c r="H4" s="1273"/>
      <c r="I4" s="1273"/>
      <c r="J4" s="1273"/>
      <c r="L4" s="1273" t="s">
        <v>995</v>
      </c>
    </row>
    <row r="5" spans="1:12" ht="24.75" customHeight="1" thickTop="1">
      <c r="B5" s="2751" t="s">
        <v>876</v>
      </c>
      <c r="C5" s="2753" t="s">
        <v>994</v>
      </c>
      <c r="D5" s="2754"/>
      <c r="E5" s="2754"/>
      <c r="F5" s="2754"/>
      <c r="G5" s="2755"/>
      <c r="H5" s="2756" t="s">
        <v>993</v>
      </c>
      <c r="I5" s="2756"/>
      <c r="J5" s="2756"/>
      <c r="K5" s="2756"/>
      <c r="L5" s="2757"/>
    </row>
    <row r="6" spans="1:12" ht="24.75" customHeight="1">
      <c r="B6" s="2752"/>
      <c r="C6" s="1271" t="s">
        <v>141</v>
      </c>
      <c r="D6" s="1272" t="s">
        <v>142</v>
      </c>
      <c r="E6" s="1272" t="s">
        <v>45</v>
      </c>
      <c r="F6" s="1272" t="s">
        <v>44</v>
      </c>
      <c r="G6" s="1271" t="s">
        <v>55</v>
      </c>
      <c r="H6" s="1270" t="s">
        <v>141</v>
      </c>
      <c r="I6" s="1271" t="s">
        <v>142</v>
      </c>
      <c r="J6" s="1271" t="s">
        <v>45</v>
      </c>
      <c r="K6" s="1270" t="s">
        <v>44</v>
      </c>
      <c r="L6" s="1269" t="s">
        <v>55</v>
      </c>
    </row>
    <row r="7" spans="1:12" ht="24.75" customHeight="1">
      <c r="B7" s="1268" t="s">
        <v>393</v>
      </c>
      <c r="C7" s="1267">
        <v>0.94777795275590537</v>
      </c>
      <c r="D7" s="1266">
        <v>0.43990000000000001</v>
      </c>
      <c r="E7" s="1266">
        <v>0.55069999999999997</v>
      </c>
      <c r="F7" s="1265">
        <v>3.34</v>
      </c>
      <c r="G7" s="1248">
        <v>0.20724000000000001</v>
      </c>
      <c r="H7" s="1264" t="s">
        <v>146</v>
      </c>
      <c r="I7" s="1263" t="s">
        <v>146</v>
      </c>
      <c r="J7" s="1263">
        <v>1.3228599999999999</v>
      </c>
      <c r="K7" s="1260">
        <v>3.9347799999999999</v>
      </c>
      <c r="L7" s="1262">
        <v>0</v>
      </c>
    </row>
    <row r="8" spans="1:12" ht="24.75" customHeight="1">
      <c r="B8" s="1255" t="s">
        <v>392</v>
      </c>
      <c r="C8" s="1247">
        <v>2.2200000000000002</v>
      </c>
      <c r="D8" s="1247">
        <v>2.0503999999999998</v>
      </c>
      <c r="E8" s="1247">
        <v>0.48</v>
      </c>
      <c r="F8" s="1254">
        <v>2.74</v>
      </c>
      <c r="G8" s="1248">
        <v>2.7289786548069812</v>
      </c>
      <c r="H8" s="1246">
        <v>3.04</v>
      </c>
      <c r="I8" s="1247">
        <v>2.6856</v>
      </c>
      <c r="J8" s="1247">
        <v>1.51</v>
      </c>
      <c r="K8" s="1246">
        <v>3.6044</v>
      </c>
      <c r="L8" s="1245">
        <v>3.6505666666666667</v>
      </c>
    </row>
    <row r="9" spans="1:12" ht="24.75" customHeight="1">
      <c r="B9" s="1255" t="s">
        <v>391</v>
      </c>
      <c r="C9" s="1247">
        <v>1.1000000000000001</v>
      </c>
      <c r="D9" s="1247">
        <v>2.1162000000000001</v>
      </c>
      <c r="E9" s="1247">
        <v>1.1832</v>
      </c>
      <c r="F9" s="1254">
        <v>1.7707999999999999</v>
      </c>
      <c r="G9" s="1248">
        <v>4.3273659852820936</v>
      </c>
      <c r="H9" s="1246">
        <v>1.97</v>
      </c>
      <c r="I9" s="1247">
        <v>2.7359</v>
      </c>
      <c r="J9" s="1247">
        <v>2.0476999999999999</v>
      </c>
      <c r="K9" s="1246">
        <v>3.2067000000000001</v>
      </c>
      <c r="L9" s="1245">
        <v>4.5620000000000003</v>
      </c>
    </row>
    <row r="10" spans="1:12" ht="24.75" customHeight="1">
      <c r="B10" s="1255" t="s">
        <v>390</v>
      </c>
      <c r="C10" s="1247">
        <v>0.28999999999999998</v>
      </c>
      <c r="D10" s="1247">
        <v>3.0040184818481848</v>
      </c>
      <c r="E10" s="1247">
        <v>2.5548000000000002</v>
      </c>
      <c r="F10" s="1254">
        <v>2.2000000000000002</v>
      </c>
      <c r="G10" s="1248">
        <v>3.8337399999999997</v>
      </c>
      <c r="H10" s="1246">
        <v>0.97</v>
      </c>
      <c r="I10" s="1247">
        <v>3.6509746666666669</v>
      </c>
      <c r="J10" s="1247">
        <v>3.1175000000000002</v>
      </c>
      <c r="K10" s="1246">
        <v>3.1</v>
      </c>
      <c r="L10" s="1245">
        <v>4.4587683453237412</v>
      </c>
    </row>
    <row r="11" spans="1:12" ht="24.75" customHeight="1">
      <c r="B11" s="1255" t="s">
        <v>389</v>
      </c>
      <c r="C11" s="1247">
        <v>0.48370000000000002</v>
      </c>
      <c r="D11" s="1247">
        <v>2.3419982353698852</v>
      </c>
      <c r="E11" s="1247">
        <v>5.5149176531715014</v>
      </c>
      <c r="F11" s="1254">
        <v>0.99690000000000001</v>
      </c>
      <c r="G11" s="1248">
        <v>1.6375838307423722</v>
      </c>
      <c r="H11" s="1246">
        <v>0.95879999999999999</v>
      </c>
      <c r="I11" s="1247">
        <v>3.25</v>
      </c>
      <c r="J11" s="1247">
        <v>4.9699</v>
      </c>
      <c r="K11" s="1246">
        <v>2.1920000000000002</v>
      </c>
      <c r="L11" s="1245">
        <v>3.1934999999999998</v>
      </c>
    </row>
    <row r="12" spans="1:12" ht="24.75" customHeight="1">
      <c r="B12" s="1255" t="s">
        <v>388</v>
      </c>
      <c r="C12" s="1247">
        <v>0.67949999999999999</v>
      </c>
      <c r="D12" s="1247">
        <v>1.7373000000000001</v>
      </c>
      <c r="E12" s="1247">
        <v>5.8220000000000001</v>
      </c>
      <c r="F12" s="1254">
        <v>0.86</v>
      </c>
      <c r="G12" s="1248">
        <v>3.1710930596285434</v>
      </c>
      <c r="H12" s="1246">
        <v>0.94340000000000002</v>
      </c>
      <c r="I12" s="1247">
        <v>2.6956000000000002</v>
      </c>
      <c r="J12" s="1247">
        <v>5.7587999999999999</v>
      </c>
      <c r="K12" s="1246">
        <v>2</v>
      </c>
      <c r="L12" s="1245">
        <v>3.6015000000000001</v>
      </c>
    </row>
    <row r="13" spans="1:12" ht="24.75" customHeight="1">
      <c r="B13" s="1255" t="s">
        <v>387</v>
      </c>
      <c r="C13" s="1247">
        <v>0.35</v>
      </c>
      <c r="D13" s="1247">
        <v>2.6432000000000002</v>
      </c>
      <c r="E13" s="1247">
        <v>3.9250794520547947</v>
      </c>
      <c r="F13" s="1254">
        <v>3.4394</v>
      </c>
      <c r="G13" s="1248"/>
      <c r="H13" s="1253" t="s">
        <v>146</v>
      </c>
      <c r="I13" s="1261" t="s">
        <v>146</v>
      </c>
      <c r="J13" s="1261" t="s">
        <v>146</v>
      </c>
      <c r="K13" s="1253" t="s">
        <v>146</v>
      </c>
      <c r="L13" s="1245"/>
    </row>
    <row r="14" spans="1:12" s="1237" customFormat="1" ht="24.75" customHeight="1">
      <c r="A14" s="1259"/>
      <c r="B14" s="1258" t="s">
        <v>386</v>
      </c>
      <c r="C14" s="1247">
        <v>0.5323</v>
      </c>
      <c r="D14" s="1257">
        <v>0.74419999999999997</v>
      </c>
      <c r="E14" s="1257">
        <v>4.7</v>
      </c>
      <c r="F14" s="1256">
        <v>3.5543999999999998</v>
      </c>
      <c r="G14" s="1248"/>
      <c r="H14" s="1246">
        <v>1.3328</v>
      </c>
      <c r="I14" s="1257">
        <v>2.2334999999999998</v>
      </c>
      <c r="J14" s="1257">
        <v>5.17</v>
      </c>
      <c r="K14" s="1260">
        <v>4.7937000000000003</v>
      </c>
      <c r="L14" s="1245"/>
    </row>
    <row r="15" spans="1:12" s="1237" customFormat="1" ht="24.75" customHeight="1">
      <c r="A15" s="1259"/>
      <c r="B15" s="1258" t="s">
        <v>385</v>
      </c>
      <c r="C15" s="1247">
        <v>1.0973999999999999</v>
      </c>
      <c r="D15" s="1247">
        <v>0.92610000000000003</v>
      </c>
      <c r="E15" s="1247">
        <v>4.9848999999999997</v>
      </c>
      <c r="F15" s="1254">
        <v>4.4381650070126222</v>
      </c>
      <c r="G15" s="1248"/>
      <c r="H15" s="1246">
        <v>1.2907999999999999</v>
      </c>
      <c r="I15" s="1247">
        <v>2.3067000000000002</v>
      </c>
      <c r="J15" s="1247">
        <v>5.1997</v>
      </c>
      <c r="K15" s="1246">
        <v>4.686042546683332</v>
      </c>
      <c r="L15" s="1245"/>
    </row>
    <row r="16" spans="1:12" ht="24.75" customHeight="1">
      <c r="B16" s="1255" t="s">
        <v>384</v>
      </c>
      <c r="C16" s="1247">
        <v>1.3361000000000001</v>
      </c>
      <c r="D16" s="1257">
        <v>0.77629999999999999</v>
      </c>
      <c r="E16" s="1257">
        <v>5.1452</v>
      </c>
      <c r="F16" s="1256">
        <v>4.2913156626506019</v>
      </c>
      <c r="G16" s="1248"/>
      <c r="H16" s="1246">
        <v>0.60160000000000002</v>
      </c>
      <c r="I16" s="1247">
        <v>2.8351000000000002</v>
      </c>
      <c r="J16" s="1247">
        <v>5.3190999999999997</v>
      </c>
      <c r="K16" s="1246">
        <v>4.773456862745098</v>
      </c>
      <c r="L16" s="1245"/>
    </row>
    <row r="17" spans="2:12" ht="24.75" customHeight="1">
      <c r="B17" s="1255" t="s">
        <v>383</v>
      </c>
      <c r="C17" s="1247">
        <v>0.1182</v>
      </c>
      <c r="D17" s="1247">
        <v>1.03</v>
      </c>
      <c r="E17" s="1247">
        <v>4.3784369186716257</v>
      </c>
      <c r="F17" s="1254">
        <v>5.503210042397539</v>
      </c>
      <c r="G17" s="1248"/>
      <c r="H17" s="1253">
        <v>0.67369999999999997</v>
      </c>
      <c r="I17" s="1247">
        <v>2.1</v>
      </c>
      <c r="J17" s="1247">
        <v>4.8255237762237764</v>
      </c>
      <c r="K17" s="1246">
        <v>5.7765341849148415</v>
      </c>
      <c r="L17" s="1245"/>
    </row>
    <row r="18" spans="2:12" ht="24.75" customHeight="1">
      <c r="B18" s="1252" t="s">
        <v>382</v>
      </c>
      <c r="C18" s="1250">
        <v>4.5600000000000002E-2</v>
      </c>
      <c r="D18" s="1251">
        <v>0.71033567156063082</v>
      </c>
      <c r="E18" s="1250">
        <v>3.7410999999999999</v>
      </c>
      <c r="F18" s="1249">
        <v>4.9685157869012704</v>
      </c>
      <c r="G18" s="1248"/>
      <c r="H18" s="1246">
        <v>0.7218</v>
      </c>
      <c r="I18" s="1247" t="s">
        <v>925</v>
      </c>
      <c r="J18" s="1247" t="s">
        <v>146</v>
      </c>
      <c r="K18" s="1246">
        <v>4.7758000000000003</v>
      </c>
      <c r="L18" s="1245"/>
    </row>
    <row r="19" spans="2:12" ht="24.75" customHeight="1" thickBot="1">
      <c r="B19" s="1244" t="s">
        <v>992</v>
      </c>
      <c r="C19" s="1240">
        <v>0.7860129132792667</v>
      </c>
      <c r="D19" s="1243">
        <v>1.4459628150761978</v>
      </c>
      <c r="E19" s="1240">
        <v>4.4763999999999999</v>
      </c>
      <c r="F19" s="1242">
        <v>3.1999835997438892</v>
      </c>
      <c r="G19" s="1241"/>
      <c r="H19" s="1239">
        <v>1.03</v>
      </c>
      <c r="I19" s="1240">
        <v>2.5409970529741455</v>
      </c>
      <c r="J19" s="1240">
        <v>4.18</v>
      </c>
      <c r="K19" s="1239">
        <v>4.258367237220833</v>
      </c>
      <c r="L19" s="1238"/>
    </row>
    <row r="20" spans="2:12" ht="16.5" thickTop="1">
      <c r="K20" s="1237"/>
      <c r="L20" s="1237"/>
    </row>
    <row r="21" spans="2:12">
      <c r="K21" s="1237"/>
      <c r="L21" s="1237"/>
    </row>
    <row r="22" spans="2:12">
      <c r="C22" s="1233"/>
      <c r="D22" s="1236"/>
      <c r="E22" s="1236"/>
      <c r="F22" s="1236"/>
      <c r="G22" s="1236"/>
    </row>
    <row r="23" spans="2:12">
      <c r="C23" s="1231"/>
      <c r="D23" s="1234"/>
      <c r="E23" s="1234"/>
      <c r="F23" s="1234"/>
      <c r="G23" s="1234"/>
    </row>
    <row r="24" spans="2:12">
      <c r="C24" s="1231"/>
      <c r="D24" s="1234"/>
      <c r="E24" s="1234"/>
      <c r="F24" s="1234"/>
      <c r="G24" s="1234"/>
    </row>
    <row r="25" spans="2:12">
      <c r="C25" s="1231"/>
      <c r="D25" s="1234"/>
      <c r="E25" s="1234"/>
      <c r="F25" s="1234"/>
      <c r="G25" s="1234"/>
    </row>
    <row r="26" spans="2:12">
      <c r="C26" s="1231"/>
      <c r="D26" s="1234"/>
      <c r="E26" s="1234"/>
      <c r="F26" s="1234"/>
      <c r="G26" s="1234"/>
    </row>
    <row r="27" spans="2:12">
      <c r="C27" s="1231"/>
      <c r="D27" s="1234"/>
      <c r="E27" s="1234"/>
      <c r="F27" s="1234"/>
      <c r="G27" s="1234"/>
    </row>
    <row r="28" spans="2:12">
      <c r="C28" s="1231"/>
      <c r="D28" s="1234"/>
      <c r="E28" s="1234"/>
      <c r="F28" s="1234"/>
      <c r="G28" s="1234"/>
    </row>
    <row r="29" spans="2:12">
      <c r="C29" s="1231"/>
      <c r="D29" s="1235"/>
      <c r="E29" s="1235"/>
      <c r="F29" s="1235"/>
      <c r="G29" s="1235"/>
    </row>
    <row r="30" spans="2:12">
      <c r="C30" s="1233"/>
      <c r="D30" s="1234"/>
      <c r="E30" s="1234"/>
      <c r="F30" s="1234"/>
      <c r="G30" s="1234"/>
    </row>
    <row r="31" spans="2:12">
      <c r="C31" s="1231"/>
      <c r="D31" s="1232"/>
      <c r="E31" s="1232"/>
      <c r="F31" s="1232"/>
      <c r="G31" s="1232"/>
    </row>
    <row r="32" spans="2:12">
      <c r="C32" s="1233"/>
      <c r="D32" s="1227"/>
      <c r="E32" s="1227"/>
      <c r="F32" s="1227"/>
      <c r="G32" s="1227"/>
    </row>
    <row r="33" spans="3:12">
      <c r="C33" s="1231"/>
      <c r="D33" s="1232"/>
      <c r="E33" s="1232"/>
      <c r="F33" s="1232"/>
      <c r="G33" s="1232"/>
      <c r="H33" s="1229"/>
      <c r="I33" s="1229"/>
      <c r="J33" s="1229"/>
      <c r="K33" s="1229"/>
      <c r="L33" s="1229"/>
    </row>
    <row r="34" spans="3:12">
      <c r="C34" s="1231"/>
      <c r="D34" s="1227"/>
      <c r="E34" s="1227"/>
      <c r="F34" s="1227"/>
      <c r="G34" s="1227"/>
      <c r="H34" s="1230"/>
      <c r="I34" s="1229"/>
      <c r="J34" s="1229"/>
      <c r="K34" s="1229"/>
      <c r="L34" s="1229"/>
    </row>
    <row r="35" spans="3:12">
      <c r="C35" s="1228"/>
      <c r="D35" s="1227"/>
      <c r="E35" s="1227"/>
      <c r="F35" s="1227"/>
      <c r="G35" s="1227"/>
    </row>
    <row r="36" spans="3:12">
      <c r="C36" s="1226"/>
      <c r="E36" s="1226"/>
    </row>
    <row r="37" spans="3:12">
      <c r="C37" s="1226"/>
      <c r="E37" s="1226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workbookViewId="0">
      <selection activeCell="B7" sqref="B7:B9"/>
    </sheetView>
  </sheetViews>
  <sheetFormatPr defaultRowHeight="12.75"/>
  <cols>
    <col min="1" max="1" width="56" style="1851" customWidth="1"/>
    <col min="2" max="3" width="12.140625" style="1851" bestFit="1" customWidth="1"/>
    <col min="4" max="6" width="11.85546875" style="1851" bestFit="1" customWidth="1"/>
    <col min="7" max="8" width="7.5703125" style="1851" customWidth="1"/>
    <col min="9" max="9" width="9.140625" style="1851"/>
    <col min="10" max="10" width="255.7109375" style="1851" bestFit="1" customWidth="1"/>
    <col min="11" max="11" width="9.140625" style="1851"/>
    <col min="12" max="12" width="1.42578125" style="1851" bestFit="1" customWidth="1"/>
    <col min="13" max="16384" width="9.140625" style="1851"/>
  </cols>
  <sheetData>
    <row r="1" spans="1:12">
      <c r="A1" s="2758" t="s">
        <v>1503</v>
      </c>
      <c r="B1" s="2758"/>
      <c r="C1" s="2758"/>
      <c r="D1" s="2758"/>
      <c r="E1" s="2758"/>
      <c r="F1" s="2758"/>
      <c r="G1" s="2758"/>
      <c r="H1" s="2758"/>
    </row>
    <row r="2" spans="1:12" ht="15.75">
      <c r="A2" s="2393" t="s">
        <v>133</v>
      </c>
      <c r="B2" s="2393"/>
      <c r="C2" s="2393"/>
      <c r="D2" s="2393"/>
      <c r="E2" s="2393"/>
      <c r="F2" s="2393"/>
      <c r="G2" s="2393"/>
      <c r="H2" s="2393"/>
    </row>
    <row r="3" spans="1:12" ht="13.5" thickBot="1">
      <c r="A3" s="1993"/>
      <c r="B3" s="1993"/>
      <c r="C3" s="1993"/>
      <c r="D3" s="1993"/>
      <c r="E3" s="1993"/>
      <c r="F3" s="1993"/>
      <c r="G3" s="1993"/>
      <c r="H3" s="1993"/>
      <c r="I3" s="1960"/>
      <c r="L3" s="1851" t="s">
        <v>118</v>
      </c>
    </row>
    <row r="4" spans="1:12" ht="18.75" customHeight="1" thickTop="1">
      <c r="A4" s="2759" t="s">
        <v>46</v>
      </c>
      <c r="B4" s="2761" t="s">
        <v>1502</v>
      </c>
      <c r="C4" s="2762"/>
      <c r="D4" s="2763" t="s">
        <v>331</v>
      </c>
      <c r="E4" s="2763"/>
      <c r="F4" s="2763"/>
      <c r="G4" s="2763" t="s">
        <v>394</v>
      </c>
      <c r="H4" s="2764"/>
    </row>
    <row r="5" spans="1:12" ht="15" customHeight="1">
      <c r="A5" s="2760"/>
      <c r="B5" s="2765">
        <v>2018</v>
      </c>
      <c r="C5" s="2765">
        <v>2019</v>
      </c>
      <c r="D5" s="1992">
        <v>2018</v>
      </c>
      <c r="E5" s="1992">
        <v>2019</v>
      </c>
      <c r="F5" s="1992">
        <v>2020</v>
      </c>
      <c r="G5" s="2767" t="s">
        <v>1501</v>
      </c>
      <c r="H5" s="2768" t="s">
        <v>369</v>
      </c>
    </row>
    <row r="6" spans="1:12" ht="15" customHeight="1">
      <c r="A6" s="2760"/>
      <c r="B6" s="2766"/>
      <c r="C6" s="2766"/>
      <c r="D6" s="1992">
        <v>1</v>
      </c>
      <c r="E6" s="1992">
        <v>2</v>
      </c>
      <c r="F6" s="1992">
        <v>3</v>
      </c>
      <c r="G6" s="2767"/>
      <c r="H6" s="2768"/>
    </row>
    <row r="7" spans="1:12" ht="22.5" customHeight="1">
      <c r="A7" s="111" t="s">
        <v>1500</v>
      </c>
      <c r="B7" s="1991">
        <v>1212.3599999999999</v>
      </c>
      <c r="C7" s="1991">
        <v>1259.02</v>
      </c>
      <c r="D7" s="1990">
        <v>1431.1</v>
      </c>
      <c r="E7" s="1990">
        <v>1178.03</v>
      </c>
      <c r="F7" s="1990">
        <v>1263.3800000000001</v>
      </c>
      <c r="G7" s="1989">
        <v>-17.683600027950533</v>
      </c>
      <c r="H7" s="1988">
        <v>7.2451465582370673</v>
      </c>
      <c r="J7" s="1852"/>
      <c r="K7" s="1852"/>
    </row>
    <row r="8" spans="1:12" ht="22.5" customHeight="1">
      <c r="A8" s="72" t="s">
        <v>1499</v>
      </c>
      <c r="B8" s="1979">
        <v>255.2</v>
      </c>
      <c r="C8" s="1979">
        <v>271.25</v>
      </c>
      <c r="D8" s="1971">
        <v>302.2</v>
      </c>
      <c r="E8" s="1971">
        <v>250.49</v>
      </c>
      <c r="F8" s="1971">
        <v>274.29000000000002</v>
      </c>
      <c r="G8" s="1982">
        <v>-17.111184645929839</v>
      </c>
      <c r="H8" s="1974">
        <v>9.5013773004910433</v>
      </c>
      <c r="J8" s="1852"/>
      <c r="K8" s="1852"/>
    </row>
    <row r="9" spans="1:12" ht="22.5" customHeight="1">
      <c r="A9" s="72" t="s">
        <v>1498</v>
      </c>
      <c r="B9" s="1979">
        <v>87.15</v>
      </c>
      <c r="C9" s="1979">
        <v>92.43</v>
      </c>
      <c r="D9" s="1971">
        <v>102.86</v>
      </c>
      <c r="E9" s="1971">
        <v>85.34</v>
      </c>
      <c r="F9" s="1971">
        <v>89.35</v>
      </c>
      <c r="G9" s="1982">
        <v>-17.032860198327811</v>
      </c>
      <c r="H9" s="1974">
        <v>4.6988516522146568</v>
      </c>
      <c r="J9" s="1852"/>
      <c r="K9" s="1852"/>
    </row>
    <row r="10" spans="1:12" ht="22.5" customHeight="1">
      <c r="A10" s="1987" t="s">
        <v>1497</v>
      </c>
      <c r="B10" s="1986">
        <v>1023.56</v>
      </c>
      <c r="C10" s="1986">
        <v>1133.0411999999999</v>
      </c>
      <c r="D10" s="1971">
        <v>1236.2</v>
      </c>
      <c r="E10" s="1971">
        <v>1009.76</v>
      </c>
      <c r="F10" s="1971">
        <v>1116.7653</v>
      </c>
      <c r="G10" s="1982">
        <v>-18.317424364989492</v>
      </c>
      <c r="H10" s="1974">
        <v>10.597102281730315</v>
      </c>
      <c r="J10" s="1852"/>
      <c r="K10" s="1852"/>
    </row>
    <row r="11" spans="1:12" ht="22.5" customHeight="1">
      <c r="A11" s="72" t="s">
        <v>1496</v>
      </c>
      <c r="B11" s="1985">
        <v>1435137.67</v>
      </c>
      <c r="C11" s="1985">
        <v>1567499.39</v>
      </c>
      <c r="D11" s="1248">
        <v>1671612.78</v>
      </c>
      <c r="E11" s="1248">
        <v>1436672.56</v>
      </c>
      <c r="F11" s="1248">
        <v>1610689.38</v>
      </c>
      <c r="G11" s="1982">
        <v>-14.054703506155306</v>
      </c>
      <c r="H11" s="1974">
        <v>12.112489988672152</v>
      </c>
      <c r="J11" s="1852"/>
      <c r="K11" s="1852"/>
    </row>
    <row r="12" spans="1:12" ht="22.5" customHeight="1">
      <c r="A12" s="1984" t="s">
        <v>1495</v>
      </c>
      <c r="B12" s="1983">
        <v>352094.55</v>
      </c>
      <c r="C12" s="1983">
        <v>412280.73</v>
      </c>
      <c r="D12" s="1248">
        <v>329487.27</v>
      </c>
      <c r="E12" s="1248">
        <v>385941.02</v>
      </c>
      <c r="F12" s="1248">
        <v>452531.76</v>
      </c>
      <c r="G12" s="1982">
        <v>17.133818250398562</v>
      </c>
      <c r="H12" s="1974">
        <v>17.254123440934052</v>
      </c>
      <c r="J12" s="1852"/>
      <c r="K12" s="1852"/>
    </row>
    <row r="13" spans="1:12" ht="22.5" customHeight="1">
      <c r="A13" s="1980" t="s">
        <v>1494</v>
      </c>
      <c r="B13" s="1979">
        <v>196</v>
      </c>
      <c r="C13" s="1979">
        <v>215</v>
      </c>
      <c r="D13" s="1981">
        <v>192</v>
      </c>
      <c r="E13" s="1981">
        <v>202</v>
      </c>
      <c r="F13" s="1981">
        <v>212</v>
      </c>
      <c r="G13" s="1978">
        <v>5.2083333333333428</v>
      </c>
      <c r="H13" s="1974">
        <v>4.9504950495049513</v>
      </c>
      <c r="J13" s="1852"/>
      <c r="K13" s="1852"/>
    </row>
    <row r="14" spans="1:12" ht="22.5" customHeight="1">
      <c r="A14" s="1980" t="s">
        <v>1493</v>
      </c>
      <c r="B14" s="1979">
        <v>3598.7449999999999</v>
      </c>
      <c r="C14" s="1979">
        <v>4206.6019800000004</v>
      </c>
      <c r="D14" s="1971">
        <v>3372.672</v>
      </c>
      <c r="E14" s="762">
        <v>3943.2048399999999</v>
      </c>
      <c r="F14" s="1971">
        <v>4619.0029999999997</v>
      </c>
      <c r="G14" s="1978">
        <v>16.916345259782151</v>
      </c>
      <c r="H14" s="1974">
        <v>17.138297081213764</v>
      </c>
      <c r="J14" s="1852"/>
      <c r="K14" s="1852"/>
    </row>
    <row r="15" spans="1:12" ht="22.5" customHeight="1">
      <c r="A15" s="1977" t="s">
        <v>1492</v>
      </c>
      <c r="B15" s="1976">
        <v>47.348128622730115</v>
      </c>
      <c r="C15" s="1976">
        <v>45.246968701868525</v>
      </c>
      <c r="D15" s="1971">
        <v>62.502049321707453</v>
      </c>
      <c r="E15" s="1971">
        <v>47.398767784854371</v>
      </c>
      <c r="F15" s="1971">
        <v>46.493678039193419</v>
      </c>
      <c r="G15" s="1975">
        <v>-24.164458126987512</v>
      </c>
      <c r="H15" s="103">
        <v>-1.9095216773761052</v>
      </c>
      <c r="J15" s="1852"/>
      <c r="K15" s="1852"/>
    </row>
    <row r="16" spans="1:12" ht="22.5" customHeight="1">
      <c r="A16" s="1973" t="s">
        <v>1491</v>
      </c>
      <c r="B16" s="1972">
        <v>140.9</v>
      </c>
      <c r="C16" s="1972">
        <v>56.645193382430371</v>
      </c>
      <c r="D16" s="1971">
        <v>84.614676133308805</v>
      </c>
      <c r="E16" s="1971">
        <v>85.207201980665644</v>
      </c>
      <c r="F16" s="1971">
        <v>64.750518208987586</v>
      </c>
      <c r="G16" s="102">
        <v>0.7002636828903368</v>
      </c>
      <c r="H16" s="1974">
        <v>-24.008162803327213</v>
      </c>
      <c r="J16" s="1852"/>
      <c r="K16" s="1852"/>
    </row>
    <row r="17" spans="1:256" ht="22.5" customHeight="1">
      <c r="A17" s="1973" t="s">
        <v>1490</v>
      </c>
      <c r="B17" s="1972">
        <v>0.57941476820391558</v>
      </c>
      <c r="C17" s="1972">
        <v>1.1303577145180728</v>
      </c>
      <c r="D17" s="1971">
        <v>0.67282232010702492</v>
      </c>
      <c r="E17" s="1971">
        <v>0.77991357912818959</v>
      </c>
      <c r="F17" s="1971">
        <v>1.0100881077583193</v>
      </c>
      <c r="G17" s="102">
        <v>15.916722115302264</v>
      </c>
      <c r="H17" s="103">
        <v>29.512824855213523</v>
      </c>
      <c r="J17" s="1852"/>
      <c r="K17" s="1852"/>
    </row>
    <row r="18" spans="1:256" ht="22.5" customHeight="1">
      <c r="A18" s="1973" t="s">
        <v>1489</v>
      </c>
      <c r="B18" s="1972">
        <v>0.4273652715143349</v>
      </c>
      <c r="C18" s="1972">
        <v>0.68925258082556584</v>
      </c>
      <c r="D18" s="1971">
        <v>0.59873435521353213</v>
      </c>
      <c r="E18" s="1971">
        <v>0.70233888228504893</v>
      </c>
      <c r="F18" s="1971">
        <v>0.90005063546144459</v>
      </c>
      <c r="G18" s="102">
        <v>17.303922210137301</v>
      </c>
      <c r="H18" s="103">
        <v>28.150478090169742</v>
      </c>
      <c r="J18" s="1852"/>
      <c r="K18" s="1852"/>
    </row>
    <row r="19" spans="1:256" ht="22.5" customHeight="1">
      <c r="A19" s="1973" t="s">
        <v>1488</v>
      </c>
      <c r="B19" s="1972">
        <v>86.480149322538509</v>
      </c>
      <c r="C19" s="1972">
        <v>50.726000601505817</v>
      </c>
      <c r="D19" s="1971">
        <v>84.614676133308805</v>
      </c>
      <c r="E19" s="1971">
        <v>85.207201980665644</v>
      </c>
      <c r="F19" s="1971">
        <v>50.487963731405493</v>
      </c>
      <c r="G19" s="102">
        <v>0.70026368289033769</v>
      </c>
      <c r="H19" s="103">
        <v>-40.746835293498187</v>
      </c>
      <c r="J19" s="1852"/>
      <c r="K19" s="1852"/>
    </row>
    <row r="20" spans="1:256" ht="22.5" customHeight="1" thickBot="1">
      <c r="A20" s="1970" t="s">
        <v>1487</v>
      </c>
      <c r="B20" s="1969">
        <v>38.536070201543801</v>
      </c>
      <c r="C20" s="1969">
        <v>35.847612036391297</v>
      </c>
      <c r="D20" s="1968">
        <v>39.589347958921451</v>
      </c>
      <c r="E20" s="1968">
        <v>36.397933291076427</v>
      </c>
      <c r="F20" s="1968">
        <v>34.596973005434478</v>
      </c>
      <c r="G20" s="1967">
        <v>-8.0612963647607643</v>
      </c>
      <c r="H20" s="1966">
        <v>-4.9479740270953414</v>
      </c>
      <c r="J20" s="1852"/>
      <c r="K20" s="1852"/>
    </row>
    <row r="21" spans="1:256" ht="13.5" thickTop="1">
      <c r="A21" s="1962" t="s">
        <v>1486</v>
      </c>
      <c r="B21" s="1962"/>
      <c r="C21" s="1962"/>
      <c r="D21" s="1965"/>
      <c r="E21" s="1956"/>
      <c r="F21" s="1956"/>
      <c r="G21" s="1964"/>
      <c r="H21" s="1964"/>
      <c r="J21" s="1851" t="s">
        <v>1485</v>
      </c>
    </row>
    <row r="22" spans="1:256">
      <c r="A22" s="1962" t="s">
        <v>1484</v>
      </c>
      <c r="B22" s="1962"/>
      <c r="C22" s="1962"/>
      <c r="D22" s="1956"/>
      <c r="E22" s="1956"/>
      <c r="F22" s="1956"/>
      <c r="G22" s="1956"/>
      <c r="H22" s="1956"/>
    </row>
    <row r="23" spans="1:256">
      <c r="A23" s="1962" t="s">
        <v>1483</v>
      </c>
      <c r="B23" s="1962"/>
      <c r="C23" s="1962"/>
      <c r="D23" s="1956"/>
      <c r="E23" s="1956"/>
      <c r="F23" s="1956"/>
      <c r="G23" s="1956"/>
      <c r="H23" s="1956"/>
    </row>
    <row r="24" spans="1:256">
      <c r="A24" s="1962" t="s">
        <v>1482</v>
      </c>
      <c r="B24" s="1962"/>
      <c r="C24" s="1962"/>
      <c r="D24" s="1956"/>
      <c r="E24" s="1956"/>
      <c r="F24" s="1956"/>
      <c r="G24" s="1963"/>
      <c r="H24" s="1956"/>
    </row>
    <row r="25" spans="1:256">
      <c r="A25" s="1962" t="s">
        <v>1481</v>
      </c>
      <c r="B25" s="1962"/>
      <c r="C25" s="1962"/>
      <c r="D25" s="1956"/>
      <c r="E25" s="1956"/>
      <c r="F25" s="1956"/>
      <c r="G25" s="1956"/>
      <c r="H25" s="1956"/>
    </row>
    <row r="26" spans="1:256">
      <c r="A26" s="1956"/>
      <c r="B26" s="1956"/>
      <c r="C26" s="1956"/>
      <c r="D26" s="1956"/>
      <c r="E26" s="1956"/>
      <c r="F26" s="1956"/>
      <c r="G26" s="1956"/>
      <c r="H26" s="1956"/>
      <c r="I26" s="1956"/>
    </row>
    <row r="27" spans="1:256">
      <c r="A27" s="1956"/>
      <c r="B27" s="1956"/>
      <c r="C27" s="1956"/>
      <c r="D27" s="1956"/>
      <c r="E27" s="1956"/>
      <c r="F27" s="1956"/>
      <c r="G27" s="1956"/>
      <c r="H27" s="1956"/>
      <c r="I27" s="1961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0"/>
      <c r="Z27" s="1960"/>
      <c r="AA27" s="1960"/>
      <c r="AB27" s="1960"/>
      <c r="AC27" s="1960"/>
      <c r="AD27" s="1960"/>
      <c r="AE27" s="1960"/>
      <c r="AF27" s="1960"/>
      <c r="AG27" s="1960"/>
      <c r="AH27" s="1960"/>
      <c r="AI27" s="1960"/>
      <c r="AJ27" s="1960"/>
      <c r="AK27" s="1960"/>
      <c r="AL27" s="1960"/>
      <c r="AM27" s="1960"/>
      <c r="AN27" s="1960"/>
      <c r="AO27" s="1960"/>
      <c r="AP27" s="1960"/>
      <c r="AQ27" s="1960"/>
      <c r="AR27" s="1960"/>
      <c r="AS27" s="1960"/>
      <c r="AT27" s="1960"/>
      <c r="AU27" s="1960"/>
      <c r="AV27" s="1960"/>
      <c r="AW27" s="1960"/>
      <c r="AX27" s="1960"/>
      <c r="AY27" s="1960"/>
      <c r="AZ27" s="1960"/>
      <c r="BA27" s="1960"/>
      <c r="BB27" s="1960"/>
      <c r="BC27" s="1960"/>
      <c r="BD27" s="1960"/>
      <c r="BE27" s="1960"/>
      <c r="BF27" s="1960"/>
      <c r="BG27" s="1960"/>
      <c r="BH27" s="1960"/>
      <c r="BI27" s="1960"/>
      <c r="BJ27" s="1960"/>
      <c r="BK27" s="1960"/>
      <c r="BL27" s="1960"/>
      <c r="BM27" s="1960"/>
      <c r="BN27" s="1960"/>
      <c r="BO27" s="1960"/>
      <c r="BP27" s="1960"/>
      <c r="BQ27" s="1960"/>
      <c r="BR27" s="1960"/>
      <c r="BS27" s="1960"/>
      <c r="BT27" s="1960"/>
      <c r="BU27" s="1960"/>
      <c r="BV27" s="1960"/>
      <c r="BW27" s="1960"/>
      <c r="BX27" s="1960"/>
      <c r="BY27" s="1960"/>
      <c r="BZ27" s="1960"/>
      <c r="CA27" s="1960"/>
      <c r="CB27" s="1960"/>
      <c r="CC27" s="1960"/>
      <c r="CD27" s="1960"/>
      <c r="CE27" s="1960"/>
      <c r="CF27" s="1960"/>
      <c r="CG27" s="1960"/>
      <c r="CH27" s="1960"/>
      <c r="CI27" s="1960"/>
      <c r="CJ27" s="1960"/>
      <c r="CK27" s="1960"/>
      <c r="CL27" s="1960"/>
      <c r="CM27" s="1960"/>
      <c r="CN27" s="1960"/>
      <c r="CO27" s="1960"/>
      <c r="CP27" s="1960"/>
      <c r="CQ27" s="1960"/>
      <c r="CR27" s="1960"/>
      <c r="CS27" s="1960"/>
      <c r="CT27" s="1960"/>
      <c r="CU27" s="1960"/>
      <c r="CV27" s="1960"/>
      <c r="CW27" s="1960"/>
      <c r="CX27" s="1960"/>
      <c r="CY27" s="1960"/>
      <c r="CZ27" s="1960"/>
      <c r="DA27" s="1960"/>
      <c r="DB27" s="1960"/>
      <c r="DC27" s="1960"/>
      <c r="DD27" s="1960"/>
      <c r="DE27" s="1960"/>
      <c r="DF27" s="1960"/>
      <c r="DG27" s="1960"/>
      <c r="DH27" s="1960"/>
      <c r="DI27" s="1960"/>
      <c r="DJ27" s="1960"/>
      <c r="DK27" s="1960"/>
      <c r="DL27" s="1960"/>
      <c r="DM27" s="1960"/>
      <c r="DN27" s="1960"/>
      <c r="DO27" s="1960"/>
      <c r="DP27" s="1960"/>
      <c r="DQ27" s="1960"/>
      <c r="DR27" s="1960"/>
      <c r="DS27" s="1960"/>
      <c r="DT27" s="1960"/>
      <c r="DU27" s="1960"/>
      <c r="DV27" s="1960"/>
      <c r="DW27" s="1960"/>
      <c r="DX27" s="1960"/>
      <c r="DY27" s="1960"/>
      <c r="DZ27" s="1960"/>
      <c r="EA27" s="1960"/>
      <c r="EB27" s="1960"/>
      <c r="EC27" s="1960"/>
      <c r="ED27" s="1960"/>
      <c r="EE27" s="1960"/>
      <c r="EF27" s="1960"/>
      <c r="EG27" s="1960"/>
      <c r="EH27" s="1960"/>
      <c r="EI27" s="1960"/>
      <c r="EJ27" s="1960"/>
      <c r="EK27" s="1960"/>
      <c r="EL27" s="1960"/>
      <c r="EM27" s="1960"/>
      <c r="EN27" s="1960"/>
      <c r="EO27" s="1960"/>
      <c r="EP27" s="1960"/>
      <c r="EQ27" s="1960"/>
      <c r="ER27" s="1960"/>
      <c r="ES27" s="1960"/>
      <c r="ET27" s="1960"/>
      <c r="EU27" s="1960"/>
      <c r="EV27" s="1960"/>
      <c r="EW27" s="1960"/>
      <c r="EX27" s="1960"/>
      <c r="EY27" s="1960"/>
      <c r="EZ27" s="1960"/>
      <c r="FA27" s="1960"/>
      <c r="FB27" s="1960"/>
      <c r="FC27" s="1960"/>
      <c r="FD27" s="1960"/>
      <c r="FE27" s="1960"/>
      <c r="FF27" s="1960"/>
      <c r="FG27" s="1960"/>
      <c r="FH27" s="1960"/>
      <c r="FI27" s="1960"/>
      <c r="FJ27" s="1960"/>
      <c r="FK27" s="1960"/>
      <c r="FL27" s="1960"/>
      <c r="FM27" s="1960"/>
      <c r="FN27" s="1960"/>
      <c r="FO27" s="1960"/>
      <c r="FP27" s="1960"/>
      <c r="FQ27" s="1960"/>
      <c r="FR27" s="1960"/>
      <c r="FS27" s="1960"/>
      <c r="FT27" s="1960"/>
      <c r="FU27" s="1960"/>
      <c r="FV27" s="1960"/>
      <c r="FW27" s="1960"/>
      <c r="FX27" s="1960"/>
      <c r="FY27" s="1960"/>
      <c r="FZ27" s="1960"/>
      <c r="GA27" s="1960"/>
      <c r="GB27" s="1960"/>
      <c r="GC27" s="1960"/>
      <c r="GD27" s="1960"/>
      <c r="GE27" s="1960"/>
      <c r="GF27" s="1960"/>
      <c r="GG27" s="1960"/>
      <c r="GH27" s="1960"/>
      <c r="GI27" s="1960"/>
      <c r="GJ27" s="1960"/>
      <c r="GK27" s="1960"/>
      <c r="GL27" s="1960"/>
      <c r="GM27" s="1960"/>
      <c r="GN27" s="1960"/>
      <c r="GO27" s="1960"/>
      <c r="GP27" s="1960"/>
      <c r="GQ27" s="1960"/>
      <c r="GR27" s="1960"/>
      <c r="GS27" s="1960"/>
      <c r="GT27" s="1960"/>
      <c r="GU27" s="1960"/>
      <c r="GV27" s="1960"/>
      <c r="GW27" s="1960"/>
      <c r="GX27" s="1960"/>
      <c r="GY27" s="1960"/>
      <c r="GZ27" s="1960"/>
      <c r="HA27" s="1960"/>
      <c r="HB27" s="1960"/>
      <c r="HC27" s="1960"/>
      <c r="HD27" s="1960"/>
      <c r="HE27" s="1960"/>
      <c r="HF27" s="1960"/>
      <c r="HG27" s="1960"/>
      <c r="HH27" s="1960"/>
      <c r="HI27" s="1960"/>
      <c r="HJ27" s="1960"/>
      <c r="HK27" s="1960"/>
      <c r="HL27" s="1960"/>
      <c r="HM27" s="1960"/>
      <c r="HN27" s="1960"/>
      <c r="HO27" s="1960"/>
      <c r="HP27" s="1960"/>
      <c r="HQ27" s="1960"/>
      <c r="HR27" s="1960"/>
      <c r="HS27" s="1960"/>
      <c r="HT27" s="1960"/>
      <c r="HU27" s="1960"/>
      <c r="HV27" s="1960"/>
      <c r="HW27" s="1960"/>
      <c r="HX27" s="1960"/>
      <c r="HY27" s="1960"/>
      <c r="HZ27" s="1960"/>
      <c r="IA27" s="1960"/>
      <c r="IB27" s="1960"/>
      <c r="IC27" s="1960"/>
      <c r="ID27" s="1960"/>
      <c r="IE27" s="1960"/>
      <c r="IF27" s="1960"/>
      <c r="IG27" s="1960"/>
      <c r="IH27" s="1960"/>
      <c r="II27" s="1960"/>
      <c r="IJ27" s="1960"/>
      <c r="IK27" s="1960"/>
      <c r="IL27" s="1960"/>
      <c r="IM27" s="1960"/>
      <c r="IN27" s="1960"/>
      <c r="IO27" s="1960"/>
      <c r="IP27" s="1960"/>
      <c r="IQ27" s="1960"/>
      <c r="IR27" s="1960"/>
      <c r="IS27" s="1960"/>
      <c r="IT27" s="1960"/>
      <c r="IU27" s="1960"/>
      <c r="IV27" s="1960"/>
    </row>
    <row r="39" spans="1:12">
      <c r="A39" s="1956"/>
      <c r="B39" s="1956"/>
      <c r="C39" s="1956"/>
      <c r="D39" s="1956"/>
      <c r="E39" s="1956"/>
      <c r="F39" s="1956"/>
      <c r="G39" s="1956"/>
      <c r="H39" s="1956"/>
      <c r="I39" s="1956"/>
      <c r="J39" s="1956"/>
      <c r="K39" s="1956"/>
      <c r="L39" s="1956"/>
    </row>
    <row r="40" spans="1:12">
      <c r="A40" s="1956"/>
      <c r="B40" s="1956"/>
      <c r="C40" s="1956"/>
      <c r="D40" s="1956"/>
      <c r="E40" s="1956"/>
      <c r="F40" s="1956"/>
      <c r="G40" s="1956"/>
      <c r="H40" s="1956"/>
      <c r="I40" s="1956"/>
      <c r="J40" s="1956"/>
      <c r="K40" s="1956"/>
      <c r="L40" s="1956"/>
    </row>
    <row r="41" spans="1:12">
      <c r="A41" s="1956"/>
      <c r="B41" s="1956"/>
      <c r="C41" s="1956"/>
      <c r="D41" s="1956"/>
      <c r="E41" s="1956"/>
      <c r="F41" s="1956"/>
      <c r="G41" s="1956"/>
      <c r="H41" s="1956"/>
      <c r="I41" s="1956"/>
      <c r="J41" s="1956"/>
      <c r="K41" s="1956"/>
      <c r="L41" s="1956"/>
    </row>
    <row r="42" spans="1:12">
      <c r="A42" s="1956"/>
      <c r="B42" s="1956"/>
      <c r="C42" s="1956"/>
      <c r="D42" s="1956"/>
      <c r="E42" s="1956"/>
      <c r="F42" s="1956"/>
      <c r="G42" s="1956"/>
      <c r="H42" s="1956"/>
      <c r="I42" s="1956"/>
      <c r="J42" s="1956"/>
      <c r="K42" s="1956"/>
      <c r="L42" s="1956"/>
    </row>
    <row r="43" spans="1:12">
      <c r="A43" s="1956"/>
      <c r="B43" s="1956"/>
      <c r="C43" s="1956"/>
      <c r="D43" s="1956"/>
      <c r="E43" s="1956"/>
      <c r="F43" s="1956"/>
      <c r="G43" s="1956"/>
      <c r="H43" s="1956"/>
      <c r="I43" s="1956"/>
      <c r="J43" s="1956"/>
      <c r="K43" s="1956"/>
      <c r="L43" s="1956"/>
    </row>
    <row r="44" spans="1:12">
      <c r="A44" s="1956"/>
      <c r="B44" s="1956"/>
      <c r="C44" s="1956"/>
      <c r="D44" s="1956"/>
      <c r="E44" s="1956"/>
      <c r="F44" s="1956"/>
      <c r="G44" s="1956"/>
      <c r="H44" s="1956"/>
      <c r="I44" s="1956"/>
      <c r="J44" s="1956"/>
      <c r="K44" s="1956"/>
      <c r="L44" s="1956"/>
    </row>
    <row r="45" spans="1:12">
      <c r="A45" s="1956"/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</row>
    <row r="46" spans="1:12">
      <c r="A46" s="1956"/>
      <c r="B46" s="1956"/>
      <c r="C46" s="1956"/>
      <c r="D46" s="1956"/>
      <c r="E46" s="1956"/>
      <c r="F46" s="1956"/>
      <c r="G46" s="1956"/>
      <c r="H46" s="1956"/>
      <c r="I46" s="1956"/>
      <c r="J46" s="1956"/>
      <c r="K46" s="1956"/>
      <c r="L46" s="1956"/>
    </row>
    <row r="47" spans="1:12">
      <c r="A47" s="1956"/>
      <c r="B47" s="1956"/>
      <c r="C47" s="1956"/>
      <c r="D47" s="1956"/>
      <c r="E47" s="1956"/>
      <c r="F47" s="1956"/>
      <c r="G47" s="1956"/>
      <c r="H47" s="1956"/>
      <c r="I47" s="1956"/>
      <c r="J47" s="1956"/>
      <c r="K47" s="1956"/>
      <c r="L47" s="1956"/>
    </row>
    <row r="48" spans="1:12">
      <c r="A48" s="1956"/>
      <c r="B48" s="1956"/>
      <c r="C48" s="1956"/>
      <c r="D48" s="1956"/>
      <c r="E48" s="1956"/>
      <c r="F48" s="1956"/>
      <c r="G48" s="1956"/>
      <c r="H48" s="1956"/>
      <c r="I48" s="1956"/>
      <c r="J48" s="1956"/>
      <c r="K48" s="1956"/>
      <c r="L48" s="1956"/>
    </row>
    <row r="49" spans="1:12">
      <c r="A49" s="1956"/>
      <c r="B49" s="1956"/>
      <c r="C49" s="1956"/>
      <c r="D49" s="1956"/>
      <c r="E49" s="1956"/>
      <c r="F49" s="1956"/>
      <c r="G49" s="1956"/>
      <c r="H49" s="1956"/>
      <c r="I49" s="1956"/>
      <c r="J49" s="1956"/>
      <c r="K49" s="1956"/>
      <c r="L49" s="1956"/>
    </row>
    <row r="50" spans="1:12">
      <c r="A50" s="1956"/>
      <c r="B50" s="1956"/>
      <c r="C50" s="1956"/>
      <c r="D50" s="1956"/>
      <c r="E50" s="1956"/>
      <c r="F50" s="1956"/>
      <c r="G50" s="1956"/>
      <c r="H50" s="1956"/>
      <c r="I50" s="1956"/>
      <c r="J50" s="1956"/>
      <c r="K50" s="1956"/>
      <c r="L50" s="1956"/>
    </row>
    <row r="51" spans="1:12">
      <c r="A51" s="1956"/>
      <c r="B51" s="1956"/>
      <c r="C51" s="1956"/>
      <c r="D51" s="1956"/>
      <c r="E51" s="1956"/>
      <c r="F51" s="1956"/>
      <c r="G51" s="1956"/>
      <c r="H51" s="1956"/>
      <c r="I51" s="1956"/>
      <c r="J51" s="1956"/>
      <c r="K51" s="1956"/>
      <c r="L51" s="1956"/>
    </row>
    <row r="52" spans="1:12">
      <c r="A52" s="1956"/>
      <c r="B52" s="1956"/>
      <c r="C52" s="1956"/>
      <c r="D52" s="1956"/>
      <c r="E52" s="1956"/>
      <c r="F52" s="1956"/>
      <c r="G52" s="1956"/>
      <c r="H52" s="1956"/>
      <c r="I52" s="1956"/>
      <c r="J52" s="1956"/>
      <c r="K52" s="1956"/>
      <c r="L52" s="1956"/>
    </row>
    <row r="53" spans="1:12">
      <c r="A53" s="1959"/>
      <c r="B53" s="1959"/>
      <c r="C53" s="1959"/>
      <c r="D53" s="1958"/>
      <c r="E53" s="1958"/>
      <c r="F53" s="1958"/>
      <c r="G53" s="1957"/>
      <c r="H53" s="1957"/>
      <c r="I53" s="1956"/>
      <c r="J53" s="1956"/>
      <c r="K53" s="1956"/>
      <c r="L53" s="1956"/>
    </row>
    <row r="54" spans="1:12">
      <c r="A54" s="1956"/>
      <c r="B54" s="1956"/>
      <c r="C54" s="1956"/>
      <c r="D54" s="1956"/>
      <c r="E54" s="1956"/>
      <c r="F54" s="1956"/>
      <c r="G54" s="1956"/>
      <c r="H54" s="1956"/>
      <c r="I54" s="1956"/>
      <c r="J54" s="1956"/>
      <c r="K54" s="1956"/>
      <c r="L54" s="1956"/>
    </row>
    <row r="55" spans="1:12">
      <c r="A55" s="1956"/>
      <c r="B55" s="1956"/>
      <c r="C55" s="1956"/>
      <c r="D55" s="1956"/>
      <c r="E55" s="1956"/>
      <c r="F55" s="1956"/>
      <c r="G55" s="1956"/>
      <c r="H55" s="1956"/>
      <c r="I55" s="1956"/>
      <c r="J55" s="1956"/>
      <c r="K55" s="1956"/>
      <c r="L55" s="1956"/>
    </row>
    <row r="56" spans="1:12">
      <c r="A56" s="1956"/>
      <c r="B56" s="1956"/>
      <c r="C56" s="1956"/>
      <c r="D56" s="1956"/>
      <c r="E56" s="1956"/>
      <c r="F56" s="1956"/>
      <c r="G56" s="1956"/>
      <c r="H56" s="1956"/>
      <c r="I56" s="1956"/>
      <c r="J56" s="1956"/>
      <c r="K56" s="1956"/>
      <c r="L56" s="1956"/>
    </row>
    <row r="57" spans="1:12">
      <c r="A57" s="1956"/>
      <c r="B57" s="1956"/>
      <c r="C57" s="1956"/>
      <c r="D57" s="1956"/>
      <c r="E57" s="1956"/>
      <c r="F57" s="1956"/>
      <c r="G57" s="1956"/>
      <c r="H57" s="1956"/>
      <c r="I57" s="1956"/>
      <c r="J57" s="1956"/>
      <c r="K57" s="1956"/>
      <c r="L57" s="1956"/>
    </row>
    <row r="58" spans="1:12">
      <c r="A58" s="1956"/>
      <c r="B58" s="1956"/>
      <c r="C58" s="1956"/>
      <c r="D58" s="1956"/>
      <c r="E58" s="1956"/>
      <c r="F58" s="1956"/>
      <c r="G58" s="1956"/>
      <c r="H58" s="1956"/>
      <c r="I58" s="1956"/>
      <c r="J58" s="1956"/>
      <c r="K58" s="1956"/>
      <c r="L58" s="1956"/>
    </row>
    <row r="59" spans="1:12">
      <c r="A59" s="1956"/>
      <c r="B59" s="1956"/>
      <c r="C59" s="1956"/>
      <c r="D59" s="1956"/>
      <c r="E59" s="1956"/>
      <c r="F59" s="1956"/>
      <c r="G59" s="1956"/>
      <c r="H59" s="1956"/>
      <c r="I59" s="1956"/>
      <c r="J59" s="1956"/>
      <c r="K59" s="1956"/>
      <c r="L59" s="1956"/>
    </row>
    <row r="60" spans="1:12">
      <c r="A60" s="1956"/>
      <c r="B60" s="1956"/>
      <c r="C60" s="1956"/>
      <c r="D60" s="1956"/>
      <c r="E60" s="1956"/>
      <c r="F60" s="1956"/>
      <c r="G60" s="1956"/>
      <c r="H60" s="1956"/>
      <c r="I60" s="1956"/>
      <c r="J60" s="1956"/>
      <c r="K60" s="1956"/>
      <c r="L60" s="1956"/>
    </row>
    <row r="61" spans="1:12">
      <c r="A61" s="1956"/>
      <c r="B61" s="1956"/>
      <c r="C61" s="1956"/>
      <c r="D61" s="1956"/>
      <c r="E61" s="1956"/>
      <c r="F61" s="1956"/>
      <c r="G61" s="1956"/>
      <c r="H61" s="1956"/>
      <c r="I61" s="1956"/>
      <c r="J61" s="1956"/>
      <c r="K61" s="1956"/>
      <c r="L61" s="1956"/>
    </row>
    <row r="62" spans="1:12">
      <c r="A62" s="1956"/>
      <c r="B62" s="1956"/>
      <c r="C62" s="1956"/>
      <c r="D62" s="1956"/>
      <c r="E62" s="1956"/>
      <c r="F62" s="1956"/>
      <c r="G62" s="1956"/>
      <c r="H62" s="1956"/>
      <c r="I62" s="1956"/>
      <c r="J62" s="1956"/>
      <c r="K62" s="1956"/>
      <c r="L62" s="1956"/>
    </row>
    <row r="63" spans="1:12">
      <c r="A63" s="1956"/>
      <c r="B63" s="1956"/>
      <c r="C63" s="1956"/>
      <c r="D63" s="1956"/>
      <c r="E63" s="1956"/>
      <c r="F63" s="1956"/>
      <c r="G63" s="1956"/>
      <c r="H63" s="1956"/>
      <c r="I63" s="1956"/>
      <c r="J63" s="1956"/>
      <c r="K63" s="1956"/>
      <c r="L63" s="1956"/>
    </row>
    <row r="64" spans="1:12">
      <c r="A64" s="1956"/>
      <c r="B64" s="1956"/>
      <c r="C64" s="1956"/>
      <c r="D64" s="1956"/>
      <c r="E64" s="1956"/>
      <c r="F64" s="1956"/>
      <c r="G64" s="1956"/>
      <c r="H64" s="1956"/>
      <c r="I64" s="1956"/>
      <c r="J64" s="1956"/>
      <c r="K64" s="1956"/>
      <c r="L64" s="1956"/>
    </row>
    <row r="65" spans="1:12">
      <c r="A65" s="1956"/>
      <c r="B65" s="1956"/>
      <c r="C65" s="1956"/>
      <c r="D65" s="1956"/>
      <c r="E65" s="1956"/>
      <c r="F65" s="1956"/>
      <c r="G65" s="1956"/>
      <c r="H65" s="1956"/>
      <c r="I65" s="1956"/>
      <c r="J65" s="1956"/>
      <c r="K65" s="1956"/>
      <c r="L65" s="1956"/>
    </row>
    <row r="66" spans="1:12">
      <c r="A66" s="1956"/>
      <c r="B66" s="1956"/>
      <c r="C66" s="1956"/>
      <c r="D66" s="1956"/>
      <c r="E66" s="1956"/>
      <c r="F66" s="1956"/>
      <c r="G66" s="1956"/>
      <c r="H66" s="1956"/>
      <c r="I66" s="1956"/>
      <c r="J66" s="1956"/>
      <c r="K66" s="1956"/>
      <c r="L66" s="1956"/>
    </row>
    <row r="67" spans="1:12">
      <c r="A67" s="1956"/>
      <c r="B67" s="1956"/>
      <c r="C67" s="1956"/>
      <c r="D67" s="1956"/>
      <c r="E67" s="1956"/>
      <c r="F67" s="1956"/>
      <c r="G67" s="1956"/>
      <c r="H67" s="1956"/>
      <c r="I67" s="1956"/>
      <c r="J67" s="1956"/>
      <c r="K67" s="1956"/>
      <c r="L67" s="1956"/>
    </row>
    <row r="68" spans="1:12">
      <c r="A68" s="1956"/>
      <c r="B68" s="1956"/>
      <c r="C68" s="1956"/>
      <c r="D68" s="1956"/>
      <c r="E68" s="1956"/>
      <c r="F68" s="1956"/>
      <c r="G68" s="1956"/>
      <c r="H68" s="1956"/>
      <c r="I68" s="1956"/>
      <c r="J68" s="1956"/>
      <c r="K68" s="1956"/>
      <c r="L68" s="1956"/>
    </row>
    <row r="69" spans="1:12">
      <c r="A69" s="1956"/>
      <c r="B69" s="1956"/>
      <c r="C69" s="1956"/>
      <c r="D69" s="1956"/>
      <c r="E69" s="1956"/>
      <c r="F69" s="1956"/>
      <c r="G69" s="1956"/>
      <c r="H69" s="1956"/>
      <c r="I69" s="1956"/>
      <c r="J69" s="1956"/>
      <c r="K69" s="1956"/>
      <c r="L69" s="1956"/>
    </row>
    <row r="70" spans="1:12">
      <c r="A70" s="1956"/>
      <c r="B70" s="1956"/>
      <c r="C70" s="1956"/>
      <c r="D70" s="1956"/>
      <c r="E70" s="1956"/>
      <c r="F70" s="1956"/>
      <c r="G70" s="1956"/>
      <c r="H70" s="1956"/>
      <c r="I70" s="1956"/>
      <c r="J70" s="1956"/>
      <c r="K70" s="1956"/>
      <c r="L70" s="1956"/>
    </row>
    <row r="71" spans="1:12">
      <c r="A71" s="1956"/>
      <c r="B71" s="1956"/>
      <c r="C71" s="1956"/>
      <c r="D71" s="1956"/>
      <c r="E71" s="1956"/>
      <c r="F71" s="1956"/>
      <c r="G71" s="1956"/>
      <c r="H71" s="1956"/>
      <c r="I71" s="1956"/>
      <c r="J71" s="1956"/>
      <c r="K71" s="1956"/>
      <c r="L71" s="1956"/>
    </row>
    <row r="72" spans="1:12">
      <c r="A72" s="1956"/>
      <c r="B72" s="1956"/>
      <c r="C72" s="1956"/>
      <c r="D72" s="1956"/>
      <c r="E72" s="1956"/>
      <c r="F72" s="1956"/>
      <c r="G72" s="1956"/>
      <c r="H72" s="1956"/>
      <c r="I72" s="1956"/>
      <c r="J72" s="1956"/>
      <c r="K72" s="1956"/>
      <c r="L72" s="1956"/>
    </row>
    <row r="73" spans="1:12">
      <c r="A73" s="1956"/>
      <c r="B73" s="1956"/>
      <c r="C73" s="1956"/>
      <c r="D73" s="1956"/>
      <c r="E73" s="1956"/>
      <c r="F73" s="1956"/>
      <c r="G73" s="1956"/>
      <c r="H73" s="1956"/>
      <c r="I73" s="1956"/>
      <c r="J73" s="1956"/>
      <c r="K73" s="1956"/>
      <c r="L73" s="1956"/>
    </row>
    <row r="74" spans="1:12">
      <c r="A74" s="1956"/>
      <c r="B74" s="1956"/>
      <c r="C74" s="1956"/>
      <c r="D74" s="1956"/>
      <c r="E74" s="1956"/>
      <c r="F74" s="1956"/>
      <c r="G74" s="1956"/>
      <c r="H74" s="1956"/>
      <c r="I74" s="1956"/>
      <c r="J74" s="1956"/>
      <c r="K74" s="1956"/>
      <c r="L74" s="1956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7" sqref="B7:B9"/>
    </sheetView>
  </sheetViews>
  <sheetFormatPr defaultRowHeight="12.75"/>
  <cols>
    <col min="1" max="1" width="38.42578125" style="1994" bestFit="1" customWidth="1"/>
    <col min="2" max="2" width="11.42578125" style="1994" customWidth="1"/>
    <col min="3" max="3" width="15.42578125" style="1994" customWidth="1"/>
    <col min="4" max="16384" width="9.140625" style="1994"/>
  </cols>
  <sheetData>
    <row r="1" spans="1:8">
      <c r="A1" s="2769" t="s">
        <v>1529</v>
      </c>
      <c r="B1" s="2769"/>
      <c r="C1" s="2769"/>
    </row>
    <row r="2" spans="1:8" ht="15.75">
      <c r="A2" s="2393" t="s">
        <v>134</v>
      </c>
      <c r="B2" s="2393"/>
      <c r="C2" s="2393"/>
    </row>
    <row r="3" spans="1:8">
      <c r="A3" s="2770" t="s">
        <v>1528</v>
      </c>
      <c r="B3" s="2770"/>
      <c r="C3" s="2770"/>
    </row>
    <row r="4" spans="1:8" ht="13.5" thickBot="1">
      <c r="A4" s="1995"/>
      <c r="B4" s="1995"/>
      <c r="C4" s="2014" t="s">
        <v>1527</v>
      </c>
      <c r="D4" s="1995"/>
      <c r="E4" s="1995"/>
    </row>
    <row r="5" spans="1:8" ht="47.25">
      <c r="A5" s="2013" t="s">
        <v>1526</v>
      </c>
      <c r="B5" s="2012" t="s">
        <v>1525</v>
      </c>
      <c r="C5" s="2011" t="s">
        <v>1524</v>
      </c>
      <c r="D5" s="1995"/>
      <c r="E5" s="1995"/>
    </row>
    <row r="6" spans="1:8" ht="20.25" customHeight="1">
      <c r="A6" s="2010" t="s">
        <v>1523</v>
      </c>
      <c r="B6" s="1996">
        <v>2473.386</v>
      </c>
      <c r="C6" s="2009"/>
      <c r="D6" s="1995"/>
      <c r="E6" s="1995"/>
    </row>
    <row r="7" spans="1:8" ht="20.25" customHeight="1">
      <c r="A7" s="1999" t="s">
        <v>1522</v>
      </c>
      <c r="B7" s="1998">
        <v>887.40899999999999</v>
      </c>
      <c r="C7" s="2185">
        <v>64391</v>
      </c>
      <c r="D7" s="2007"/>
      <c r="E7" s="2007"/>
      <c r="F7" s="2004"/>
      <c r="G7" s="2004"/>
      <c r="H7" s="2004"/>
    </row>
    <row r="8" spans="1:8" ht="20.25" customHeight="1">
      <c r="A8" s="1999" t="s">
        <v>1521</v>
      </c>
      <c r="B8" s="1998">
        <v>276.46899999999999</v>
      </c>
      <c r="C8" s="2185">
        <v>64395</v>
      </c>
      <c r="D8" s="2007"/>
      <c r="E8" s="2007"/>
      <c r="F8" s="2004"/>
      <c r="G8" s="2008"/>
      <c r="H8" s="2004"/>
    </row>
    <row r="9" spans="1:8" ht="20.25" customHeight="1">
      <c r="A9" s="1999" t="s">
        <v>1520</v>
      </c>
      <c r="B9" s="1998">
        <v>121.34399999999999</v>
      </c>
      <c r="C9" s="2185">
        <v>64404</v>
      </c>
      <c r="D9" s="2007"/>
      <c r="E9" s="2007"/>
      <c r="F9" s="2004"/>
      <c r="G9" s="2008"/>
      <c r="H9" s="2004"/>
    </row>
    <row r="10" spans="1:8" ht="20.25" customHeight="1">
      <c r="A10" s="1999" t="s">
        <v>1519</v>
      </c>
      <c r="B10" s="1998">
        <v>176</v>
      </c>
      <c r="C10" s="2185">
        <v>64444</v>
      </c>
      <c r="D10" s="2007"/>
      <c r="E10" s="2007"/>
      <c r="F10" s="2004"/>
      <c r="G10" s="2008"/>
      <c r="H10" s="2004"/>
    </row>
    <row r="11" spans="1:8" ht="20.25" customHeight="1">
      <c r="A11" s="1999" t="s">
        <v>1518</v>
      </c>
      <c r="B11" s="1998">
        <v>243.00899999999999</v>
      </c>
      <c r="C11" s="2185">
        <v>64452</v>
      </c>
      <c r="D11" s="2007"/>
      <c r="E11" s="2007"/>
      <c r="F11" s="2004"/>
      <c r="G11" s="2008"/>
      <c r="H11" s="2004"/>
    </row>
    <row r="12" spans="1:8" ht="20.25" customHeight="1">
      <c r="A12" s="1999" t="s">
        <v>1517</v>
      </c>
      <c r="B12" s="1998">
        <v>384.24299999999999</v>
      </c>
      <c r="C12" s="2185">
        <v>64557</v>
      </c>
      <c r="D12" s="2007"/>
      <c r="E12" s="2007"/>
      <c r="F12" s="2004"/>
      <c r="G12" s="2008"/>
      <c r="H12" s="2004"/>
    </row>
    <row r="13" spans="1:8" ht="20.25" customHeight="1">
      <c r="A13" s="1999" t="s">
        <v>1516</v>
      </c>
      <c r="B13" s="1998">
        <v>384.91199999999998</v>
      </c>
      <c r="C13" s="2185">
        <v>64557</v>
      </c>
      <c r="D13" s="2007"/>
      <c r="E13" s="2007"/>
      <c r="F13" s="2006"/>
      <c r="G13" s="2005"/>
      <c r="H13" s="2004"/>
    </row>
    <row r="14" spans="1:8" ht="20.25" customHeight="1">
      <c r="A14" s="2003" t="s">
        <v>1515</v>
      </c>
      <c r="B14" s="2002">
        <v>335.11399999999998</v>
      </c>
      <c r="C14" s="2185"/>
      <c r="D14" s="2007"/>
      <c r="E14" s="2007"/>
      <c r="F14" s="2006"/>
      <c r="G14" s="2005"/>
      <c r="H14" s="2004"/>
    </row>
    <row r="15" spans="1:8" ht="20.25" customHeight="1">
      <c r="A15" s="1999" t="s">
        <v>1514</v>
      </c>
      <c r="B15" s="1998">
        <v>335.11399999999998</v>
      </c>
      <c r="C15" s="2185">
        <v>64437</v>
      </c>
      <c r="D15" s="2007"/>
      <c r="E15" s="2007"/>
      <c r="F15" s="2006"/>
      <c r="G15" s="2005"/>
      <c r="H15" s="2004"/>
    </row>
    <row r="16" spans="1:8" ht="20.25" customHeight="1">
      <c r="A16" s="2003" t="s">
        <v>1513</v>
      </c>
      <c r="B16" s="2002">
        <v>1000</v>
      </c>
      <c r="C16" s="2185"/>
      <c r="D16" s="1995"/>
      <c r="E16" s="1995"/>
      <c r="F16" s="2001"/>
      <c r="G16" s="2000"/>
    </row>
    <row r="17" spans="1:8" ht="20.25" customHeight="1">
      <c r="A17" s="1999" t="s">
        <v>1512</v>
      </c>
      <c r="B17" s="1998">
        <v>1000</v>
      </c>
      <c r="C17" s="2185">
        <v>64428</v>
      </c>
      <c r="D17" s="2007"/>
      <c r="E17" s="2007"/>
      <c r="F17" s="2006"/>
      <c r="G17" s="2005"/>
      <c r="H17" s="2004"/>
    </row>
    <row r="18" spans="1:8" ht="20.25" customHeight="1">
      <c r="A18" s="2003" t="s">
        <v>1511</v>
      </c>
      <c r="B18" s="2002">
        <v>16500</v>
      </c>
      <c r="C18" s="2185"/>
      <c r="D18" s="1995"/>
      <c r="E18" s="1995"/>
      <c r="F18" s="2001"/>
      <c r="G18" s="2000"/>
    </row>
    <row r="19" spans="1:8" ht="20.25" customHeight="1">
      <c r="A19" s="1999" t="s">
        <v>1510</v>
      </c>
      <c r="B19" s="1998">
        <v>2500</v>
      </c>
      <c r="C19" s="2185">
        <v>64389</v>
      </c>
    </row>
    <row r="20" spans="1:8" ht="21" customHeight="1">
      <c r="A20" s="1999" t="s">
        <v>1509</v>
      </c>
      <c r="B20" s="1998">
        <v>2000</v>
      </c>
      <c r="C20" s="2185">
        <v>64422</v>
      </c>
    </row>
    <row r="21" spans="1:8" ht="21.75" customHeight="1">
      <c r="A21" s="1999" t="s">
        <v>1508</v>
      </c>
      <c r="B21" s="1998">
        <v>1000</v>
      </c>
      <c r="C21" s="2185">
        <v>64443</v>
      </c>
    </row>
    <row r="22" spans="1:8" ht="19.5" customHeight="1">
      <c r="A22" s="1999" t="s">
        <v>1507</v>
      </c>
      <c r="B22" s="1998">
        <v>3000</v>
      </c>
      <c r="C22" s="2185">
        <v>64465</v>
      </c>
    </row>
    <row r="23" spans="1:8" ht="23.25" customHeight="1">
      <c r="A23" s="1999" t="s">
        <v>1506</v>
      </c>
      <c r="B23" s="1998">
        <v>3000</v>
      </c>
      <c r="C23" s="2185">
        <v>64526</v>
      </c>
    </row>
    <row r="24" spans="1:8" ht="21" customHeight="1">
      <c r="A24" s="1999" t="s">
        <v>1505</v>
      </c>
      <c r="B24" s="1998">
        <v>2500</v>
      </c>
      <c r="C24" s="2185">
        <v>64555</v>
      </c>
    </row>
    <row r="25" spans="1:8" ht="18" customHeight="1">
      <c r="A25" s="1999" t="s">
        <v>1504</v>
      </c>
      <c r="B25" s="1998">
        <v>2500</v>
      </c>
      <c r="C25" s="2185">
        <v>64557</v>
      </c>
    </row>
    <row r="26" spans="1:8" ht="21.75" customHeight="1">
      <c r="A26" s="1997" t="s">
        <v>626</v>
      </c>
      <c r="B26" s="1996">
        <v>20308.5</v>
      </c>
      <c r="C26" s="2185"/>
      <c r="D26" s="1995"/>
      <c r="E26" s="1995"/>
    </row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B7" sqref="B7:B9"/>
    </sheetView>
  </sheetViews>
  <sheetFormatPr defaultRowHeight="12.75"/>
  <cols>
    <col min="1" max="1" width="27.85546875" style="1851" customWidth="1"/>
    <col min="2" max="4" width="7" style="1851" customWidth="1"/>
    <col min="5" max="10" width="10.85546875" style="1851" customWidth="1"/>
    <col min="11" max="11" width="10.140625" style="1851" bestFit="1" customWidth="1"/>
    <col min="12" max="12" width="8.140625" style="1851" customWidth="1"/>
    <col min="13" max="16384" width="9.140625" style="1851"/>
  </cols>
  <sheetData>
    <row r="1" spans="1:13">
      <c r="A1" s="2771" t="s">
        <v>1548</v>
      </c>
      <c r="B1" s="2771"/>
      <c r="C1" s="2771"/>
      <c r="D1" s="2771"/>
      <c r="E1" s="2771"/>
      <c r="F1" s="2771"/>
      <c r="G1" s="2771"/>
      <c r="H1" s="2771"/>
      <c r="I1" s="2771"/>
      <c r="J1" s="2771"/>
      <c r="K1" s="2771"/>
      <c r="L1" s="2771"/>
    </row>
    <row r="2" spans="1:13" ht="15.75">
      <c r="A2" s="2214" t="s">
        <v>1547</v>
      </c>
      <c r="B2" s="2214"/>
      <c r="C2" s="2214"/>
      <c r="D2" s="2214"/>
      <c r="E2" s="2214"/>
      <c r="F2" s="2214"/>
      <c r="G2" s="2214"/>
      <c r="H2" s="2214"/>
      <c r="I2" s="2214"/>
      <c r="J2" s="2214"/>
      <c r="K2" s="2214"/>
      <c r="L2" s="2214"/>
    </row>
    <row r="3" spans="1:13" ht="13.5" thickBot="1">
      <c r="A3" s="2772"/>
      <c r="B3" s="2772"/>
      <c r="C3" s="2772"/>
      <c r="D3" s="2772"/>
      <c r="E3" s="2772"/>
      <c r="F3" s="2772"/>
      <c r="G3" s="2772"/>
      <c r="H3" s="2772"/>
      <c r="I3" s="2772"/>
      <c r="J3" s="2772"/>
      <c r="K3" s="2772"/>
      <c r="L3" s="2772"/>
      <c r="M3" s="1960"/>
    </row>
    <row r="4" spans="1:13" ht="18" customHeight="1" thickTop="1">
      <c r="A4" s="2773" t="s">
        <v>46</v>
      </c>
      <c r="B4" s="2761" t="s">
        <v>1546</v>
      </c>
      <c r="C4" s="2777"/>
      <c r="D4" s="2762"/>
      <c r="E4" s="2777" t="s">
        <v>1545</v>
      </c>
      <c r="F4" s="2777"/>
      <c r="G4" s="2777"/>
      <c r="H4" s="2777"/>
      <c r="I4" s="2777"/>
      <c r="J4" s="2777"/>
      <c r="K4" s="2777"/>
      <c r="L4" s="2778"/>
    </row>
    <row r="5" spans="1:13" ht="15" customHeight="1">
      <c r="A5" s="2774"/>
      <c r="B5" s="2779" t="s">
        <v>331</v>
      </c>
      <c r="C5" s="2780"/>
      <c r="D5" s="2781"/>
      <c r="E5" s="2782" t="s">
        <v>331</v>
      </c>
      <c r="F5" s="2783"/>
      <c r="G5" s="2783"/>
      <c r="H5" s="2783"/>
      <c r="I5" s="2783"/>
      <c r="J5" s="2783"/>
      <c r="K5" s="2783"/>
      <c r="L5" s="2784"/>
    </row>
    <row r="6" spans="1:13" ht="15.75" customHeight="1">
      <c r="A6" s="2774"/>
      <c r="B6" s="2072"/>
      <c r="C6" s="2072"/>
      <c r="D6" s="2072"/>
      <c r="E6" s="1992">
        <v>2018</v>
      </c>
      <c r="F6" s="1992"/>
      <c r="G6" s="2767">
        <v>2019</v>
      </c>
      <c r="H6" s="2767"/>
      <c r="I6" s="2767">
        <v>2020</v>
      </c>
      <c r="J6" s="2767"/>
      <c r="K6" s="2767" t="s">
        <v>394</v>
      </c>
      <c r="L6" s="2768"/>
    </row>
    <row r="7" spans="1:13" ht="15.75">
      <c r="A7" s="2775"/>
      <c r="B7" s="2071">
        <v>2018</v>
      </c>
      <c r="C7" s="2071">
        <v>2019</v>
      </c>
      <c r="D7" s="2071">
        <v>2020</v>
      </c>
      <c r="E7" s="2070">
        <v>1</v>
      </c>
      <c r="F7" s="2069">
        <v>2</v>
      </c>
      <c r="G7" s="2067">
        <v>3</v>
      </c>
      <c r="H7" s="2068">
        <v>4</v>
      </c>
      <c r="I7" s="2067">
        <v>5</v>
      </c>
      <c r="J7" s="2067">
        <v>6</v>
      </c>
      <c r="K7" s="2066" t="s">
        <v>1544</v>
      </c>
      <c r="L7" s="2065" t="s">
        <v>1543</v>
      </c>
    </row>
    <row r="8" spans="1:13" ht="15.75">
      <c r="A8" s="2776"/>
      <c r="B8" s="2064"/>
      <c r="C8" s="2063"/>
      <c r="D8" s="2062"/>
      <c r="E8" s="2061" t="s">
        <v>1542</v>
      </c>
      <c r="F8" s="2060" t="s">
        <v>1541</v>
      </c>
      <c r="G8" s="2060" t="s">
        <v>1542</v>
      </c>
      <c r="H8" s="2060" t="s">
        <v>1541</v>
      </c>
      <c r="I8" s="2060" t="s">
        <v>1542</v>
      </c>
      <c r="J8" s="2060" t="s">
        <v>1541</v>
      </c>
      <c r="K8" s="2059">
        <v>1</v>
      </c>
      <c r="L8" s="2058">
        <v>3</v>
      </c>
    </row>
    <row r="9" spans="1:13" ht="23.25" customHeight="1">
      <c r="A9" s="2057" t="s">
        <v>1540</v>
      </c>
      <c r="B9" s="2028">
        <v>145</v>
      </c>
      <c r="C9" s="2028">
        <v>148</v>
      </c>
      <c r="D9" s="2028">
        <v>149</v>
      </c>
      <c r="E9" s="2027">
        <v>1350166.4448689998</v>
      </c>
      <c r="F9" s="2024">
        <v>80.770287226582695</v>
      </c>
      <c r="G9" s="2027">
        <v>1132547.755379</v>
      </c>
      <c r="H9" s="2025">
        <v>78.831306889921137</v>
      </c>
      <c r="I9" s="2026">
        <v>1277396.3699999999</v>
      </c>
      <c r="J9" s="2025">
        <v>79.30742960556249</v>
      </c>
      <c r="K9" s="2024">
        <v>-16.117915707134486</v>
      </c>
      <c r="L9" s="2023">
        <v>12.789625332181004</v>
      </c>
      <c r="M9" s="1853"/>
    </row>
    <row r="10" spans="1:13" ht="23.25" customHeight="1">
      <c r="A10" s="2056" t="s">
        <v>1539</v>
      </c>
      <c r="B10" s="2054">
        <v>27</v>
      </c>
      <c r="C10" s="2055">
        <v>27</v>
      </c>
      <c r="D10" s="2054">
        <v>27</v>
      </c>
      <c r="E10" s="2053">
        <v>881798.69062799995</v>
      </c>
      <c r="F10" s="2049">
        <v>52.75137283163523</v>
      </c>
      <c r="G10" s="2052">
        <v>740398.77981199999</v>
      </c>
      <c r="H10" s="2050">
        <v>51.535666513904225</v>
      </c>
      <c r="I10" s="2051">
        <v>833406.02</v>
      </c>
      <c r="J10" s="2050">
        <v>51.742192804260128</v>
      </c>
      <c r="K10" s="2049">
        <v>-16.035395869696472</v>
      </c>
      <c r="L10" s="2048">
        <v>12.561776535020243</v>
      </c>
      <c r="M10" s="1853"/>
    </row>
    <row r="11" spans="1:13" ht="23.25" customHeight="1">
      <c r="A11" s="2044" t="s">
        <v>1538</v>
      </c>
      <c r="B11" s="2046">
        <v>35</v>
      </c>
      <c r="C11" s="2043">
        <v>33</v>
      </c>
      <c r="D11" s="2046">
        <v>26</v>
      </c>
      <c r="E11" s="2045">
        <v>82994.533918999994</v>
      </c>
      <c r="F11" s="2039">
        <v>4.9649377440456215</v>
      </c>
      <c r="G11" s="2041">
        <v>73181.820137999995</v>
      </c>
      <c r="H11" s="2040">
        <v>5.0938412924858278</v>
      </c>
      <c r="I11" s="2047">
        <v>81239.38</v>
      </c>
      <c r="J11" s="2040">
        <v>5.0437644585991288</v>
      </c>
      <c r="K11" s="2039">
        <v>-11.823325365712506</v>
      </c>
      <c r="L11" s="2038">
        <v>11.010329951900275</v>
      </c>
      <c r="M11" s="1853"/>
    </row>
    <row r="12" spans="1:13" ht="23.25" customHeight="1">
      <c r="A12" s="2044" t="s">
        <v>1537</v>
      </c>
      <c r="B12" s="2046">
        <v>28</v>
      </c>
      <c r="C12" s="2043">
        <v>27</v>
      </c>
      <c r="D12" s="2046">
        <v>24</v>
      </c>
      <c r="E12" s="2045">
        <v>22591.625972999998</v>
      </c>
      <c r="F12" s="2039">
        <v>1.35148679312037</v>
      </c>
      <c r="G12" s="2041">
        <v>19206.419000999998</v>
      </c>
      <c r="H12" s="2040">
        <v>1.336868227704509</v>
      </c>
      <c r="I12" s="2041">
        <v>20203.25</v>
      </c>
      <c r="J12" s="2040">
        <v>1.2543231410455475</v>
      </c>
      <c r="K12" s="2039">
        <v>-14.984344093009383</v>
      </c>
      <c r="L12" s="2038">
        <v>5.1900929525076975</v>
      </c>
      <c r="M12" s="1853"/>
    </row>
    <row r="13" spans="1:13" ht="23.25" customHeight="1">
      <c r="A13" s="2044" t="s">
        <v>1536</v>
      </c>
      <c r="B13" s="2039">
        <v>33</v>
      </c>
      <c r="C13" s="2043">
        <v>39</v>
      </c>
      <c r="D13" s="2042">
        <v>50</v>
      </c>
      <c r="E13" s="2040">
        <v>101935.31619100001</v>
      </c>
      <c r="F13" s="2040">
        <v>6.0980220613306955</v>
      </c>
      <c r="G13" s="2041">
        <v>87840.397553000003</v>
      </c>
      <c r="H13" s="2040">
        <v>6.1141557200967274</v>
      </c>
      <c r="I13" s="2041">
        <v>128939.06</v>
      </c>
      <c r="J13" s="2040">
        <v>8.0052093966396658</v>
      </c>
      <c r="K13" s="2039">
        <v>-13.827316345975547</v>
      </c>
      <c r="L13" s="2038">
        <v>46.787883014990229</v>
      </c>
      <c r="M13" s="1853"/>
    </row>
    <row r="14" spans="1:13" ht="23.25" customHeight="1">
      <c r="A14" s="2037" t="s">
        <v>1535</v>
      </c>
      <c r="B14" s="2036">
        <v>22</v>
      </c>
      <c r="C14" s="2036">
        <v>22</v>
      </c>
      <c r="D14" s="2036">
        <v>22</v>
      </c>
      <c r="E14" s="2035">
        <v>260846.278158</v>
      </c>
      <c r="F14" s="2032">
        <v>15.604467796450779</v>
      </c>
      <c r="G14" s="2035">
        <v>211920.33887500002</v>
      </c>
      <c r="H14" s="2033">
        <v>14.750775135729857</v>
      </c>
      <c r="I14" s="2034">
        <v>213608.66</v>
      </c>
      <c r="J14" s="2033">
        <v>13.261939805018025</v>
      </c>
      <c r="K14" s="2032">
        <v>-18.75661773995661</v>
      </c>
      <c r="L14" s="2031">
        <v>0.79667724861268141</v>
      </c>
      <c r="M14" s="1853"/>
    </row>
    <row r="15" spans="1:13" ht="23.25" customHeight="1">
      <c r="A15" s="2029" t="s">
        <v>1534</v>
      </c>
      <c r="B15" s="2028">
        <v>18</v>
      </c>
      <c r="C15" s="2028">
        <v>18</v>
      </c>
      <c r="D15" s="2028">
        <v>19</v>
      </c>
      <c r="E15" s="2027">
        <v>43616.756533</v>
      </c>
      <c r="F15" s="2024">
        <v>2.6092619665156551</v>
      </c>
      <c r="G15" s="2027">
        <v>39745.948764799999</v>
      </c>
      <c r="H15" s="2025">
        <v>2.766528007166035</v>
      </c>
      <c r="I15" s="2026">
        <v>59425.72</v>
      </c>
      <c r="J15" s="2025">
        <v>3.6894586647837957</v>
      </c>
      <c r="K15" s="2024">
        <v>-8.8745887495586402</v>
      </c>
      <c r="L15" s="2023">
        <v>49.513904804881378</v>
      </c>
      <c r="M15" s="1853"/>
    </row>
    <row r="16" spans="1:13" ht="23.25" customHeight="1">
      <c r="A16" s="2029" t="s">
        <v>1533</v>
      </c>
      <c r="B16" s="2028">
        <v>4</v>
      </c>
      <c r="C16" s="2028">
        <v>4</v>
      </c>
      <c r="D16" s="2028">
        <v>4</v>
      </c>
      <c r="E16" s="2027">
        <v>28120.214459999999</v>
      </c>
      <c r="F16" s="2024">
        <v>1.6822205939414197</v>
      </c>
      <c r="G16" s="2027">
        <v>22962.179935</v>
      </c>
      <c r="H16" s="2025">
        <v>1.5982890299507264</v>
      </c>
      <c r="I16" s="2026">
        <v>26389.58</v>
      </c>
      <c r="J16" s="2025">
        <v>1.6384027756164361</v>
      </c>
      <c r="K16" s="2024">
        <v>-18.342799384894874</v>
      </c>
      <c r="L16" s="2023">
        <v>14.926283456980499</v>
      </c>
      <c r="M16" s="1853"/>
    </row>
    <row r="17" spans="1:12" ht="23.25" customHeight="1">
      <c r="A17" s="2029" t="s">
        <v>1532</v>
      </c>
      <c r="B17" s="2028">
        <v>4</v>
      </c>
      <c r="C17" s="2028">
        <v>4</v>
      </c>
      <c r="D17" s="2028">
        <v>4</v>
      </c>
      <c r="E17" s="2027">
        <v>1119.462395</v>
      </c>
      <c r="F17" s="2024">
        <v>6.6969001879083973E-2</v>
      </c>
      <c r="G17" s="2027">
        <v>1443.769452</v>
      </c>
      <c r="H17" s="2025">
        <v>0.10049398112207468</v>
      </c>
      <c r="I17" s="2026">
        <v>4515.8599999999997</v>
      </c>
      <c r="J17" s="2025">
        <v>0.28036814372548702</v>
      </c>
      <c r="K17" s="2024">
        <v>28.969892910069575</v>
      </c>
      <c r="L17" s="2023">
        <v>212.78262562934458</v>
      </c>
    </row>
    <row r="18" spans="1:12" ht="23.25" customHeight="1">
      <c r="A18" s="2030" t="s">
        <v>1531</v>
      </c>
      <c r="B18" s="2028">
        <v>17</v>
      </c>
      <c r="C18" s="2028">
        <v>24</v>
      </c>
      <c r="D18" s="2028">
        <v>32</v>
      </c>
      <c r="E18" s="2027">
        <v>86053.426317999998</v>
      </c>
      <c r="F18" s="2024">
        <v>5.1479282328119256</v>
      </c>
      <c r="G18" s="2027">
        <v>83651.743170000002</v>
      </c>
      <c r="H18" s="2025">
        <v>5.8226032468753326</v>
      </c>
      <c r="I18" s="2026">
        <v>100939.07</v>
      </c>
      <c r="J18" s="2025">
        <v>6.266823968253445</v>
      </c>
      <c r="K18" s="2024">
        <v>-2.7909210019422943</v>
      </c>
      <c r="L18" s="2023">
        <v>20.66582975428031</v>
      </c>
    </row>
    <row r="19" spans="1:12" ht="23.25" customHeight="1">
      <c r="A19" s="2029" t="s">
        <v>1275</v>
      </c>
      <c r="B19" s="2028">
        <v>4</v>
      </c>
      <c r="C19" s="2028">
        <v>4</v>
      </c>
      <c r="D19" s="2028">
        <v>4</v>
      </c>
      <c r="E19" s="2027">
        <v>162536.47684475</v>
      </c>
      <c r="F19" s="2024">
        <v>9.7233329782692248</v>
      </c>
      <c r="G19" s="2027">
        <v>156321.164063</v>
      </c>
      <c r="H19" s="2025">
        <v>10.880778844964688</v>
      </c>
      <c r="I19" s="2026">
        <v>142022.81</v>
      </c>
      <c r="J19" s="2025">
        <v>8.8175168420583319</v>
      </c>
      <c r="K19" s="2024">
        <v>-3.8239494926955189</v>
      </c>
      <c r="L19" s="2023">
        <v>-9.1467806990213631</v>
      </c>
    </row>
    <row r="20" spans="1:12" ht="23.25" customHeight="1" thickBot="1">
      <c r="A20" s="2022" t="s">
        <v>751</v>
      </c>
      <c r="B20" s="2021">
        <v>192</v>
      </c>
      <c r="C20" s="2021">
        <v>202</v>
      </c>
      <c r="D20" s="2021">
        <v>212</v>
      </c>
      <c r="E20" s="2020">
        <v>1671612.7814197498</v>
      </c>
      <c r="F20" s="1610">
        <v>100.00000000000001</v>
      </c>
      <c r="G20" s="2020">
        <v>1436672.5607638001</v>
      </c>
      <c r="H20" s="1610">
        <v>100</v>
      </c>
      <c r="I20" s="2020">
        <v>1610689.4100000001</v>
      </c>
      <c r="J20" s="2019">
        <v>100</v>
      </c>
      <c r="K20" s="2018">
        <v>-14.054703533458763</v>
      </c>
      <c r="L20" s="2017">
        <v>12.1124920172266</v>
      </c>
    </row>
    <row r="21" spans="1:12" ht="13.5" thickTop="1">
      <c r="A21" s="1962" t="s">
        <v>1530</v>
      </c>
      <c r="B21" s="1962"/>
      <c r="C21" s="1956"/>
      <c r="D21" s="1961"/>
      <c r="E21" s="1956"/>
      <c r="F21" s="1956"/>
      <c r="G21" s="1956"/>
      <c r="H21" s="1956"/>
      <c r="I21" s="2016"/>
      <c r="J21" s="1956"/>
      <c r="K21" s="1956"/>
      <c r="L21" s="1956"/>
    </row>
    <row r="22" spans="1:12">
      <c r="I22" s="1852"/>
    </row>
    <row r="23" spans="1:12">
      <c r="J23" s="1852"/>
    </row>
    <row r="25" spans="1:12">
      <c r="D25" s="1851" t="s">
        <v>146</v>
      </c>
    </row>
    <row r="26" spans="1:12">
      <c r="F26" s="2015"/>
      <c r="J26" s="1852"/>
    </row>
    <row r="27" spans="1:12">
      <c r="J27" s="1852"/>
    </row>
    <row r="28" spans="1:12">
      <c r="J28" s="1852"/>
    </row>
    <row r="29" spans="1:12">
      <c r="J29" s="1852"/>
    </row>
    <row r="30" spans="1:12">
      <c r="J30" s="1852"/>
      <c r="K30" s="1852"/>
    </row>
    <row r="31" spans="1:12">
      <c r="K31" s="1852"/>
    </row>
    <row r="32" spans="1:12">
      <c r="J32" s="1852"/>
      <c r="K32" s="1852"/>
    </row>
    <row r="33" spans="10:11">
      <c r="J33" s="1852"/>
      <c r="K33" s="1852"/>
    </row>
    <row r="34" spans="10:11">
      <c r="J34" s="1852"/>
      <c r="K34" s="1852"/>
    </row>
    <row r="35" spans="10:11">
      <c r="J35" s="1852"/>
      <c r="K35" s="1852"/>
    </row>
    <row r="36" spans="10:11">
      <c r="K36" s="1852"/>
    </row>
    <row r="38" spans="10:11">
      <c r="J38" s="1852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B7" sqref="B7:B9"/>
    </sheetView>
  </sheetViews>
  <sheetFormatPr defaultRowHeight="12.75"/>
  <cols>
    <col min="1" max="1" width="30.5703125" style="2073" customWidth="1"/>
    <col min="2" max="10" width="10.140625" style="2073" customWidth="1"/>
    <col min="11" max="16384" width="9.140625" style="2073"/>
  </cols>
  <sheetData>
    <row r="1" spans="1:14">
      <c r="A1" s="2785" t="s">
        <v>1567</v>
      </c>
      <c r="B1" s="2785"/>
      <c r="C1" s="2785"/>
      <c r="D1" s="2785"/>
      <c r="E1" s="2785"/>
      <c r="F1" s="2785"/>
      <c r="G1" s="2785"/>
      <c r="H1" s="2785"/>
      <c r="I1" s="2785"/>
      <c r="J1" s="2785"/>
      <c r="K1" s="2123"/>
      <c r="L1" s="2123"/>
      <c r="M1" s="2123"/>
      <c r="N1" s="2123"/>
    </row>
    <row r="2" spans="1:14" ht="15.75">
      <c r="A2" s="2393" t="s">
        <v>136</v>
      </c>
      <c r="B2" s="2393"/>
      <c r="C2" s="2393"/>
      <c r="D2" s="2393"/>
      <c r="E2" s="2393"/>
      <c r="F2" s="2393"/>
      <c r="G2" s="2393"/>
      <c r="H2" s="2393"/>
      <c r="I2" s="2393"/>
      <c r="J2" s="2393"/>
      <c r="K2" s="2123"/>
      <c r="L2" s="2123"/>
      <c r="M2" s="2123"/>
      <c r="N2" s="2123"/>
    </row>
    <row r="3" spans="1:14">
      <c r="A3" s="2772" t="s">
        <v>1566</v>
      </c>
      <c r="B3" s="2772"/>
      <c r="C3" s="2772"/>
      <c r="D3" s="2772"/>
      <c r="E3" s="2772"/>
      <c r="F3" s="2772"/>
      <c r="G3" s="2772"/>
      <c r="H3" s="2772"/>
      <c r="I3" s="2772"/>
      <c r="J3" s="2772"/>
      <c r="K3" s="2120"/>
      <c r="L3" s="2122"/>
      <c r="M3" s="2120"/>
      <c r="N3" s="2120"/>
    </row>
    <row r="4" spans="1:14" ht="13.5" thickBot="1">
      <c r="A4" s="2772"/>
      <c r="B4" s="2772"/>
      <c r="C4" s="2772"/>
      <c r="D4" s="2772"/>
      <c r="E4" s="2772"/>
      <c r="F4" s="2772"/>
      <c r="G4" s="2772"/>
      <c r="H4" s="2772"/>
      <c r="I4" s="2772"/>
      <c r="J4" s="2772"/>
      <c r="K4" s="2120"/>
      <c r="L4" s="2120"/>
      <c r="M4" s="2120"/>
      <c r="N4" s="2120"/>
    </row>
    <row r="5" spans="1:14" ht="13.5" thickTop="1">
      <c r="A5" s="2759" t="s">
        <v>1565</v>
      </c>
      <c r="B5" s="2121" t="s">
        <v>45</v>
      </c>
      <c r="C5" s="2787" t="s">
        <v>44</v>
      </c>
      <c r="D5" s="2787"/>
      <c r="E5" s="2787"/>
      <c r="F5" s="2787" t="s">
        <v>55</v>
      </c>
      <c r="G5" s="2787"/>
      <c r="H5" s="2787"/>
      <c r="I5" s="2763" t="s">
        <v>394</v>
      </c>
      <c r="J5" s="2764"/>
      <c r="K5" s="2120"/>
    </row>
    <row r="6" spans="1:14">
      <c r="A6" s="2760"/>
      <c r="B6" s="2119" t="s">
        <v>1562</v>
      </c>
      <c r="C6" s="1992" t="s">
        <v>1564</v>
      </c>
      <c r="D6" s="2119" t="s">
        <v>1563</v>
      </c>
      <c r="E6" s="2119" t="s">
        <v>1562</v>
      </c>
      <c r="F6" s="1992" t="s">
        <v>1564</v>
      </c>
      <c r="G6" s="2119" t="s">
        <v>1563</v>
      </c>
      <c r="H6" s="2119" t="s">
        <v>1562</v>
      </c>
      <c r="I6" s="2788" t="s">
        <v>1561</v>
      </c>
      <c r="J6" s="2789" t="s">
        <v>1560</v>
      </c>
      <c r="K6" s="2116"/>
    </row>
    <row r="7" spans="1:14" ht="15.75">
      <c r="A7" s="2786"/>
      <c r="B7" s="1955">
        <v>1</v>
      </c>
      <c r="C7" s="1954">
        <v>2</v>
      </c>
      <c r="D7" s="1954">
        <v>3</v>
      </c>
      <c r="E7" s="1955">
        <v>4</v>
      </c>
      <c r="F7" s="1954">
        <v>5</v>
      </c>
      <c r="G7" s="1954">
        <v>6</v>
      </c>
      <c r="H7" s="1955">
        <v>7</v>
      </c>
      <c r="I7" s="2788"/>
      <c r="J7" s="2789"/>
      <c r="K7" s="2118"/>
      <c r="L7" s="2116"/>
      <c r="M7" s="2117"/>
      <c r="N7" s="2116"/>
    </row>
    <row r="8" spans="1:14" ht="21" customHeight="1">
      <c r="A8" s="2115" t="s">
        <v>933</v>
      </c>
      <c r="B8" s="2114">
        <v>1236.1500000000001</v>
      </c>
      <c r="C8" s="2113">
        <v>1134.2</v>
      </c>
      <c r="D8" s="2113">
        <v>985.77300000000002</v>
      </c>
      <c r="E8" s="2113">
        <v>1009.7646</v>
      </c>
      <c r="F8" s="2113">
        <v>1160.9798000000001</v>
      </c>
      <c r="G8" s="2113">
        <v>1017.9229</v>
      </c>
      <c r="H8" s="2113">
        <v>1116.7653</v>
      </c>
      <c r="I8" s="2112">
        <v>-18.313748331513182</v>
      </c>
      <c r="J8" s="2111">
        <v>10.596598454728962</v>
      </c>
      <c r="L8" s="2103"/>
      <c r="M8" s="2103"/>
      <c r="N8" s="2103"/>
    </row>
    <row r="9" spans="1:14" ht="21" customHeight="1">
      <c r="A9" s="2108" t="s">
        <v>932</v>
      </c>
      <c r="B9" s="2110">
        <v>1594.03</v>
      </c>
      <c r="C9" s="2106">
        <v>1554.88</v>
      </c>
      <c r="D9" s="2106">
        <v>1395.84</v>
      </c>
      <c r="E9" s="2106">
        <v>1451.6025999999999</v>
      </c>
      <c r="F9" s="2106">
        <v>1704.0055</v>
      </c>
      <c r="G9" s="2106">
        <v>1516.7594999999999</v>
      </c>
      <c r="H9" s="2106">
        <v>1704.0055</v>
      </c>
      <c r="I9" s="2105">
        <v>-8.9350514105757242</v>
      </c>
      <c r="J9" s="2104">
        <v>17.387878748632716</v>
      </c>
      <c r="L9" s="2103"/>
      <c r="M9" s="2103"/>
      <c r="N9" s="2103"/>
    </row>
    <row r="10" spans="1:14" ht="21" customHeight="1">
      <c r="A10" s="2108" t="s">
        <v>1559</v>
      </c>
      <c r="B10" s="2110">
        <v>7359.84</v>
      </c>
      <c r="C10" s="2106" t="s">
        <v>146</v>
      </c>
      <c r="D10" s="2106" t="s">
        <v>146</v>
      </c>
      <c r="E10" s="2106" t="s">
        <v>146</v>
      </c>
      <c r="F10" s="2106" t="s">
        <v>146</v>
      </c>
      <c r="G10" s="2106" t="s">
        <v>146</v>
      </c>
      <c r="H10" s="2106" t="s">
        <v>146</v>
      </c>
      <c r="I10" s="2105" t="s">
        <v>146</v>
      </c>
      <c r="J10" s="2104" t="s">
        <v>146</v>
      </c>
      <c r="L10" s="2103"/>
      <c r="M10" s="2103"/>
      <c r="N10" s="2103"/>
    </row>
    <row r="11" spans="1:14" ht="21" customHeight="1">
      <c r="A11" s="2108" t="s">
        <v>1558</v>
      </c>
      <c r="B11" s="2110" t="s">
        <v>146</v>
      </c>
      <c r="C11" s="2106">
        <v>6307.6445999999996</v>
      </c>
      <c r="D11" s="2106">
        <v>4967.5316999999995</v>
      </c>
      <c r="E11" s="2106">
        <v>6096.9552999999996</v>
      </c>
      <c r="F11" s="2106">
        <v>6428.7829000000002</v>
      </c>
      <c r="G11" s="2106">
        <v>4874.5397999999996</v>
      </c>
      <c r="H11" s="2106">
        <v>6377.1217999999999</v>
      </c>
      <c r="I11" s="2105" t="s">
        <v>146</v>
      </c>
      <c r="J11" s="2104">
        <v>4.5951870436051934</v>
      </c>
      <c r="L11" s="2103"/>
      <c r="M11" s="2103"/>
      <c r="N11" s="2103"/>
    </row>
    <row r="12" spans="1:14" ht="21" customHeight="1">
      <c r="A12" s="2108" t="s">
        <v>1557</v>
      </c>
      <c r="B12" s="2110" t="s">
        <v>146</v>
      </c>
      <c r="C12" s="2106">
        <v>6131.03</v>
      </c>
      <c r="D12" s="2106">
        <v>4913.0718999999999</v>
      </c>
      <c r="E12" s="2106">
        <v>5625.6872000000003</v>
      </c>
      <c r="F12" s="2106">
        <v>5175.8811999999998</v>
      </c>
      <c r="G12" s="2106">
        <v>3947.2154</v>
      </c>
      <c r="H12" s="2106">
        <v>5078.7236999999996</v>
      </c>
      <c r="I12" s="2105" t="s">
        <v>146</v>
      </c>
      <c r="J12" s="2104">
        <v>-9.7226077553689834</v>
      </c>
      <c r="L12" s="2103"/>
      <c r="M12" s="2103"/>
      <c r="N12" s="2103"/>
    </row>
    <row r="13" spans="1:14" ht="21" customHeight="1">
      <c r="A13" s="2108" t="s">
        <v>931</v>
      </c>
      <c r="B13" s="2109">
        <v>725.98</v>
      </c>
      <c r="C13" s="2106">
        <v>622.97</v>
      </c>
      <c r="D13" s="2106">
        <v>589.01679999999999</v>
      </c>
      <c r="E13" s="2106">
        <v>611.27859999999998</v>
      </c>
      <c r="F13" s="2106">
        <v>631.98699999999997</v>
      </c>
      <c r="G13" s="2106">
        <v>551.01769999999999</v>
      </c>
      <c r="H13" s="2106">
        <v>618.33879999999999</v>
      </c>
      <c r="I13" s="2105">
        <v>-15.799526157745404</v>
      </c>
      <c r="J13" s="2104">
        <v>1.154988903586684</v>
      </c>
      <c r="L13" s="2103"/>
      <c r="M13" s="2103"/>
      <c r="N13" s="2103"/>
    </row>
    <row r="14" spans="1:14" ht="21" customHeight="1">
      <c r="A14" s="2108" t="s">
        <v>1556</v>
      </c>
      <c r="B14" s="2107">
        <v>1715.67</v>
      </c>
      <c r="C14" s="2106">
        <v>1593.76</v>
      </c>
      <c r="D14" s="2106">
        <v>1252.2403999999999</v>
      </c>
      <c r="E14" s="2106">
        <v>1400.3240000000001</v>
      </c>
      <c r="F14" s="2106">
        <v>1988.6169</v>
      </c>
      <c r="G14" s="2106">
        <v>1437.2946999999999</v>
      </c>
      <c r="H14" s="2106">
        <v>1966.0089</v>
      </c>
      <c r="I14" s="2105">
        <v>-18.38034120780803</v>
      </c>
      <c r="J14" s="2104">
        <v>40.396715331594692</v>
      </c>
      <c r="L14" s="2103"/>
      <c r="M14" s="2103"/>
      <c r="N14" s="2103"/>
    </row>
    <row r="15" spans="1:14" ht="21" customHeight="1">
      <c r="A15" s="2108" t="s">
        <v>1534</v>
      </c>
      <c r="B15" s="2107">
        <v>2458.29</v>
      </c>
      <c r="C15" s="2106">
        <v>2345.85</v>
      </c>
      <c r="D15" s="2106">
        <v>2094.7399999999998</v>
      </c>
      <c r="E15" s="2106">
        <v>2240.1297</v>
      </c>
      <c r="F15" s="2106">
        <v>2717.5048000000002</v>
      </c>
      <c r="G15" s="2106">
        <v>2118.8009999999999</v>
      </c>
      <c r="H15" s="2106">
        <v>2428.5653000000002</v>
      </c>
      <c r="I15" s="2105">
        <v>-8.874473719536752</v>
      </c>
      <c r="J15" s="2104">
        <v>8.4118165122314252</v>
      </c>
      <c r="L15" s="2103"/>
      <c r="M15" s="2103"/>
      <c r="N15" s="2103"/>
    </row>
    <row r="16" spans="1:14" ht="21" customHeight="1">
      <c r="A16" s="2108" t="s">
        <v>1533</v>
      </c>
      <c r="B16" s="2107">
        <v>2126.59</v>
      </c>
      <c r="C16" s="2106">
        <v>1931.74</v>
      </c>
      <c r="D16" s="2106">
        <v>1708.3733999999999</v>
      </c>
      <c r="E16" s="2106">
        <v>1736.7471</v>
      </c>
      <c r="F16" s="2106">
        <v>2109.6702</v>
      </c>
      <c r="G16" s="2106">
        <v>1723.7906</v>
      </c>
      <c r="H16" s="2106">
        <v>1995.9798000000001</v>
      </c>
      <c r="I16" s="2105">
        <v>-18.331831711801527</v>
      </c>
      <c r="J16" s="2104">
        <v>14.926335561464299</v>
      </c>
      <c r="L16" s="2103"/>
      <c r="M16" s="2103"/>
      <c r="N16" s="2103"/>
    </row>
    <row r="17" spans="1:256" ht="21" customHeight="1">
      <c r="A17" s="2108" t="s">
        <v>1532</v>
      </c>
      <c r="B17" s="2107">
        <v>192.4</v>
      </c>
      <c r="C17" s="2106">
        <v>248.20070000000001</v>
      </c>
      <c r="D17" s="2106">
        <v>196.27</v>
      </c>
      <c r="E17" s="2106">
        <v>248.20070000000001</v>
      </c>
      <c r="F17" s="2106">
        <v>776.32770000000005</v>
      </c>
      <c r="G17" s="2106">
        <v>251.39789999999999</v>
      </c>
      <c r="H17" s="2106">
        <v>776.32770000000005</v>
      </c>
      <c r="I17" s="2105">
        <v>29.00244282744282</v>
      </c>
      <c r="J17" s="2104">
        <v>212.78223631117879</v>
      </c>
      <c r="L17" s="2103"/>
      <c r="M17" s="2103"/>
      <c r="N17" s="2103"/>
    </row>
    <row r="18" spans="1:256" ht="21" customHeight="1">
      <c r="A18" s="2102" t="s">
        <v>1531</v>
      </c>
      <c r="B18" s="2101">
        <v>1976.48</v>
      </c>
      <c r="C18" s="2100">
        <v>1458.88</v>
      </c>
      <c r="D18" s="2100">
        <v>1142.5716</v>
      </c>
      <c r="E18" s="2100">
        <v>1213.2562</v>
      </c>
      <c r="F18" s="2100">
        <v>1224.2062000000001</v>
      </c>
      <c r="G18" s="2100">
        <v>906.87879999999996</v>
      </c>
      <c r="H18" s="2100">
        <v>1023.0607</v>
      </c>
      <c r="I18" s="2099">
        <v>-38.615305998542865</v>
      </c>
      <c r="J18" s="2098">
        <v>-15.67644987101653</v>
      </c>
      <c r="L18" s="2097"/>
      <c r="M18" s="2097"/>
      <c r="N18" s="2097"/>
    </row>
    <row r="19" spans="1:256" ht="21" customHeight="1">
      <c r="A19" s="2096" t="s">
        <v>1275</v>
      </c>
      <c r="B19" s="2095">
        <v>786.73</v>
      </c>
      <c r="C19" s="2094">
        <v>772.6069</v>
      </c>
      <c r="D19" s="2094">
        <v>703.78</v>
      </c>
      <c r="E19" s="2094">
        <v>756.65809999999999</v>
      </c>
      <c r="F19" s="2094">
        <v>728.15419999999995</v>
      </c>
      <c r="G19" s="2094">
        <v>624.12310000000002</v>
      </c>
      <c r="H19" s="2094">
        <v>687.44820000000004</v>
      </c>
      <c r="I19" s="2093">
        <v>-3.8223914176401053</v>
      </c>
      <c r="J19" s="2092">
        <v>-9.146786375510942</v>
      </c>
      <c r="L19" s="2097"/>
      <c r="M19" s="2097"/>
      <c r="N19" s="2097"/>
    </row>
    <row r="20" spans="1:256" ht="21" customHeight="1">
      <c r="A20" s="2096" t="s">
        <v>1555</v>
      </c>
      <c r="B20" s="2095">
        <v>1431.1</v>
      </c>
      <c r="C20" s="2094">
        <v>1280.05</v>
      </c>
      <c r="D20" s="2094">
        <v>1118.1332</v>
      </c>
      <c r="E20" s="2094">
        <v>1178.0268000000001</v>
      </c>
      <c r="F20" s="2094">
        <v>1284.0722000000001</v>
      </c>
      <c r="G20" s="2094">
        <v>1109.1678999999999</v>
      </c>
      <c r="H20" s="2094">
        <v>1263.3834999999999</v>
      </c>
      <c r="I20" s="2093">
        <v>-17.683823632171055</v>
      </c>
      <c r="J20" s="2092">
        <v>7.2457349866743073</v>
      </c>
      <c r="K20" s="2086"/>
      <c r="L20" s="2085"/>
      <c r="M20" s="2085"/>
      <c r="N20" s="2085"/>
    </row>
    <row r="21" spans="1:256" ht="21" customHeight="1">
      <c r="A21" s="2091" t="s">
        <v>1554</v>
      </c>
      <c r="B21" s="2090">
        <v>302.2</v>
      </c>
      <c r="C21" s="2089">
        <v>272.22000000000003</v>
      </c>
      <c r="D21" s="2089">
        <v>237.78880000000001</v>
      </c>
      <c r="E21" s="2089">
        <v>250.49109999999999</v>
      </c>
      <c r="F21" s="2089">
        <v>276.28680000000003</v>
      </c>
      <c r="G21" s="2089">
        <v>244.86369999999999</v>
      </c>
      <c r="H21" s="2089">
        <v>274.28930000000003</v>
      </c>
      <c r="I21" s="2088">
        <v>-17.110820648577103</v>
      </c>
      <c r="J21" s="2087">
        <v>9.5006169879888063</v>
      </c>
      <c r="K21" s="2086"/>
      <c r="L21" s="2085"/>
      <c r="M21" s="2085"/>
      <c r="N21" s="2085"/>
      <c r="O21" s="2075"/>
      <c r="P21" s="2075"/>
      <c r="Q21" s="2075"/>
      <c r="R21" s="2075"/>
      <c r="S21" s="2075"/>
      <c r="T21" s="2075"/>
      <c r="U21" s="2075"/>
      <c r="V21" s="2075"/>
      <c r="W21" s="2075"/>
      <c r="X21" s="2075"/>
      <c r="Y21" s="2075"/>
      <c r="Z21" s="2075"/>
      <c r="AA21" s="2075"/>
      <c r="AB21" s="2075"/>
      <c r="AC21" s="2075"/>
      <c r="AD21" s="2075"/>
      <c r="AE21" s="2075"/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5"/>
      <c r="AT21" s="2075"/>
      <c r="AU21" s="2075"/>
      <c r="AV21" s="2075"/>
      <c r="AW21" s="2075"/>
      <c r="AX21" s="2075"/>
      <c r="AY21" s="2075"/>
      <c r="AZ21" s="2075"/>
      <c r="BA21" s="2075"/>
      <c r="BB21" s="2075"/>
      <c r="BC21" s="2075"/>
      <c r="BD21" s="2075"/>
      <c r="BE21" s="2075"/>
      <c r="BF21" s="2075"/>
      <c r="BG21" s="2075"/>
      <c r="BH21" s="2075"/>
      <c r="BI21" s="2075"/>
      <c r="BJ21" s="2075"/>
      <c r="BK21" s="2075"/>
      <c r="BL21" s="2075"/>
      <c r="BM21" s="2075"/>
      <c r="BN21" s="2075"/>
      <c r="BO21" s="2075"/>
      <c r="BP21" s="2075"/>
      <c r="BQ21" s="2075"/>
      <c r="BR21" s="2075"/>
      <c r="BS21" s="2075"/>
      <c r="BT21" s="2075"/>
      <c r="BU21" s="2075"/>
      <c r="BV21" s="2075"/>
      <c r="BW21" s="2075"/>
      <c r="BX21" s="2075"/>
      <c r="BY21" s="2075"/>
      <c r="BZ21" s="2075"/>
      <c r="CA21" s="2075"/>
      <c r="CB21" s="2075"/>
      <c r="CC21" s="2075"/>
      <c r="CD21" s="2075"/>
      <c r="CE21" s="2075"/>
      <c r="CF21" s="2075"/>
      <c r="CG21" s="2075"/>
      <c r="CH21" s="2075"/>
      <c r="CI21" s="2075"/>
      <c r="CJ21" s="2075"/>
      <c r="CK21" s="2075"/>
      <c r="CL21" s="2075"/>
      <c r="CM21" s="2075"/>
      <c r="CN21" s="2075"/>
      <c r="CO21" s="2075"/>
      <c r="CP21" s="2075"/>
      <c r="CQ21" s="2075"/>
      <c r="CR21" s="2075"/>
      <c r="CS21" s="2075"/>
      <c r="CT21" s="2075"/>
      <c r="CU21" s="2075"/>
      <c r="CV21" s="2075"/>
      <c r="CW21" s="2075"/>
      <c r="CX21" s="2075"/>
      <c r="CY21" s="2075"/>
      <c r="CZ21" s="2075"/>
      <c r="DA21" s="2075"/>
      <c r="DB21" s="2075"/>
      <c r="DC21" s="2075"/>
      <c r="DD21" s="2075"/>
      <c r="DE21" s="2075"/>
      <c r="DF21" s="2075"/>
      <c r="DG21" s="2075"/>
      <c r="DH21" s="2075"/>
      <c r="DI21" s="2075"/>
      <c r="DJ21" s="2075"/>
      <c r="DK21" s="2075"/>
      <c r="DL21" s="2075"/>
      <c r="DM21" s="2075"/>
      <c r="DN21" s="2075"/>
      <c r="DO21" s="2075"/>
      <c r="DP21" s="2075"/>
      <c r="DQ21" s="2075"/>
      <c r="DR21" s="2075"/>
      <c r="DS21" s="2075"/>
      <c r="DT21" s="2075"/>
      <c r="DU21" s="2075"/>
      <c r="DV21" s="2075"/>
      <c r="DW21" s="2075"/>
      <c r="DX21" s="2075"/>
      <c r="DY21" s="2075"/>
      <c r="DZ21" s="2075"/>
      <c r="EA21" s="2075"/>
      <c r="EB21" s="2075"/>
      <c r="EC21" s="2075"/>
      <c r="ED21" s="2075"/>
      <c r="EE21" s="2075"/>
      <c r="EF21" s="2075"/>
      <c r="EG21" s="2075"/>
      <c r="EH21" s="2075"/>
      <c r="EI21" s="2075"/>
      <c r="EJ21" s="2075"/>
      <c r="EK21" s="2075"/>
      <c r="EL21" s="2075"/>
      <c r="EM21" s="2075"/>
      <c r="EN21" s="2075"/>
      <c r="EO21" s="2075"/>
      <c r="EP21" s="2075"/>
      <c r="EQ21" s="2075"/>
      <c r="ER21" s="2075"/>
      <c r="ES21" s="2075"/>
      <c r="ET21" s="2075"/>
      <c r="EU21" s="2075"/>
      <c r="EV21" s="2075"/>
      <c r="EW21" s="2075"/>
      <c r="EX21" s="2075"/>
      <c r="EY21" s="2075"/>
      <c r="EZ21" s="2075"/>
      <c r="FA21" s="2075"/>
      <c r="FB21" s="2075"/>
      <c r="FC21" s="2075"/>
      <c r="FD21" s="2075"/>
      <c r="FE21" s="2075"/>
      <c r="FF21" s="2075"/>
      <c r="FG21" s="2075"/>
      <c r="FH21" s="2075"/>
      <c r="FI21" s="2075"/>
      <c r="FJ21" s="2075"/>
      <c r="FK21" s="2075"/>
      <c r="FL21" s="2075"/>
      <c r="FM21" s="2075"/>
      <c r="FN21" s="2075"/>
      <c r="FO21" s="2075"/>
      <c r="FP21" s="2075"/>
      <c r="FQ21" s="2075"/>
      <c r="FR21" s="2075"/>
      <c r="FS21" s="2075"/>
      <c r="FT21" s="2075"/>
      <c r="FU21" s="2075"/>
      <c r="FV21" s="2075"/>
      <c r="FW21" s="2075"/>
      <c r="FX21" s="2075"/>
      <c r="FY21" s="2075"/>
      <c r="FZ21" s="2075"/>
      <c r="GA21" s="2075"/>
      <c r="GB21" s="2075"/>
      <c r="GC21" s="2075"/>
      <c r="GD21" s="2075"/>
      <c r="GE21" s="2075"/>
      <c r="GF21" s="2075"/>
      <c r="GG21" s="2075"/>
      <c r="GH21" s="2075"/>
      <c r="GI21" s="2075"/>
      <c r="GJ21" s="2075"/>
      <c r="GK21" s="2075"/>
      <c r="GL21" s="2075"/>
      <c r="GM21" s="2075"/>
      <c r="GN21" s="2075"/>
      <c r="GO21" s="2075"/>
      <c r="GP21" s="2075"/>
      <c r="GQ21" s="2075"/>
      <c r="GR21" s="2075"/>
      <c r="GS21" s="2075"/>
      <c r="GT21" s="2075"/>
      <c r="GU21" s="2075"/>
      <c r="GV21" s="2075"/>
      <c r="GW21" s="2075"/>
      <c r="GX21" s="2075"/>
      <c r="GY21" s="2075"/>
      <c r="GZ21" s="2075"/>
      <c r="HA21" s="2075"/>
      <c r="HB21" s="2075"/>
      <c r="HC21" s="2075"/>
      <c r="HD21" s="2075"/>
      <c r="HE21" s="2075"/>
      <c r="HF21" s="2075"/>
      <c r="HG21" s="2075"/>
      <c r="HH21" s="2075"/>
      <c r="HI21" s="2075"/>
      <c r="HJ21" s="2075"/>
      <c r="HK21" s="2075"/>
      <c r="HL21" s="2075"/>
      <c r="HM21" s="2075"/>
      <c r="HN21" s="2075"/>
      <c r="HO21" s="2075"/>
      <c r="HP21" s="2075"/>
      <c r="HQ21" s="2075"/>
      <c r="HR21" s="2075"/>
      <c r="HS21" s="2075"/>
      <c r="HT21" s="2075"/>
      <c r="HU21" s="2075"/>
      <c r="HV21" s="2075"/>
      <c r="HW21" s="2075"/>
      <c r="HX21" s="2075"/>
      <c r="HY21" s="2075"/>
      <c r="HZ21" s="2075"/>
      <c r="IA21" s="2075"/>
      <c r="IB21" s="2075"/>
      <c r="IC21" s="2075"/>
      <c r="ID21" s="2075"/>
      <c r="IE21" s="2075"/>
      <c r="IF21" s="2075"/>
      <c r="IG21" s="2075"/>
      <c r="IH21" s="2075"/>
      <c r="II21" s="2075"/>
      <c r="IJ21" s="2075"/>
      <c r="IK21" s="2075"/>
      <c r="IL21" s="2075"/>
      <c r="IM21" s="2075"/>
      <c r="IN21" s="2075"/>
      <c r="IO21" s="2075"/>
      <c r="IP21" s="2075"/>
      <c r="IQ21" s="2075"/>
      <c r="IR21" s="2075"/>
      <c r="IS21" s="2075"/>
      <c r="IT21" s="2075"/>
      <c r="IU21" s="2075"/>
      <c r="IV21" s="2075"/>
    </row>
    <row r="22" spans="1:256" ht="21" customHeight="1" thickBot="1">
      <c r="A22" s="2084" t="s">
        <v>1553</v>
      </c>
      <c r="B22" s="2082">
        <v>102.86</v>
      </c>
      <c r="C22" s="2083">
        <v>93.47</v>
      </c>
      <c r="D22" s="2082">
        <v>81.110500000000002</v>
      </c>
      <c r="E22" s="2082">
        <v>85.336200000000005</v>
      </c>
      <c r="F22" s="2081">
        <v>94.565100000000001</v>
      </c>
      <c r="G22" s="2081">
        <v>82.484899999999996</v>
      </c>
      <c r="H22" s="2081">
        <v>89.352599999999995</v>
      </c>
      <c r="I22" s="2080">
        <v>-17.036554540151656</v>
      </c>
      <c r="J22" s="2079">
        <v>4.706560638978516</v>
      </c>
      <c r="K22" s="2078"/>
      <c r="L22" s="2078"/>
      <c r="M22" s="2078"/>
      <c r="N22" s="2078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5"/>
      <c r="BU22" s="2075"/>
      <c r="BV22" s="2075"/>
      <c r="BW22" s="2075"/>
      <c r="BX22" s="2075"/>
      <c r="BY22" s="2075"/>
      <c r="BZ22" s="2075"/>
      <c r="CA22" s="2075"/>
      <c r="CB22" s="2075"/>
      <c r="CC22" s="2075"/>
      <c r="CD22" s="2075"/>
      <c r="CE22" s="2075"/>
      <c r="CF22" s="2075"/>
      <c r="CG22" s="2075"/>
      <c r="CH22" s="2075"/>
      <c r="CI22" s="2075"/>
      <c r="CJ22" s="2075"/>
      <c r="CK22" s="2075"/>
      <c r="CL22" s="2075"/>
      <c r="CM22" s="2075"/>
      <c r="CN22" s="2075"/>
      <c r="CO22" s="2075"/>
      <c r="CP22" s="2075"/>
      <c r="CQ22" s="2075"/>
      <c r="CR22" s="2075"/>
      <c r="CS22" s="2075"/>
      <c r="CT22" s="2075"/>
      <c r="CU22" s="2075"/>
      <c r="CV22" s="2075"/>
      <c r="CW22" s="2075"/>
      <c r="CX22" s="2075"/>
      <c r="CY22" s="2075"/>
      <c r="CZ22" s="2075"/>
      <c r="DA22" s="2075"/>
      <c r="DB22" s="2075"/>
      <c r="DC22" s="2075"/>
      <c r="DD22" s="2075"/>
      <c r="DE22" s="2075"/>
      <c r="DF22" s="2075"/>
      <c r="DG22" s="2075"/>
      <c r="DH22" s="2075"/>
      <c r="DI22" s="2075"/>
      <c r="DJ22" s="2075"/>
      <c r="DK22" s="2075"/>
      <c r="DL22" s="2075"/>
      <c r="DM22" s="2075"/>
      <c r="DN22" s="2075"/>
      <c r="DO22" s="2075"/>
      <c r="DP22" s="2075"/>
      <c r="DQ22" s="2075"/>
      <c r="DR22" s="2075"/>
      <c r="DS22" s="2075"/>
      <c r="DT22" s="2075"/>
      <c r="DU22" s="2075"/>
      <c r="DV22" s="2075"/>
      <c r="DW22" s="2075"/>
      <c r="DX22" s="2075"/>
      <c r="DY22" s="2075"/>
      <c r="DZ22" s="2075"/>
      <c r="EA22" s="2075"/>
      <c r="EB22" s="2075"/>
      <c r="EC22" s="2075"/>
      <c r="ED22" s="2075"/>
      <c r="EE22" s="2075"/>
      <c r="EF22" s="2075"/>
      <c r="EG22" s="2075"/>
      <c r="EH22" s="2075"/>
      <c r="EI22" s="2075"/>
      <c r="EJ22" s="2075"/>
      <c r="EK22" s="2075"/>
      <c r="EL22" s="2075"/>
      <c r="EM22" s="2075"/>
      <c r="EN22" s="2075"/>
      <c r="EO22" s="2075"/>
      <c r="EP22" s="2075"/>
      <c r="EQ22" s="2075"/>
      <c r="ER22" s="2075"/>
      <c r="ES22" s="2075"/>
      <c r="ET22" s="2075"/>
      <c r="EU22" s="2075"/>
      <c r="EV22" s="2075"/>
      <c r="EW22" s="2075"/>
      <c r="EX22" s="2075"/>
      <c r="EY22" s="2075"/>
      <c r="EZ22" s="2075"/>
      <c r="FA22" s="2075"/>
      <c r="FB22" s="2075"/>
      <c r="FC22" s="2075"/>
      <c r="FD22" s="2075"/>
      <c r="FE22" s="2075"/>
      <c r="FF22" s="2075"/>
      <c r="FG22" s="2075"/>
      <c r="FH22" s="2075"/>
      <c r="FI22" s="2075"/>
      <c r="FJ22" s="2075"/>
      <c r="FK22" s="2075"/>
      <c r="FL22" s="2075"/>
      <c r="FM22" s="2075"/>
      <c r="FN22" s="2075"/>
      <c r="FO22" s="2075"/>
      <c r="FP22" s="2075"/>
      <c r="FQ22" s="2075"/>
      <c r="FR22" s="2075"/>
      <c r="FS22" s="2075"/>
      <c r="FT22" s="2075"/>
      <c r="FU22" s="2075"/>
      <c r="FV22" s="2075"/>
      <c r="FW22" s="2075"/>
      <c r="FX22" s="2075"/>
      <c r="FY22" s="2075"/>
      <c r="FZ22" s="2075"/>
      <c r="GA22" s="2075"/>
      <c r="GB22" s="2075"/>
      <c r="GC22" s="2075"/>
      <c r="GD22" s="2075"/>
      <c r="GE22" s="2075"/>
      <c r="GF22" s="2075"/>
      <c r="GG22" s="2075"/>
      <c r="GH22" s="2075"/>
      <c r="GI22" s="2075"/>
      <c r="GJ22" s="2075"/>
      <c r="GK22" s="2075"/>
      <c r="GL22" s="2075"/>
      <c r="GM22" s="2075"/>
      <c r="GN22" s="2075"/>
      <c r="GO22" s="2075"/>
      <c r="GP22" s="2075"/>
      <c r="GQ22" s="2075"/>
      <c r="GR22" s="2075"/>
      <c r="GS22" s="2075"/>
      <c r="GT22" s="2075"/>
      <c r="GU22" s="2075"/>
      <c r="GV22" s="2075"/>
      <c r="GW22" s="2075"/>
      <c r="GX22" s="2075"/>
      <c r="GY22" s="2075"/>
      <c r="GZ22" s="2075"/>
      <c r="HA22" s="2075"/>
      <c r="HB22" s="2075"/>
      <c r="HC22" s="2075"/>
      <c r="HD22" s="2075"/>
      <c r="HE22" s="2075"/>
      <c r="HF22" s="2075"/>
      <c r="HG22" s="2075"/>
      <c r="HH22" s="2075"/>
      <c r="HI22" s="2075"/>
      <c r="HJ22" s="2075"/>
      <c r="HK22" s="2075"/>
      <c r="HL22" s="2075"/>
      <c r="HM22" s="2075"/>
      <c r="HN22" s="2075"/>
      <c r="HO22" s="2075"/>
      <c r="HP22" s="2075"/>
      <c r="HQ22" s="2075"/>
      <c r="HR22" s="2075"/>
      <c r="HS22" s="2075"/>
      <c r="HT22" s="2075"/>
      <c r="HU22" s="2075"/>
      <c r="HV22" s="2075"/>
      <c r="HW22" s="2075"/>
      <c r="HX22" s="2075"/>
      <c r="HY22" s="2075"/>
      <c r="HZ22" s="2075"/>
      <c r="IA22" s="2075"/>
      <c r="IB22" s="2075"/>
      <c r="IC22" s="2075"/>
      <c r="ID22" s="2075"/>
      <c r="IE22" s="2075"/>
      <c r="IF22" s="2075"/>
      <c r="IG22" s="2075"/>
      <c r="IH22" s="2075"/>
      <c r="II22" s="2075"/>
      <c r="IJ22" s="2075"/>
      <c r="IK22" s="2075"/>
      <c r="IL22" s="2075"/>
      <c r="IM22" s="2075"/>
      <c r="IN22" s="2075"/>
      <c r="IO22" s="2075"/>
      <c r="IP22" s="2075"/>
      <c r="IQ22" s="2075"/>
      <c r="IR22" s="2075"/>
      <c r="IS22" s="2075"/>
      <c r="IT22" s="2075"/>
      <c r="IU22" s="2075"/>
      <c r="IV22" s="2075"/>
    </row>
    <row r="23" spans="1:256" ht="13.5" thickTop="1">
      <c r="A23" s="1994" t="s">
        <v>1552</v>
      </c>
      <c r="B23" s="1994"/>
      <c r="C23" s="1994"/>
      <c r="D23" s="1994"/>
      <c r="E23" s="1994"/>
      <c r="F23" s="1994"/>
      <c r="G23" s="1994"/>
      <c r="H23" s="1994"/>
      <c r="I23" s="1994"/>
      <c r="J23" s="1994"/>
      <c r="K23" s="2078"/>
      <c r="L23" s="2078"/>
      <c r="M23" s="2078"/>
      <c r="N23" s="2078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5"/>
      <c r="BU23" s="2075"/>
      <c r="BV23" s="2075"/>
      <c r="BW23" s="2075"/>
      <c r="BX23" s="2075"/>
      <c r="BY23" s="2075"/>
      <c r="BZ23" s="2075"/>
      <c r="CA23" s="2075"/>
      <c r="CB23" s="2075"/>
      <c r="CC23" s="2075"/>
      <c r="CD23" s="2075"/>
      <c r="CE23" s="2075"/>
      <c r="CF23" s="2075"/>
      <c r="CG23" s="2075"/>
      <c r="CH23" s="2075"/>
      <c r="CI23" s="2075"/>
      <c r="CJ23" s="2075"/>
      <c r="CK23" s="2075"/>
      <c r="CL23" s="2075"/>
      <c r="CM23" s="2075"/>
      <c r="CN23" s="2075"/>
      <c r="CO23" s="2075"/>
      <c r="CP23" s="2075"/>
      <c r="CQ23" s="2075"/>
      <c r="CR23" s="2075"/>
      <c r="CS23" s="2075"/>
      <c r="CT23" s="2075"/>
      <c r="CU23" s="2075"/>
      <c r="CV23" s="2075"/>
      <c r="CW23" s="2075"/>
      <c r="CX23" s="2075"/>
      <c r="CY23" s="2075"/>
      <c r="CZ23" s="2075"/>
      <c r="DA23" s="2075"/>
      <c r="DB23" s="2075"/>
      <c r="DC23" s="2075"/>
      <c r="DD23" s="2075"/>
      <c r="DE23" s="2075"/>
      <c r="DF23" s="2075"/>
      <c r="DG23" s="2075"/>
      <c r="DH23" s="2075"/>
      <c r="DI23" s="2075"/>
      <c r="DJ23" s="2075"/>
      <c r="DK23" s="2075"/>
      <c r="DL23" s="2075"/>
      <c r="DM23" s="2075"/>
      <c r="DN23" s="2075"/>
      <c r="DO23" s="2075"/>
      <c r="DP23" s="2075"/>
      <c r="DQ23" s="2075"/>
      <c r="DR23" s="2075"/>
      <c r="DS23" s="2075"/>
      <c r="DT23" s="2075"/>
      <c r="DU23" s="2075"/>
      <c r="DV23" s="2075"/>
      <c r="DW23" s="2075"/>
      <c r="DX23" s="2075"/>
      <c r="DY23" s="2075"/>
      <c r="DZ23" s="2075"/>
      <c r="EA23" s="2075"/>
      <c r="EB23" s="2075"/>
      <c r="EC23" s="2075"/>
      <c r="ED23" s="2075"/>
      <c r="EE23" s="2075"/>
      <c r="EF23" s="2075"/>
      <c r="EG23" s="2075"/>
      <c r="EH23" s="2075"/>
      <c r="EI23" s="2075"/>
      <c r="EJ23" s="2075"/>
      <c r="EK23" s="2075"/>
      <c r="EL23" s="2075"/>
      <c r="EM23" s="2075"/>
      <c r="EN23" s="2075"/>
      <c r="EO23" s="2075"/>
      <c r="EP23" s="2075"/>
      <c r="EQ23" s="2075"/>
      <c r="ER23" s="2075"/>
      <c r="ES23" s="2075"/>
      <c r="ET23" s="2075"/>
      <c r="EU23" s="2075"/>
      <c r="EV23" s="2075"/>
      <c r="EW23" s="2075"/>
      <c r="EX23" s="2075"/>
      <c r="EY23" s="2075"/>
      <c r="EZ23" s="2075"/>
      <c r="FA23" s="2075"/>
      <c r="FB23" s="2075"/>
      <c r="FC23" s="2075"/>
      <c r="FD23" s="2075"/>
      <c r="FE23" s="2075"/>
      <c r="FF23" s="2075"/>
      <c r="FG23" s="2075"/>
      <c r="FH23" s="2075"/>
      <c r="FI23" s="2075"/>
      <c r="FJ23" s="2075"/>
      <c r="FK23" s="2075"/>
      <c r="FL23" s="2075"/>
      <c r="FM23" s="2075"/>
      <c r="FN23" s="2075"/>
      <c r="FO23" s="2075"/>
      <c r="FP23" s="2075"/>
      <c r="FQ23" s="2075"/>
      <c r="FR23" s="2075"/>
      <c r="FS23" s="2075"/>
      <c r="FT23" s="2075"/>
      <c r="FU23" s="2075"/>
      <c r="FV23" s="2075"/>
      <c r="FW23" s="2075"/>
      <c r="FX23" s="2075"/>
      <c r="FY23" s="2075"/>
      <c r="FZ23" s="2075"/>
      <c r="GA23" s="2075"/>
      <c r="GB23" s="2075"/>
      <c r="GC23" s="2075"/>
      <c r="GD23" s="2075"/>
      <c r="GE23" s="2075"/>
      <c r="GF23" s="2075"/>
      <c r="GG23" s="2075"/>
      <c r="GH23" s="2075"/>
      <c r="GI23" s="2075"/>
      <c r="GJ23" s="2075"/>
      <c r="GK23" s="2075"/>
      <c r="GL23" s="2075"/>
      <c r="GM23" s="2075"/>
      <c r="GN23" s="2075"/>
      <c r="GO23" s="2075"/>
      <c r="GP23" s="2075"/>
      <c r="GQ23" s="2075"/>
      <c r="GR23" s="2075"/>
      <c r="GS23" s="2075"/>
      <c r="GT23" s="2075"/>
      <c r="GU23" s="2075"/>
      <c r="GV23" s="2075"/>
      <c r="GW23" s="2075"/>
      <c r="GX23" s="2075"/>
      <c r="GY23" s="2075"/>
      <c r="GZ23" s="2075"/>
      <c r="HA23" s="2075"/>
      <c r="HB23" s="2075"/>
      <c r="HC23" s="2075"/>
      <c r="HD23" s="2075"/>
      <c r="HE23" s="2075"/>
      <c r="HF23" s="2075"/>
      <c r="HG23" s="2075"/>
      <c r="HH23" s="2075"/>
      <c r="HI23" s="2075"/>
      <c r="HJ23" s="2075"/>
      <c r="HK23" s="2075"/>
      <c r="HL23" s="2075"/>
      <c r="HM23" s="2075"/>
      <c r="HN23" s="2075"/>
      <c r="HO23" s="2075"/>
      <c r="HP23" s="2075"/>
      <c r="HQ23" s="2075"/>
      <c r="HR23" s="2075"/>
      <c r="HS23" s="2075"/>
      <c r="HT23" s="2075"/>
      <c r="HU23" s="2075"/>
      <c r="HV23" s="2075"/>
      <c r="HW23" s="2075"/>
      <c r="HX23" s="2075"/>
      <c r="HY23" s="2075"/>
      <c r="HZ23" s="2075"/>
      <c r="IA23" s="2075"/>
      <c r="IB23" s="2075"/>
      <c r="IC23" s="2075"/>
      <c r="ID23" s="2075"/>
      <c r="IE23" s="2075"/>
      <c r="IF23" s="2075"/>
      <c r="IG23" s="2075"/>
      <c r="IH23" s="2075"/>
      <c r="II23" s="2075"/>
      <c r="IJ23" s="2075"/>
      <c r="IK23" s="2075"/>
      <c r="IL23" s="2075"/>
      <c r="IM23" s="2075"/>
      <c r="IN23" s="2075"/>
      <c r="IO23" s="2075"/>
      <c r="IP23" s="2075"/>
      <c r="IQ23" s="2075"/>
      <c r="IR23" s="2075"/>
      <c r="IS23" s="2075"/>
      <c r="IT23" s="2075"/>
      <c r="IU23" s="2075"/>
      <c r="IV23" s="2075"/>
    </row>
    <row r="24" spans="1:256">
      <c r="A24" s="1962" t="s">
        <v>1551</v>
      </c>
      <c r="B24" s="1994"/>
      <c r="C24" s="1994"/>
      <c r="D24" s="1994"/>
      <c r="E24" s="1994"/>
      <c r="F24" s="1994"/>
      <c r="G24" s="1994"/>
      <c r="H24" s="1994"/>
      <c r="I24" s="1994"/>
      <c r="J24" s="1994"/>
      <c r="K24" s="2077"/>
      <c r="L24" s="2077"/>
      <c r="M24" s="2077"/>
      <c r="N24" s="2077"/>
      <c r="O24" s="2075"/>
      <c r="P24" s="2075"/>
      <c r="Q24" s="2075"/>
      <c r="R24" s="2075"/>
      <c r="S24" s="2075"/>
      <c r="T24" s="2075"/>
      <c r="U24" s="2075"/>
      <c r="V24" s="2075"/>
      <c r="W24" s="2075"/>
      <c r="X24" s="2075"/>
      <c r="Y24" s="2075"/>
      <c r="Z24" s="2075"/>
      <c r="AA24" s="2075"/>
      <c r="AB24" s="2075"/>
      <c r="AC24" s="2075"/>
      <c r="AD24" s="2075"/>
      <c r="AE24" s="2075"/>
      <c r="AF24" s="2075"/>
      <c r="AG24" s="2075"/>
      <c r="AH24" s="2075"/>
      <c r="AI24" s="2075"/>
      <c r="AJ24" s="2075"/>
      <c r="AK24" s="2075"/>
      <c r="AL24" s="2075"/>
      <c r="AM24" s="2075"/>
      <c r="AN24" s="2075"/>
      <c r="AO24" s="2075"/>
      <c r="AP24" s="2075"/>
      <c r="AQ24" s="2075"/>
      <c r="AR24" s="2075"/>
      <c r="AS24" s="2075"/>
      <c r="AT24" s="2075"/>
      <c r="AU24" s="2075"/>
      <c r="AV24" s="2075"/>
      <c r="AW24" s="2075"/>
      <c r="AX24" s="2075"/>
      <c r="AY24" s="2075"/>
      <c r="AZ24" s="2075"/>
      <c r="BA24" s="2075"/>
      <c r="BB24" s="2075"/>
      <c r="BC24" s="2075"/>
      <c r="BD24" s="2075"/>
      <c r="BE24" s="2075"/>
      <c r="BF24" s="2075"/>
      <c r="BG24" s="2075"/>
      <c r="BH24" s="2075"/>
      <c r="BI24" s="2075"/>
      <c r="BJ24" s="2075"/>
      <c r="BK24" s="2075"/>
      <c r="BL24" s="2075"/>
      <c r="BM24" s="2075"/>
      <c r="BN24" s="2075"/>
      <c r="BO24" s="2075"/>
      <c r="BP24" s="2075"/>
      <c r="BQ24" s="2075"/>
      <c r="BR24" s="2075"/>
      <c r="BS24" s="2075"/>
      <c r="BT24" s="2075"/>
      <c r="BU24" s="2075"/>
      <c r="BV24" s="2075"/>
      <c r="BW24" s="2075"/>
      <c r="BX24" s="2075"/>
      <c r="BY24" s="2075"/>
      <c r="BZ24" s="2075"/>
      <c r="CA24" s="2075"/>
      <c r="CB24" s="2075"/>
      <c r="CC24" s="2075"/>
      <c r="CD24" s="2075"/>
      <c r="CE24" s="2075"/>
      <c r="CF24" s="2075"/>
      <c r="CG24" s="2075"/>
      <c r="CH24" s="2075"/>
      <c r="CI24" s="2075"/>
      <c r="CJ24" s="2075"/>
      <c r="CK24" s="2075"/>
      <c r="CL24" s="2075"/>
      <c r="CM24" s="2075"/>
      <c r="CN24" s="2075"/>
      <c r="CO24" s="2075"/>
      <c r="CP24" s="2075"/>
      <c r="CQ24" s="2075"/>
      <c r="CR24" s="2075"/>
      <c r="CS24" s="2075"/>
      <c r="CT24" s="2075"/>
      <c r="CU24" s="2075"/>
      <c r="CV24" s="2075"/>
      <c r="CW24" s="2075"/>
      <c r="CX24" s="2075"/>
      <c r="CY24" s="2075"/>
      <c r="CZ24" s="2075"/>
      <c r="DA24" s="2075"/>
      <c r="DB24" s="2075"/>
      <c r="DC24" s="2075"/>
      <c r="DD24" s="2075"/>
      <c r="DE24" s="2075"/>
      <c r="DF24" s="2075"/>
      <c r="DG24" s="2075"/>
      <c r="DH24" s="2075"/>
      <c r="DI24" s="2075"/>
      <c r="DJ24" s="2075"/>
      <c r="DK24" s="2075"/>
      <c r="DL24" s="2075"/>
      <c r="DM24" s="2075"/>
      <c r="DN24" s="2075"/>
      <c r="DO24" s="2075"/>
      <c r="DP24" s="2075"/>
      <c r="DQ24" s="2075"/>
      <c r="DR24" s="2075"/>
      <c r="DS24" s="2075"/>
      <c r="DT24" s="2075"/>
      <c r="DU24" s="2075"/>
      <c r="DV24" s="2075"/>
      <c r="DW24" s="2075"/>
      <c r="DX24" s="2075"/>
      <c r="DY24" s="2075"/>
      <c r="DZ24" s="2075"/>
      <c r="EA24" s="2075"/>
      <c r="EB24" s="2075"/>
      <c r="EC24" s="2075"/>
      <c r="ED24" s="2075"/>
      <c r="EE24" s="2075"/>
      <c r="EF24" s="2075"/>
      <c r="EG24" s="2075"/>
      <c r="EH24" s="2075"/>
      <c r="EI24" s="2075"/>
      <c r="EJ24" s="2075"/>
      <c r="EK24" s="2075"/>
      <c r="EL24" s="2075"/>
      <c r="EM24" s="2075"/>
      <c r="EN24" s="2075"/>
      <c r="EO24" s="2075"/>
      <c r="EP24" s="2075"/>
      <c r="EQ24" s="2075"/>
      <c r="ER24" s="2075"/>
      <c r="ES24" s="2075"/>
      <c r="ET24" s="2075"/>
      <c r="EU24" s="2075"/>
      <c r="EV24" s="2075"/>
      <c r="EW24" s="2075"/>
      <c r="EX24" s="2075"/>
      <c r="EY24" s="2075"/>
      <c r="EZ24" s="2075"/>
      <c r="FA24" s="2075"/>
      <c r="FB24" s="2075"/>
      <c r="FC24" s="2075"/>
      <c r="FD24" s="2075"/>
      <c r="FE24" s="2075"/>
      <c r="FF24" s="2075"/>
      <c r="FG24" s="2075"/>
      <c r="FH24" s="2075"/>
      <c r="FI24" s="2075"/>
      <c r="FJ24" s="2075"/>
      <c r="FK24" s="2075"/>
      <c r="FL24" s="2075"/>
      <c r="FM24" s="2075"/>
      <c r="FN24" s="2075"/>
      <c r="FO24" s="2075"/>
      <c r="FP24" s="2075"/>
      <c r="FQ24" s="2075"/>
      <c r="FR24" s="2075"/>
      <c r="FS24" s="2075"/>
      <c r="FT24" s="2075"/>
      <c r="FU24" s="2075"/>
      <c r="FV24" s="2075"/>
      <c r="FW24" s="2075"/>
      <c r="FX24" s="2075"/>
      <c r="FY24" s="2075"/>
      <c r="FZ24" s="2075"/>
      <c r="GA24" s="2075"/>
      <c r="GB24" s="2075"/>
      <c r="GC24" s="2075"/>
      <c r="GD24" s="2075"/>
      <c r="GE24" s="2075"/>
      <c r="GF24" s="2075"/>
      <c r="GG24" s="2075"/>
      <c r="GH24" s="2075"/>
      <c r="GI24" s="2075"/>
      <c r="GJ24" s="2075"/>
      <c r="GK24" s="2075"/>
      <c r="GL24" s="2075"/>
      <c r="GM24" s="2075"/>
      <c r="GN24" s="2075"/>
      <c r="GO24" s="2075"/>
      <c r="GP24" s="2075"/>
      <c r="GQ24" s="2075"/>
      <c r="GR24" s="2075"/>
      <c r="GS24" s="2075"/>
      <c r="GT24" s="2075"/>
      <c r="GU24" s="2075"/>
      <c r="GV24" s="2075"/>
      <c r="GW24" s="2075"/>
      <c r="GX24" s="2075"/>
      <c r="GY24" s="2075"/>
      <c r="GZ24" s="2075"/>
      <c r="HA24" s="2075"/>
      <c r="HB24" s="2075"/>
      <c r="HC24" s="2075"/>
      <c r="HD24" s="2075"/>
      <c r="HE24" s="2075"/>
      <c r="HF24" s="2075"/>
      <c r="HG24" s="2075"/>
      <c r="HH24" s="2075"/>
      <c r="HI24" s="2075"/>
      <c r="HJ24" s="2075"/>
      <c r="HK24" s="2075"/>
      <c r="HL24" s="2075"/>
      <c r="HM24" s="2075"/>
      <c r="HN24" s="2075"/>
      <c r="HO24" s="2075"/>
      <c r="HP24" s="2075"/>
      <c r="HQ24" s="2075"/>
      <c r="HR24" s="2075"/>
      <c r="HS24" s="2075"/>
      <c r="HT24" s="2075"/>
      <c r="HU24" s="2075"/>
      <c r="HV24" s="2075"/>
      <c r="HW24" s="2075"/>
      <c r="HX24" s="2075"/>
      <c r="HY24" s="2075"/>
      <c r="HZ24" s="2075"/>
      <c r="IA24" s="2075"/>
      <c r="IB24" s="2075"/>
      <c r="IC24" s="2075"/>
      <c r="ID24" s="2075"/>
      <c r="IE24" s="2075"/>
      <c r="IF24" s="2075"/>
      <c r="IG24" s="2075"/>
      <c r="IH24" s="2075"/>
      <c r="II24" s="2075"/>
      <c r="IJ24" s="2075"/>
      <c r="IK24" s="2075"/>
      <c r="IL24" s="2075"/>
      <c r="IM24" s="2075"/>
      <c r="IN24" s="2075"/>
      <c r="IO24" s="2075"/>
      <c r="IP24" s="2075"/>
      <c r="IQ24" s="2075"/>
      <c r="IR24" s="2075"/>
      <c r="IS24" s="2075"/>
      <c r="IT24" s="2075"/>
      <c r="IU24" s="2075"/>
      <c r="IV24" s="2075"/>
    </row>
    <row r="25" spans="1:256">
      <c r="A25" s="1962" t="s">
        <v>1550</v>
      </c>
      <c r="B25" s="2076"/>
      <c r="F25" s="2075"/>
      <c r="G25" s="2075"/>
      <c r="H25" s="2075"/>
      <c r="I25" s="2075"/>
      <c r="J25" s="2075"/>
      <c r="K25" s="2075"/>
      <c r="L25" s="2074"/>
      <c r="M25" s="2074"/>
      <c r="N25" s="2075"/>
      <c r="O25" s="1956"/>
      <c r="P25" s="1956"/>
      <c r="Q25" s="1851"/>
      <c r="R25" s="1851"/>
    </row>
    <row r="26" spans="1:256">
      <c r="A26" s="1962" t="s">
        <v>1549</v>
      </c>
      <c r="B26" s="2076"/>
      <c r="F26" s="2075"/>
      <c r="G26" s="2075"/>
      <c r="H26" s="2075"/>
      <c r="I26" s="2075"/>
      <c r="J26" s="2075"/>
      <c r="K26" s="2075"/>
      <c r="L26" s="2074"/>
      <c r="M26" s="2074"/>
      <c r="N26" s="2075"/>
      <c r="O26" s="1956"/>
      <c r="P26" s="1956"/>
      <c r="Q26" s="1851"/>
      <c r="R26" s="1851"/>
    </row>
    <row r="27" spans="1:256">
      <c r="L27" s="2074"/>
      <c r="M27" s="2074"/>
      <c r="O27" s="1851"/>
      <c r="P27" s="1851"/>
      <c r="Q27" s="1851"/>
      <c r="R27" s="1851"/>
    </row>
    <row r="28" spans="1:256">
      <c r="L28" s="2074"/>
      <c r="M28" s="2074"/>
      <c r="O28" s="1851"/>
      <c r="P28" s="1851"/>
      <c r="Q28" s="1851"/>
      <c r="R28" s="1851"/>
    </row>
    <row r="29" spans="1:256">
      <c r="L29" s="2074"/>
      <c r="M29" s="2074"/>
      <c r="O29" s="1851"/>
      <c r="P29" s="1851"/>
      <c r="Q29" s="1851"/>
      <c r="R29" s="1851"/>
    </row>
    <row r="30" spans="1:256">
      <c r="L30" s="2074"/>
      <c r="M30" s="2074"/>
      <c r="O30" s="1851"/>
      <c r="P30" s="1851"/>
      <c r="Q30" s="1851"/>
      <c r="R30" s="1851"/>
    </row>
    <row r="31" spans="1:256">
      <c r="L31" s="2074"/>
      <c r="M31" s="2074"/>
      <c r="O31" s="1851"/>
      <c r="P31" s="1851"/>
      <c r="Q31" s="1851"/>
      <c r="R31" s="1851"/>
    </row>
    <row r="32" spans="1:256">
      <c r="L32" s="2074"/>
      <c r="M32" s="2074"/>
      <c r="O32" s="1851"/>
      <c r="P32" s="1851"/>
      <c r="Q32" s="1851"/>
      <c r="R32" s="1851"/>
    </row>
    <row r="33" spans="12:18">
      <c r="L33" s="2074"/>
      <c r="M33" s="2074"/>
      <c r="O33" s="1851"/>
      <c r="P33" s="1851"/>
      <c r="Q33" s="1851"/>
      <c r="R33" s="1851"/>
    </row>
    <row r="34" spans="12:18">
      <c r="L34" s="2074"/>
      <c r="M34" s="2074"/>
      <c r="O34" s="1851"/>
      <c r="P34" s="1851"/>
      <c r="Q34" s="1851"/>
      <c r="R34" s="1851"/>
    </row>
    <row r="35" spans="12:18">
      <c r="L35" s="2074"/>
      <c r="M35" s="2074"/>
      <c r="O35" s="1851"/>
      <c r="P35" s="1851"/>
      <c r="Q35" s="1851"/>
      <c r="R35" s="1851"/>
    </row>
    <row r="36" spans="12:18">
      <c r="L36" s="2074"/>
      <c r="M36" s="2074"/>
    </row>
    <row r="37" spans="12:18">
      <c r="L37" s="2074"/>
      <c r="M37" s="2074"/>
    </row>
    <row r="38" spans="12:18">
      <c r="L38" s="2074"/>
      <c r="M38" s="2074"/>
    </row>
    <row r="39" spans="12:18">
      <c r="L39" s="2074"/>
      <c r="M39" s="2074"/>
    </row>
    <row r="40" spans="12:18">
      <c r="L40" s="2074"/>
      <c r="M40" s="2074"/>
    </row>
    <row r="41" spans="12:18">
      <c r="L41" s="2074"/>
      <c r="M41" s="2074"/>
    </row>
    <row r="42" spans="12:18">
      <c r="L42" s="2074"/>
      <c r="M42" s="2074"/>
    </row>
    <row r="43" spans="12:18">
      <c r="L43" s="2074"/>
      <c r="M43" s="2074"/>
    </row>
    <row r="44" spans="12:18">
      <c r="L44" s="2074"/>
      <c r="M44" s="2074"/>
    </row>
    <row r="45" spans="12:18">
      <c r="L45" s="2074"/>
      <c r="M45" s="2074"/>
    </row>
    <row r="46" spans="12:18">
      <c r="L46" s="2074"/>
      <c r="M46" s="2074"/>
    </row>
    <row r="47" spans="12:18">
      <c r="L47" s="2074"/>
      <c r="M47" s="2074"/>
    </row>
    <row r="48" spans="12:18">
      <c r="L48" s="2074"/>
      <c r="M48" s="2074"/>
    </row>
    <row r="49" spans="12:13">
      <c r="L49" s="2074"/>
      <c r="M49" s="2074"/>
    </row>
    <row r="50" spans="12:13">
      <c r="L50" s="2074"/>
      <c r="M50" s="2074"/>
    </row>
    <row r="51" spans="12:13">
      <c r="L51" s="2074"/>
      <c r="M51" s="2074"/>
    </row>
    <row r="52" spans="12:13">
      <c r="L52" s="2074"/>
      <c r="M52" s="2074"/>
    </row>
    <row r="53" spans="12:13">
      <c r="L53" s="2074"/>
      <c r="M53" s="2074"/>
    </row>
    <row r="54" spans="12:13">
      <c r="L54" s="2074"/>
      <c r="M54" s="2074"/>
    </row>
    <row r="55" spans="12:13">
      <c r="L55" s="2074"/>
      <c r="M55" s="2074"/>
    </row>
    <row r="56" spans="12:13">
      <c r="L56" s="2074"/>
      <c r="M56" s="2074"/>
    </row>
    <row r="57" spans="12:13">
      <c r="L57" s="2074"/>
      <c r="M57" s="2074"/>
    </row>
    <row r="58" spans="12:13">
      <c r="L58" s="2074"/>
      <c r="M58" s="2074"/>
    </row>
    <row r="59" spans="12:13">
      <c r="L59" s="2074"/>
      <c r="M59" s="2074"/>
    </row>
    <row r="60" spans="12:13">
      <c r="L60" s="2074"/>
      <c r="M60" s="2074"/>
    </row>
    <row r="61" spans="12:13">
      <c r="L61" s="2074"/>
      <c r="M61" s="2074"/>
    </row>
    <row r="62" spans="12:13">
      <c r="L62" s="2074"/>
      <c r="M62" s="2074"/>
    </row>
    <row r="63" spans="12:13">
      <c r="L63" s="2074"/>
      <c r="M63" s="2074"/>
    </row>
    <row r="64" spans="12:13">
      <c r="L64" s="2074"/>
      <c r="M64" s="2074"/>
    </row>
    <row r="65" spans="12:13">
      <c r="L65" s="2074"/>
      <c r="M65" s="2074"/>
    </row>
    <row r="66" spans="12:13">
      <c r="L66" s="2074"/>
      <c r="M66" s="2074"/>
    </row>
    <row r="67" spans="12:13">
      <c r="L67" s="2074"/>
      <c r="M67" s="2074"/>
    </row>
    <row r="68" spans="12:13">
      <c r="L68" s="2074"/>
      <c r="M68" s="2074"/>
    </row>
    <row r="69" spans="12:13">
      <c r="L69" s="2074"/>
      <c r="M69" s="2074"/>
    </row>
    <row r="70" spans="12:13">
      <c r="L70" s="2074"/>
      <c r="M70" s="2074"/>
    </row>
    <row r="71" spans="12:13">
      <c r="L71" s="2074"/>
      <c r="M71" s="2074"/>
    </row>
    <row r="72" spans="12:13">
      <c r="L72" s="2074"/>
      <c r="M72" s="2074"/>
    </row>
    <row r="73" spans="12:13">
      <c r="L73" s="2074"/>
      <c r="M73" s="2074"/>
    </row>
    <row r="74" spans="12:13">
      <c r="L74" s="2074"/>
      <c r="M74" s="2074"/>
    </row>
    <row r="75" spans="12:13">
      <c r="L75" s="2074"/>
      <c r="M75" s="2074"/>
    </row>
    <row r="76" spans="12:13">
      <c r="L76" s="2074"/>
      <c r="M76" s="2074"/>
    </row>
    <row r="77" spans="12:13">
      <c r="L77" s="2074"/>
      <c r="M77" s="2074"/>
    </row>
    <row r="78" spans="12:13">
      <c r="L78" s="2074"/>
      <c r="M78" s="2074"/>
    </row>
    <row r="79" spans="12:13">
      <c r="L79" s="2074"/>
      <c r="M79" s="2074"/>
    </row>
    <row r="80" spans="12:13">
      <c r="L80" s="2074"/>
      <c r="M80" s="2074"/>
    </row>
    <row r="81" spans="12:13">
      <c r="L81" s="2074"/>
      <c r="M81" s="2074"/>
    </row>
    <row r="82" spans="12:13">
      <c r="L82" s="2074"/>
      <c r="M82" s="2074"/>
    </row>
    <row r="83" spans="12:13">
      <c r="L83" s="2074"/>
      <c r="M83" s="2074"/>
    </row>
    <row r="84" spans="12:13">
      <c r="L84" s="2074"/>
      <c r="M84" s="2074"/>
    </row>
    <row r="85" spans="12:13">
      <c r="L85" s="2074"/>
      <c r="M85" s="2074"/>
    </row>
    <row r="86" spans="12:13">
      <c r="L86" s="2074"/>
      <c r="M86" s="2074"/>
    </row>
    <row r="87" spans="12:13">
      <c r="L87" s="2074"/>
      <c r="M87" s="2074"/>
    </row>
    <row r="88" spans="12:13">
      <c r="L88" s="2074"/>
      <c r="M88" s="2074"/>
    </row>
    <row r="89" spans="12:13">
      <c r="L89" s="2074"/>
      <c r="M89" s="2074"/>
    </row>
    <row r="90" spans="12:13">
      <c r="L90" s="2074"/>
      <c r="M90" s="2074"/>
    </row>
    <row r="91" spans="12:13">
      <c r="L91" s="2074"/>
      <c r="M91" s="2074"/>
    </row>
    <row r="92" spans="12:13">
      <c r="L92" s="2074"/>
      <c r="M92" s="2074"/>
    </row>
    <row r="93" spans="12:13">
      <c r="L93" s="2074"/>
      <c r="M93" s="2074"/>
    </row>
    <row r="94" spans="12:13">
      <c r="L94" s="2074"/>
      <c r="M94" s="2074"/>
    </row>
    <row r="95" spans="12:13">
      <c r="L95" s="2074"/>
      <c r="M95" s="2074"/>
    </row>
    <row r="96" spans="12:13">
      <c r="L96" s="2074"/>
      <c r="M96" s="2074"/>
    </row>
    <row r="97" spans="12:13">
      <c r="L97" s="2074"/>
      <c r="M97" s="2074"/>
    </row>
    <row r="98" spans="12:13">
      <c r="L98" s="2074"/>
      <c r="M98" s="2074"/>
    </row>
    <row r="99" spans="12:13">
      <c r="L99" s="2074"/>
      <c r="M99" s="2074"/>
    </row>
    <row r="100" spans="12:13">
      <c r="L100" s="2074"/>
      <c r="M100" s="2074"/>
    </row>
    <row r="101" spans="12:13">
      <c r="L101" s="2074"/>
      <c r="M101" s="2074"/>
    </row>
    <row r="102" spans="12:13">
      <c r="L102" s="2074"/>
      <c r="M102" s="2074"/>
    </row>
    <row r="103" spans="12:13">
      <c r="L103" s="2074"/>
      <c r="M103" s="2074"/>
    </row>
    <row r="104" spans="12:13">
      <c r="L104" s="2074"/>
      <c r="M104" s="2074"/>
    </row>
    <row r="105" spans="12:13">
      <c r="L105" s="2074"/>
      <c r="M105" s="2074"/>
    </row>
    <row r="106" spans="12:13">
      <c r="L106" s="2074"/>
      <c r="M106" s="2074"/>
    </row>
    <row r="107" spans="12:13">
      <c r="L107" s="2074"/>
      <c r="M107" s="2074"/>
    </row>
    <row r="108" spans="12:13">
      <c r="L108" s="2074"/>
      <c r="M108" s="2074"/>
    </row>
    <row r="109" spans="12:13">
      <c r="L109" s="2074"/>
      <c r="M109" s="2074"/>
    </row>
    <row r="110" spans="12:13">
      <c r="L110" s="2074"/>
      <c r="M110" s="2074"/>
    </row>
    <row r="111" spans="12:13">
      <c r="L111" s="2074"/>
      <c r="M111" s="2074"/>
    </row>
    <row r="112" spans="12:13">
      <c r="L112" s="2074"/>
      <c r="M112" s="2074"/>
    </row>
    <row r="113" spans="12:13">
      <c r="L113" s="2074"/>
      <c r="M113" s="2074"/>
    </row>
    <row r="114" spans="12:13">
      <c r="L114" s="2074"/>
      <c r="M114" s="2074"/>
    </row>
    <row r="115" spans="12:13">
      <c r="L115" s="2074"/>
      <c r="M115" s="2074"/>
    </row>
    <row r="116" spans="12:13">
      <c r="L116" s="2074"/>
      <c r="M116" s="2074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B7" sqref="B7:B9"/>
    </sheetView>
  </sheetViews>
  <sheetFormatPr defaultRowHeight="12.75"/>
  <cols>
    <col min="1" max="1" width="31.7109375" style="1994" bestFit="1" customWidth="1"/>
    <col min="2" max="10" width="9.7109375" style="1994" customWidth="1"/>
    <col min="11" max="16384" width="9.140625" style="1994"/>
  </cols>
  <sheetData>
    <row r="1" spans="1:13" ht="14.25">
      <c r="A1" s="2790" t="s">
        <v>1578</v>
      </c>
      <c r="B1" s="2790"/>
      <c r="C1" s="2790"/>
      <c r="D1" s="2790"/>
      <c r="E1" s="2790"/>
      <c r="F1" s="2790"/>
      <c r="G1" s="2790"/>
      <c r="H1" s="2790"/>
      <c r="I1" s="2790"/>
      <c r="J1" s="2790"/>
    </row>
    <row r="2" spans="1:13" ht="15.75">
      <c r="A2" s="2214" t="s">
        <v>1577</v>
      </c>
      <c r="B2" s="2214"/>
      <c r="C2" s="2214"/>
      <c r="D2" s="2214"/>
      <c r="E2" s="2214"/>
      <c r="F2" s="2214"/>
      <c r="G2" s="2214"/>
      <c r="H2" s="2214"/>
      <c r="I2" s="2214"/>
      <c r="J2" s="2214"/>
      <c r="K2" s="2142"/>
      <c r="L2" s="2142"/>
      <c r="M2" s="2142"/>
    </row>
    <row r="3" spans="1:13" ht="13.5" thickBot="1">
      <c r="A3" s="2791" t="s">
        <v>1566</v>
      </c>
      <c r="B3" s="2791"/>
      <c r="C3" s="2791"/>
      <c r="D3" s="2791"/>
      <c r="E3" s="2791"/>
      <c r="F3" s="2791"/>
      <c r="G3" s="2791"/>
      <c r="H3" s="2791"/>
      <c r="I3" s="2791"/>
      <c r="J3" s="2791"/>
    </row>
    <row r="4" spans="1:13" ht="18.75" customHeight="1" thickTop="1">
      <c r="A4" s="2792" t="s">
        <v>1409</v>
      </c>
      <c r="B4" s="2787" t="s">
        <v>45</v>
      </c>
      <c r="C4" s="2787"/>
      <c r="D4" s="2787"/>
      <c r="E4" s="2787" t="s">
        <v>44</v>
      </c>
      <c r="F4" s="2787"/>
      <c r="G4" s="2795"/>
      <c r="H4" s="2787" t="s">
        <v>55</v>
      </c>
      <c r="I4" s="2787"/>
      <c r="J4" s="2796"/>
    </row>
    <row r="5" spans="1:13" ht="38.25">
      <c r="A5" s="2793"/>
      <c r="B5" s="2119" t="s">
        <v>1576</v>
      </c>
      <c r="C5" s="2119" t="s">
        <v>1575</v>
      </c>
      <c r="D5" s="2119" t="s">
        <v>1574</v>
      </c>
      <c r="E5" s="2119" t="s">
        <v>1576</v>
      </c>
      <c r="F5" s="2119" t="s">
        <v>1575</v>
      </c>
      <c r="G5" s="2119" t="s">
        <v>1574</v>
      </c>
      <c r="H5" s="2119" t="s">
        <v>1576</v>
      </c>
      <c r="I5" s="2119" t="s">
        <v>1575</v>
      </c>
      <c r="J5" s="2141" t="s">
        <v>1574</v>
      </c>
    </row>
    <row r="6" spans="1:13" ht="17.25" customHeight="1">
      <c r="A6" s="2794"/>
      <c r="B6" s="2140">
        <v>1</v>
      </c>
      <c r="C6" s="2140">
        <v>2</v>
      </c>
      <c r="D6" s="2140">
        <v>3</v>
      </c>
      <c r="E6" s="2140">
        <v>4</v>
      </c>
      <c r="F6" s="2140">
        <v>5</v>
      </c>
      <c r="G6" s="2140">
        <v>6</v>
      </c>
      <c r="H6" s="2140">
        <v>7</v>
      </c>
      <c r="I6" s="2140">
        <v>8</v>
      </c>
      <c r="J6" s="2139">
        <v>9</v>
      </c>
    </row>
    <row r="7" spans="1:13" ht="20.25" customHeight="1">
      <c r="A7" s="2138" t="s">
        <v>933</v>
      </c>
      <c r="B7" s="2053">
        <v>53033.97</v>
      </c>
      <c r="C7" s="2053">
        <v>24218.799999999999</v>
      </c>
      <c r="D7" s="2114">
        <v>33.485167008977974</v>
      </c>
      <c r="E7" s="2053">
        <v>79919.69</v>
      </c>
      <c r="F7" s="2053">
        <v>23020.44</v>
      </c>
      <c r="G7" s="2114">
        <v>52.874338336929426</v>
      </c>
      <c r="H7" s="2053">
        <v>67069.399999999994</v>
      </c>
      <c r="I7" s="2053">
        <v>19774.78</v>
      </c>
      <c r="J7" s="2137">
        <v>42.210465536986064</v>
      </c>
    </row>
    <row r="8" spans="1:13" ht="20.25" customHeight="1">
      <c r="A8" s="2136" t="s">
        <v>932</v>
      </c>
      <c r="B8" s="2045">
        <v>15882.18</v>
      </c>
      <c r="C8" s="2045">
        <v>11697.22</v>
      </c>
      <c r="D8" s="2110">
        <v>16.172699111465363</v>
      </c>
      <c r="E8" s="2045">
        <v>12420.76</v>
      </c>
      <c r="F8" s="2045">
        <v>2310.19</v>
      </c>
      <c r="G8" s="2110">
        <v>5.3061439174312479</v>
      </c>
      <c r="H8" s="2045">
        <v>12693.82</v>
      </c>
      <c r="I8" s="2045">
        <v>2445.2600000000002</v>
      </c>
      <c r="J8" s="2135">
        <v>5.2195555631451045</v>
      </c>
    </row>
    <row r="9" spans="1:13" ht="20.25" customHeight="1">
      <c r="A9" s="2136" t="s">
        <v>1559</v>
      </c>
      <c r="B9" s="2045">
        <v>10673.29</v>
      </c>
      <c r="C9" s="2045">
        <v>16232.23</v>
      </c>
      <c r="D9" s="2045">
        <v>22.442851523533065</v>
      </c>
      <c r="E9" s="2045" t="s">
        <v>146</v>
      </c>
      <c r="F9" s="2045" t="s">
        <v>146</v>
      </c>
      <c r="G9" s="2045" t="s">
        <v>146</v>
      </c>
      <c r="H9" s="2045" t="s">
        <v>146</v>
      </c>
      <c r="I9" s="2045" t="s">
        <v>146</v>
      </c>
      <c r="J9" s="2135" t="s">
        <v>146</v>
      </c>
    </row>
    <row r="10" spans="1:13" ht="20.25" customHeight="1">
      <c r="A10" s="2136" t="s">
        <v>1558</v>
      </c>
      <c r="B10" s="2045" t="s">
        <v>146</v>
      </c>
      <c r="C10" s="2045" t="s">
        <v>146</v>
      </c>
      <c r="D10" s="2110" t="s">
        <v>146</v>
      </c>
      <c r="E10" s="2045">
        <v>4089.35</v>
      </c>
      <c r="F10" s="2045">
        <v>3199.58</v>
      </c>
      <c r="G10" s="2110">
        <v>7.3489331852941406</v>
      </c>
      <c r="H10" s="2045">
        <v>6065.99</v>
      </c>
      <c r="I10" s="2045">
        <v>3410.7</v>
      </c>
      <c r="J10" s="2135">
        <v>7.2803457134288418</v>
      </c>
    </row>
    <row r="11" spans="1:13" ht="20.25" customHeight="1">
      <c r="A11" s="2136" t="s">
        <v>1573</v>
      </c>
      <c r="B11" s="2045" t="s">
        <v>146</v>
      </c>
      <c r="C11" s="2045" t="s">
        <v>146</v>
      </c>
      <c r="D11" s="2110" t="s">
        <v>146</v>
      </c>
      <c r="E11" s="2045">
        <v>5192.21</v>
      </c>
      <c r="F11" s="2045">
        <v>3458.16</v>
      </c>
      <c r="G11" s="2110">
        <v>7.9428508691943271</v>
      </c>
      <c r="H11" s="2045">
        <v>6128.21</v>
      </c>
      <c r="I11" s="2045">
        <v>2503.35</v>
      </c>
      <c r="J11" s="2135">
        <v>5.3435521862702933</v>
      </c>
    </row>
    <row r="12" spans="1:13" ht="20.25" customHeight="1">
      <c r="A12" s="2136" t="s">
        <v>931</v>
      </c>
      <c r="B12" s="2045">
        <v>4592.24</v>
      </c>
      <c r="C12" s="2045">
        <v>1852.58</v>
      </c>
      <c r="D12" s="2110">
        <v>2.5613965472068152</v>
      </c>
      <c r="E12" s="2045">
        <v>5379.64</v>
      </c>
      <c r="F12" s="2045">
        <v>421.57</v>
      </c>
      <c r="G12" s="2110">
        <v>0.96828013768196164</v>
      </c>
      <c r="H12" s="2045">
        <v>3702.35</v>
      </c>
      <c r="I12" s="2045">
        <v>518.86</v>
      </c>
      <c r="J12" s="2135">
        <v>1.1075380939014539</v>
      </c>
    </row>
    <row r="13" spans="1:13" ht="20.25" customHeight="1">
      <c r="A13" s="2136" t="s">
        <v>1572</v>
      </c>
      <c r="B13" s="2045">
        <v>2334.7399999999998</v>
      </c>
      <c r="C13" s="2045">
        <v>2893.18</v>
      </c>
      <c r="D13" s="2045">
        <v>4.0001410262702892</v>
      </c>
      <c r="E13" s="2045">
        <v>4582.7</v>
      </c>
      <c r="F13" s="2045">
        <v>3942.52</v>
      </c>
      <c r="G13" s="2110">
        <v>9.0553497839359718</v>
      </c>
      <c r="H13" s="2045">
        <v>11177.16</v>
      </c>
      <c r="I13" s="2045">
        <v>7024.6</v>
      </c>
      <c r="J13" s="2135">
        <v>14.994434133331058</v>
      </c>
    </row>
    <row r="14" spans="1:13" ht="20.25" customHeight="1">
      <c r="A14" s="2136" t="s">
        <v>1534</v>
      </c>
      <c r="B14" s="2045">
        <v>97.15</v>
      </c>
      <c r="C14" s="2045">
        <v>302.56</v>
      </c>
      <c r="D14" s="2110">
        <v>0.41832263077594167</v>
      </c>
      <c r="E14" s="2045">
        <v>52.19</v>
      </c>
      <c r="F14" s="2045">
        <v>161.83000000000001</v>
      </c>
      <c r="G14" s="2110">
        <v>0.37169811580774692</v>
      </c>
      <c r="H14" s="2045">
        <v>3810.01</v>
      </c>
      <c r="I14" s="2045">
        <v>2385.27</v>
      </c>
      <c r="J14" s="2135">
        <v>5.0915032749495452</v>
      </c>
    </row>
    <row r="15" spans="1:13" ht="20.25" customHeight="1">
      <c r="A15" s="2136" t="s">
        <v>1533</v>
      </c>
      <c r="B15" s="2045">
        <v>1983.66</v>
      </c>
      <c r="C15" s="2045">
        <v>878.13</v>
      </c>
      <c r="D15" s="2110">
        <v>1.2141117522583214</v>
      </c>
      <c r="E15" s="2045">
        <v>1293.4100000000001</v>
      </c>
      <c r="F15" s="2045">
        <v>370.92</v>
      </c>
      <c r="G15" s="2110">
        <v>0.85194503562633306</v>
      </c>
      <c r="H15" s="2045">
        <v>2539.35</v>
      </c>
      <c r="I15" s="2045">
        <v>682.03</v>
      </c>
      <c r="J15" s="2135">
        <v>1.4558343410237995</v>
      </c>
    </row>
    <row r="16" spans="1:13" ht="20.25" customHeight="1">
      <c r="A16" s="2136" t="s">
        <v>1532</v>
      </c>
      <c r="B16" s="2045">
        <v>42.94</v>
      </c>
      <c r="C16" s="2045">
        <v>85.87</v>
      </c>
      <c r="D16" s="2110">
        <v>0.1187247630378441</v>
      </c>
      <c r="E16" s="2045">
        <v>15.51</v>
      </c>
      <c r="F16" s="2045">
        <v>22.88</v>
      </c>
      <c r="G16" s="2110">
        <v>5.2551769694625522E-2</v>
      </c>
      <c r="H16" s="2045">
        <v>238.49</v>
      </c>
      <c r="I16" s="2045">
        <v>336.95</v>
      </c>
      <c r="J16" s="2135">
        <v>0.71924018182186877</v>
      </c>
    </row>
    <row r="17" spans="1:10" ht="20.25" customHeight="1">
      <c r="A17" s="2136" t="s">
        <v>1571</v>
      </c>
      <c r="B17" s="2045">
        <v>12513.7</v>
      </c>
      <c r="C17" s="2045">
        <v>4936.76</v>
      </c>
      <c r="D17" s="2110">
        <v>6.8256161776488566</v>
      </c>
      <c r="E17" s="2045">
        <v>8166.31</v>
      </c>
      <c r="F17" s="2045">
        <v>1936.72</v>
      </c>
      <c r="G17" s="2110">
        <v>4.4483419319482147</v>
      </c>
      <c r="H17" s="2045">
        <v>17726.72</v>
      </c>
      <c r="I17" s="2045">
        <v>3145.95</v>
      </c>
      <c r="J17" s="2135">
        <v>6.7152208042810742</v>
      </c>
    </row>
    <row r="18" spans="1:10" ht="20.25" customHeight="1">
      <c r="A18" s="2136" t="s">
        <v>1275</v>
      </c>
      <c r="B18" s="2045">
        <v>3490.12</v>
      </c>
      <c r="C18" s="2045">
        <v>1947.76</v>
      </c>
      <c r="D18" s="2110">
        <v>2.6929934139349161</v>
      </c>
      <c r="E18" s="2045">
        <v>2254.59</v>
      </c>
      <c r="F18" s="2045">
        <v>1082.6300000000001</v>
      </c>
      <c r="G18" s="2110">
        <v>2.4866312248466977</v>
      </c>
      <c r="H18" s="2045">
        <v>2123.88</v>
      </c>
      <c r="I18" s="2045">
        <v>1217.47</v>
      </c>
      <c r="J18" s="2135">
        <v>2.5987634490656495</v>
      </c>
    </row>
    <row r="19" spans="1:10" ht="20.25" customHeight="1">
      <c r="A19" s="2136" t="s">
        <v>1570</v>
      </c>
      <c r="B19" s="2045">
        <v>46603.78</v>
      </c>
      <c r="C19" s="2045">
        <v>759.59</v>
      </c>
      <c r="D19" s="2110">
        <v>1.0502171044126702</v>
      </c>
      <c r="E19" s="2045">
        <v>14451.58</v>
      </c>
      <c r="F19" s="2045">
        <v>150.96</v>
      </c>
      <c r="G19" s="2110">
        <v>0.34673143151663771</v>
      </c>
      <c r="H19" s="2045">
        <v>13037.24</v>
      </c>
      <c r="I19" s="2045">
        <v>119.73</v>
      </c>
      <c r="J19" s="2135">
        <v>0.25557093625028154</v>
      </c>
    </row>
    <row r="20" spans="1:10" ht="20.25" customHeight="1">
      <c r="A20" s="2108" t="s">
        <v>1569</v>
      </c>
      <c r="B20" s="2045">
        <v>14.71</v>
      </c>
      <c r="C20" s="2045">
        <v>11.85</v>
      </c>
      <c r="D20" s="2045">
        <v>1.6383934342592905E-2</v>
      </c>
      <c r="E20" s="2045">
        <v>1.46</v>
      </c>
      <c r="F20" s="2045">
        <v>0.89</v>
      </c>
      <c r="G20" s="2045">
        <v>2.0441903421423392E-3</v>
      </c>
      <c r="H20" s="2045">
        <v>0.78</v>
      </c>
      <c r="I20" s="2045">
        <v>0.53</v>
      </c>
      <c r="J20" s="2134">
        <v>1.1313170985772089E-3</v>
      </c>
    </row>
    <row r="21" spans="1:10" ht="20.25" customHeight="1">
      <c r="A21" s="2133" t="s">
        <v>1568</v>
      </c>
      <c r="B21" s="2132">
        <v>15005.43</v>
      </c>
      <c r="C21" s="2132">
        <v>6510.42</v>
      </c>
      <c r="D21" s="2132">
        <v>9.0013750061353335</v>
      </c>
      <c r="E21" s="2132">
        <v>16581.419999999998</v>
      </c>
      <c r="F21" s="2132">
        <v>3458.73</v>
      </c>
      <c r="G21" s="2132">
        <v>7.9441600697505317</v>
      </c>
      <c r="H21" s="2132">
        <v>18846.189999999999</v>
      </c>
      <c r="I21" s="2132">
        <v>3282.57</v>
      </c>
      <c r="J21" s="2131">
        <v>7.0068444684463937</v>
      </c>
    </row>
    <row r="22" spans="1:10" ht="20.25" customHeight="1" thickBot="1">
      <c r="A22" s="2130" t="s">
        <v>626</v>
      </c>
      <c r="B22" s="2128">
        <v>166267.91</v>
      </c>
      <c r="C22" s="2128">
        <v>72326.950000000012</v>
      </c>
      <c r="D22" s="2129">
        <v>99.999999999999972</v>
      </c>
      <c r="E22" s="2128">
        <v>154400.82</v>
      </c>
      <c r="F22" s="2128">
        <v>43538.02</v>
      </c>
      <c r="G22" s="2129">
        <v>100</v>
      </c>
      <c r="H22" s="2128">
        <v>165159.59000000003</v>
      </c>
      <c r="I22" s="2128">
        <v>46848.049999999996</v>
      </c>
      <c r="J22" s="2127">
        <v>100.00000000000001</v>
      </c>
    </row>
    <row r="23" spans="1:10" ht="13.5" thickTop="1">
      <c r="A23" s="2126" t="s">
        <v>1530</v>
      </c>
      <c r="B23" s="2125"/>
      <c r="C23" s="2124"/>
      <c r="D23" s="2075"/>
      <c r="E23" s="2075"/>
      <c r="F23" s="2074"/>
      <c r="G23" s="2074"/>
      <c r="H23" s="2073"/>
      <c r="I23" s="1851"/>
      <c r="J23" s="1851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A4" sqref="A4:J4"/>
    </sheetView>
  </sheetViews>
  <sheetFormatPr defaultRowHeight="15"/>
  <cols>
    <col min="1" max="1" width="41.7109375" style="1994" bestFit="1" customWidth="1"/>
    <col min="2" max="2" width="9.5703125" style="1994" bestFit="1" customWidth="1"/>
    <col min="3" max="4" width="9.140625" style="1994"/>
    <col min="5" max="5" width="9.5703125" style="1994" bestFit="1" customWidth="1"/>
    <col min="6" max="7" width="9.140625" style="1994"/>
    <col min="8" max="8" width="9.5703125" style="1994" bestFit="1" customWidth="1"/>
    <col min="9" max="254" width="9.140625" style="1994"/>
  </cols>
  <sheetData>
    <row r="1" spans="1:10">
      <c r="A1" s="2797" t="s">
        <v>1605</v>
      </c>
      <c r="B1" s="2797"/>
      <c r="C1" s="2797"/>
      <c r="D1" s="2797"/>
      <c r="E1" s="2797"/>
      <c r="F1" s="2797"/>
      <c r="G1" s="2797"/>
      <c r="H1" s="2797"/>
      <c r="I1" s="2797"/>
      <c r="J1" s="2797"/>
    </row>
    <row r="2" spans="1:10" ht="15.75">
      <c r="A2" s="2798" t="s">
        <v>1604</v>
      </c>
      <c r="B2" s="2798"/>
      <c r="C2" s="2798"/>
      <c r="D2" s="2798"/>
      <c r="E2" s="2798"/>
      <c r="F2" s="2798"/>
      <c r="G2" s="2798"/>
      <c r="H2" s="2798"/>
      <c r="I2" s="2798"/>
      <c r="J2" s="2798"/>
    </row>
    <row r="3" spans="1:10">
      <c r="A3" s="2791" t="s">
        <v>1566</v>
      </c>
      <c r="B3" s="2791"/>
      <c r="C3" s="2791"/>
      <c r="D3" s="2791"/>
      <c r="E3" s="2791"/>
      <c r="F3" s="2791"/>
      <c r="G3" s="2791"/>
      <c r="H3" s="2791"/>
      <c r="I3" s="2791"/>
      <c r="J3" s="2791"/>
    </row>
    <row r="4" spans="1:10" ht="15.75" thickBot="1">
      <c r="A4" s="2797"/>
      <c r="B4" s="2797"/>
      <c r="C4" s="2797"/>
      <c r="D4" s="2797"/>
      <c r="E4" s="2797"/>
      <c r="F4" s="2797"/>
      <c r="G4" s="2797"/>
      <c r="H4" s="2797"/>
      <c r="I4" s="2797"/>
      <c r="J4" s="2797"/>
    </row>
    <row r="5" spans="1:10" ht="15" customHeight="1" thickTop="1">
      <c r="A5" s="2799" t="s">
        <v>46</v>
      </c>
      <c r="B5" s="2801" t="s">
        <v>45</v>
      </c>
      <c r="C5" s="2801"/>
      <c r="D5" s="2801"/>
      <c r="E5" s="2801" t="s">
        <v>44</v>
      </c>
      <c r="F5" s="2801"/>
      <c r="G5" s="2801"/>
      <c r="H5" s="2801" t="s">
        <v>55</v>
      </c>
      <c r="I5" s="2801"/>
      <c r="J5" s="2802"/>
    </row>
    <row r="6" spans="1:10" ht="22.5" customHeight="1">
      <c r="A6" s="2800"/>
      <c r="B6" s="2184" t="s">
        <v>1576</v>
      </c>
      <c r="C6" s="2184" t="s">
        <v>1602</v>
      </c>
      <c r="D6" s="2184" t="s">
        <v>1574</v>
      </c>
      <c r="E6" s="2184" t="s">
        <v>1576</v>
      </c>
      <c r="F6" s="2184" t="s">
        <v>1603</v>
      </c>
      <c r="G6" s="2184" t="s">
        <v>1574</v>
      </c>
      <c r="H6" s="2184" t="s">
        <v>1576</v>
      </c>
      <c r="I6" s="2184" t="s">
        <v>1602</v>
      </c>
      <c r="J6" s="2183" t="s">
        <v>1574</v>
      </c>
    </row>
    <row r="7" spans="1:10" ht="18" customHeight="1">
      <c r="A7" s="2182" t="s">
        <v>1601</v>
      </c>
      <c r="B7" s="2162"/>
      <c r="C7" s="2162"/>
      <c r="D7" s="2162"/>
      <c r="E7" s="2162"/>
      <c r="F7" s="2162"/>
      <c r="G7" s="2162"/>
      <c r="H7" s="2162"/>
      <c r="I7" s="2161"/>
      <c r="J7" s="2181"/>
    </row>
    <row r="8" spans="1:10" ht="18" customHeight="1">
      <c r="A8" s="2180" t="s">
        <v>1600</v>
      </c>
      <c r="B8" s="2178">
        <v>354778.36717999994</v>
      </c>
      <c r="C8" s="2178">
        <v>24227.836717999999</v>
      </c>
      <c r="D8" s="2179">
        <v>32.707044098764698</v>
      </c>
      <c r="E8" s="2178">
        <v>120435.51006999999</v>
      </c>
      <c r="F8" s="2178">
        <v>13690.551007</v>
      </c>
      <c r="G8" s="2179">
        <v>41.0031845667067</v>
      </c>
      <c r="H8" s="2178">
        <v>255436.40699999998</v>
      </c>
      <c r="I8" s="2178">
        <v>28204.490700000002</v>
      </c>
      <c r="J8" s="2177">
        <v>53.078230103085133</v>
      </c>
    </row>
    <row r="9" spans="1:10" ht="18" customHeight="1">
      <c r="A9" s="2176" t="s">
        <v>1599</v>
      </c>
      <c r="B9" s="2156">
        <v>54349.59461</v>
      </c>
      <c r="C9" s="2156">
        <v>5434.9594610000004</v>
      </c>
      <c r="D9" s="2157">
        <v>7.3370751518173352</v>
      </c>
      <c r="E9" s="2156">
        <v>23281.02304</v>
      </c>
      <c r="F9" s="2156">
        <v>2328.1023039999995</v>
      </c>
      <c r="G9" s="2157">
        <v>6.9726637307934825</v>
      </c>
      <c r="H9" s="2156">
        <v>41694.898770000007</v>
      </c>
      <c r="I9" s="2156">
        <v>4169.489877</v>
      </c>
      <c r="J9" s="2150">
        <v>7.8465924259320214</v>
      </c>
    </row>
    <row r="10" spans="1:10" ht="18" customHeight="1">
      <c r="A10" s="2176" t="s">
        <v>1598</v>
      </c>
      <c r="B10" s="2156">
        <v>24894.468819999998</v>
      </c>
      <c r="C10" s="2156">
        <v>2489.4468819999997</v>
      </c>
      <c r="D10" s="2157">
        <v>3.3606982702922754</v>
      </c>
      <c r="E10" s="2156">
        <v>19931.734570000001</v>
      </c>
      <c r="F10" s="2156">
        <v>1993.1734569999999</v>
      </c>
      <c r="G10" s="2157">
        <v>5.9695522180988174</v>
      </c>
      <c r="H10" s="2156">
        <v>53600.276977199988</v>
      </c>
      <c r="I10" s="2156">
        <v>5360.0276977199992</v>
      </c>
      <c r="J10" s="2150">
        <v>10.087073953031592</v>
      </c>
    </row>
    <row r="11" spans="1:10" ht="18" customHeight="1">
      <c r="A11" s="2176" t="s">
        <v>1597</v>
      </c>
      <c r="B11" s="2156">
        <v>6806.6030000000001</v>
      </c>
      <c r="C11" s="2156">
        <v>680.66030000000001</v>
      </c>
      <c r="D11" s="2157">
        <v>0.91887636141441531</v>
      </c>
      <c r="E11" s="2156">
        <v>4231.9859699999997</v>
      </c>
      <c r="F11" s="2156">
        <v>423.19859700000001</v>
      </c>
      <c r="G11" s="2157">
        <v>1.2674793127237884</v>
      </c>
      <c r="H11" s="2156">
        <v>1080.8543499999998</v>
      </c>
      <c r="I11" s="2156">
        <v>108.08543499999999</v>
      </c>
      <c r="J11" s="2150">
        <v>0.20340674294544348</v>
      </c>
    </row>
    <row r="12" spans="1:10" ht="18" customHeight="1">
      <c r="A12" s="2176" t="s">
        <v>1596</v>
      </c>
      <c r="B12" s="2156">
        <v>7179.6785999999993</v>
      </c>
      <c r="C12" s="2156">
        <v>717.96786000000009</v>
      </c>
      <c r="D12" s="2157">
        <v>0.96924074286291484</v>
      </c>
      <c r="E12" s="2156">
        <v>11004.295969999999</v>
      </c>
      <c r="F12" s="2156">
        <v>1100.4295970000001</v>
      </c>
      <c r="G12" s="2157">
        <v>3.29578538112799</v>
      </c>
      <c r="H12" s="2156">
        <v>9821.147359999999</v>
      </c>
      <c r="I12" s="2156">
        <v>982.11473599999988</v>
      </c>
      <c r="J12" s="2150">
        <v>1.8482486530075404</v>
      </c>
    </row>
    <row r="13" spans="1:10" ht="18" customHeight="1">
      <c r="A13" s="2176" t="s">
        <v>1595</v>
      </c>
      <c r="B13" s="2156">
        <v>0</v>
      </c>
      <c r="C13" s="2156">
        <v>0</v>
      </c>
      <c r="D13" s="2157">
        <v>0</v>
      </c>
      <c r="E13" s="2156">
        <v>0</v>
      </c>
      <c r="F13" s="2156">
        <v>0</v>
      </c>
      <c r="G13" s="2157">
        <v>0</v>
      </c>
      <c r="H13" s="2156"/>
      <c r="I13" s="2156"/>
      <c r="J13" s="2150">
        <v>0</v>
      </c>
    </row>
    <row r="14" spans="1:10" ht="18" customHeight="1">
      <c r="A14" s="2176" t="s">
        <v>1594</v>
      </c>
      <c r="B14" s="2156">
        <v>0</v>
      </c>
      <c r="C14" s="2156">
        <v>0</v>
      </c>
      <c r="D14" s="2157">
        <v>0</v>
      </c>
      <c r="E14" s="2156">
        <v>1401.3545800000002</v>
      </c>
      <c r="F14" s="2156">
        <v>140.135458</v>
      </c>
      <c r="G14" s="2157">
        <v>0.4197055360135642</v>
      </c>
      <c r="H14" s="2156">
        <v>537.18592000000001</v>
      </c>
      <c r="I14" s="2156">
        <v>53.718592000000008</v>
      </c>
      <c r="J14" s="2150">
        <v>0.10109339740673809</v>
      </c>
    </row>
    <row r="15" spans="1:10" ht="18" customHeight="1">
      <c r="A15" s="2176" t="s">
        <v>1593</v>
      </c>
      <c r="B15" s="2156">
        <v>164.14400000000001</v>
      </c>
      <c r="C15" s="2156">
        <v>16.414400000000001</v>
      </c>
      <c r="D15" s="2157">
        <v>2.2159077217814495E-2</v>
      </c>
      <c r="E15" s="2156">
        <v>0</v>
      </c>
      <c r="F15" s="2156">
        <v>0</v>
      </c>
      <c r="G15" s="2157">
        <v>0</v>
      </c>
      <c r="H15" s="2156"/>
      <c r="I15" s="2156"/>
      <c r="J15" s="2150">
        <v>0</v>
      </c>
    </row>
    <row r="16" spans="1:10" ht="18" customHeight="1">
      <c r="A16" s="2176" t="s">
        <v>1592</v>
      </c>
      <c r="B16" s="2156">
        <v>27352.363000000001</v>
      </c>
      <c r="C16" s="2156">
        <v>2735.2363</v>
      </c>
      <c r="D16" s="2157">
        <v>3.6925085522875776</v>
      </c>
      <c r="E16" s="2156">
        <v>137134.04</v>
      </c>
      <c r="F16" s="2156">
        <v>13713.403999999999</v>
      </c>
      <c r="G16" s="2175">
        <v>41.071629254535665</v>
      </c>
      <c r="H16" s="1986">
        <v>95221.424999999988</v>
      </c>
      <c r="I16" s="2156">
        <v>9522.1424999999999</v>
      </c>
      <c r="J16" s="2150">
        <v>17.919787173798046</v>
      </c>
    </row>
    <row r="17" spans="1:16" ht="18" customHeight="1">
      <c r="A17" s="2174" t="s">
        <v>1591</v>
      </c>
      <c r="B17" s="2172">
        <v>502727.64873000002</v>
      </c>
      <c r="C17" s="2172">
        <v>37772.764873</v>
      </c>
      <c r="D17" s="2173">
        <v>50.992397745342984</v>
      </c>
      <c r="E17" s="2172">
        <v>0</v>
      </c>
      <c r="F17" s="2169">
        <v>0</v>
      </c>
      <c r="G17" s="2171">
        <v>0</v>
      </c>
      <c r="H17" s="2170">
        <v>451925.17463999998</v>
      </c>
      <c r="I17" s="2169">
        <v>4737.5174640000005</v>
      </c>
      <c r="J17" s="2168">
        <v>8.915567550793476</v>
      </c>
    </row>
    <row r="18" spans="1:16" ht="18" customHeight="1">
      <c r="A18" s="2167" t="s">
        <v>1590</v>
      </c>
      <c r="B18" s="2165">
        <v>978252.86794000003</v>
      </c>
      <c r="C18" s="2165">
        <v>74075.286793999985</v>
      </c>
      <c r="D18" s="2166">
        <v>100</v>
      </c>
      <c r="E18" s="2165">
        <v>317419.94420000003</v>
      </c>
      <c r="F18" s="2165">
        <v>33388.994419999995</v>
      </c>
      <c r="G18" s="2166">
        <v>100</v>
      </c>
      <c r="H18" s="2165">
        <v>909317.37001720001</v>
      </c>
      <c r="I18" s="2165">
        <v>53137.587001720007</v>
      </c>
      <c r="J18" s="2164">
        <v>100</v>
      </c>
      <c r="N18" s="2158"/>
    </row>
    <row r="19" spans="1:16" ht="18" customHeight="1">
      <c r="A19" s="2163" t="s">
        <v>1589</v>
      </c>
      <c r="B19" s="2162"/>
      <c r="C19" s="2162"/>
      <c r="D19" s="2162"/>
      <c r="E19" s="2162"/>
      <c r="F19" s="2162"/>
      <c r="G19" s="2162"/>
      <c r="H19" s="2162"/>
      <c r="I19" s="2161"/>
      <c r="J19" s="2160"/>
    </row>
    <row r="20" spans="1:16" ht="18" customHeight="1">
      <c r="A20" s="2159" t="s">
        <v>1588</v>
      </c>
      <c r="B20" s="2156">
        <v>19312.851999999999</v>
      </c>
      <c r="C20" s="2156">
        <v>1931.2851999999998</v>
      </c>
      <c r="D20" s="2157">
        <v>2.6071923357796996</v>
      </c>
      <c r="E20" s="2156">
        <v>167637.84700000001</v>
      </c>
      <c r="F20" s="2156">
        <v>16763.7847</v>
      </c>
      <c r="G20" s="2157">
        <v>50.207515953096504</v>
      </c>
      <c r="H20" s="2156">
        <v>105626.268</v>
      </c>
      <c r="I20" s="2156">
        <v>10562.6268</v>
      </c>
      <c r="J20" s="2150">
        <v>19.87788192124362</v>
      </c>
      <c r="N20" s="2158"/>
    </row>
    <row r="21" spans="1:16" ht="18" customHeight="1">
      <c r="A21" s="2155" t="s">
        <v>1587</v>
      </c>
      <c r="B21" s="2156">
        <v>255983.92353999999</v>
      </c>
      <c r="C21" s="2156">
        <v>25598.392354</v>
      </c>
      <c r="D21" s="2157">
        <v>34.557263916085759</v>
      </c>
      <c r="E21" s="2156">
        <v>65540.059730000008</v>
      </c>
      <c r="F21" s="2156">
        <v>6554.0059730000003</v>
      </c>
      <c r="G21" s="2157">
        <v>19.629240373511077</v>
      </c>
      <c r="H21" s="2156">
        <v>25643.006000000001</v>
      </c>
      <c r="I21" s="2156">
        <v>2564.3006</v>
      </c>
      <c r="J21" s="2150">
        <v>4.8257753968335013</v>
      </c>
    </row>
    <row r="22" spans="1:16" ht="18" customHeight="1">
      <c r="A22" s="2155" t="s">
        <v>1586</v>
      </c>
      <c r="B22" s="2156">
        <v>76556.092399999994</v>
      </c>
      <c r="C22" s="2156">
        <v>7655.6092399999998</v>
      </c>
      <c r="D22" s="2157">
        <v>10.334903273867708</v>
      </c>
      <c r="E22" s="2156">
        <v>82412.03747000001</v>
      </c>
      <c r="F22" s="2156">
        <v>8241.2037469999977</v>
      </c>
      <c r="G22" s="2157">
        <v>24.682395771893987</v>
      </c>
      <c r="H22" s="2152">
        <v>143345.48556719997</v>
      </c>
      <c r="I22" s="2152">
        <v>14334.548556720001</v>
      </c>
      <c r="J22" s="2150">
        <v>26.976288095761685</v>
      </c>
      <c r="M22" s="2144"/>
      <c r="N22" s="2144"/>
      <c r="O22" s="2144"/>
      <c r="P22" s="2144"/>
    </row>
    <row r="23" spans="1:16" ht="18" customHeight="1">
      <c r="A23" s="2155" t="s">
        <v>1585</v>
      </c>
      <c r="B23" s="2151">
        <v>351400</v>
      </c>
      <c r="C23" s="2156">
        <v>36140</v>
      </c>
      <c r="D23" s="2157">
        <v>48.788201253278565</v>
      </c>
      <c r="E23" s="2151">
        <v>0</v>
      </c>
      <c r="F23" s="2151">
        <v>0</v>
      </c>
      <c r="G23" s="2152">
        <v>0</v>
      </c>
      <c r="H23" s="2152">
        <v>0</v>
      </c>
      <c r="I23" s="2152">
        <v>0</v>
      </c>
      <c r="J23" s="2150">
        <v>0</v>
      </c>
    </row>
    <row r="24" spans="1:16" ht="18" customHeight="1">
      <c r="A24" s="2155" t="s">
        <v>1584</v>
      </c>
      <c r="B24" s="2151">
        <v>0</v>
      </c>
      <c r="C24" s="2156">
        <v>0</v>
      </c>
      <c r="D24" s="2152">
        <v>0</v>
      </c>
      <c r="E24" s="2151">
        <v>0</v>
      </c>
      <c r="F24" s="2151">
        <v>0</v>
      </c>
      <c r="G24" s="2152">
        <v>0</v>
      </c>
      <c r="H24" s="2152">
        <v>0</v>
      </c>
      <c r="I24" s="2152">
        <v>0</v>
      </c>
      <c r="J24" s="2150">
        <v>0</v>
      </c>
    </row>
    <row r="25" spans="1:16" ht="18" customHeight="1">
      <c r="A25" s="2155" t="s">
        <v>1583</v>
      </c>
      <c r="B25" s="2151">
        <v>0</v>
      </c>
      <c r="C25" s="2151">
        <v>0</v>
      </c>
      <c r="D25" s="2152">
        <v>0</v>
      </c>
      <c r="E25" s="2151">
        <v>1830</v>
      </c>
      <c r="F25" s="2151">
        <v>1830</v>
      </c>
      <c r="G25" s="2152">
        <v>5.4808479014984366</v>
      </c>
      <c r="H25" s="2152">
        <v>15456.5</v>
      </c>
      <c r="I25" s="2152">
        <v>15456.5</v>
      </c>
      <c r="J25" s="2150">
        <v>29.087696435104764</v>
      </c>
      <c r="K25" s="2149"/>
    </row>
    <row r="26" spans="1:16" ht="18" customHeight="1">
      <c r="A26" s="2154" t="s">
        <v>1582</v>
      </c>
      <c r="B26" s="2151">
        <v>275000</v>
      </c>
      <c r="C26" s="2151">
        <v>2750</v>
      </c>
      <c r="D26" s="2152">
        <v>3.7124392209882693</v>
      </c>
      <c r="E26" s="2151">
        <v>0</v>
      </c>
      <c r="F26" s="2151">
        <v>0</v>
      </c>
      <c r="G26" s="2152">
        <v>0</v>
      </c>
      <c r="H26" s="2151">
        <v>574500</v>
      </c>
      <c r="I26" s="2151">
        <v>5745</v>
      </c>
      <c r="J26" s="2150">
        <v>10.811556045655669</v>
      </c>
      <c r="K26" s="2149"/>
    </row>
    <row r="27" spans="1:16" ht="18" customHeight="1">
      <c r="A27" s="2153" t="s">
        <v>1581</v>
      </c>
      <c r="B27" s="2151">
        <v>0</v>
      </c>
      <c r="C27" s="2151">
        <v>0</v>
      </c>
      <c r="D27" s="2152">
        <v>0</v>
      </c>
      <c r="E27" s="2151">
        <v>0</v>
      </c>
      <c r="F27" s="2151">
        <v>0</v>
      </c>
      <c r="G27" s="2152">
        <v>0</v>
      </c>
      <c r="H27" s="2151">
        <v>44746.110449999993</v>
      </c>
      <c r="I27" s="2151">
        <v>4474.6110449999996</v>
      </c>
      <c r="J27" s="2150">
        <v>8.420802105400762</v>
      </c>
      <c r="K27" s="2149"/>
    </row>
    <row r="28" spans="1:16" ht="16.5" thickBot="1">
      <c r="A28" s="2148" t="s">
        <v>1580</v>
      </c>
      <c r="B28" s="2146">
        <v>978252.86794000003</v>
      </c>
      <c r="C28" s="2146">
        <v>74075.286794</v>
      </c>
      <c r="D28" s="2147">
        <v>100</v>
      </c>
      <c r="E28" s="2146">
        <v>317419.94420000003</v>
      </c>
      <c r="F28" s="2146">
        <v>33388.994419999995</v>
      </c>
      <c r="G28" s="2147">
        <v>100</v>
      </c>
      <c r="H28" s="2146">
        <v>909317.37001720001</v>
      </c>
      <c r="I28" s="2146">
        <v>53137.58700172</v>
      </c>
      <c r="J28" s="2145">
        <v>100</v>
      </c>
    </row>
    <row r="29" spans="1:16" ht="15.75" thickTop="1">
      <c r="A29" s="1962" t="s">
        <v>1552</v>
      </c>
      <c r="B29" s="2144"/>
      <c r="C29" s="2144"/>
      <c r="D29" s="2144"/>
      <c r="E29" s="2144"/>
      <c r="F29" s="2144"/>
      <c r="G29" s="2144"/>
      <c r="H29" s="2144"/>
      <c r="I29" s="2144"/>
      <c r="J29" s="2144"/>
    </row>
    <row r="30" spans="1:16">
      <c r="A30" s="1962" t="s">
        <v>1579</v>
      </c>
    </row>
    <row r="31" spans="1:16">
      <c r="B31" s="2143"/>
      <c r="C31" s="2143"/>
      <c r="D31" s="2143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B7" sqref="B7:B9"/>
    </sheetView>
  </sheetViews>
  <sheetFormatPr defaultRowHeight="12.75"/>
  <cols>
    <col min="1" max="1" width="10.7109375" style="299" customWidth="1"/>
    <col min="2" max="2" width="57.5703125" style="299" bestFit="1" customWidth="1"/>
    <col min="3" max="256" width="9.140625" style="299"/>
    <col min="257" max="257" width="10.7109375" style="299" customWidth="1"/>
    <col min="258" max="258" width="57.5703125" style="299" bestFit="1" customWidth="1"/>
    <col min="259" max="512" width="9.140625" style="299"/>
    <col min="513" max="513" width="10.7109375" style="299" customWidth="1"/>
    <col min="514" max="514" width="57.5703125" style="299" bestFit="1" customWidth="1"/>
    <col min="515" max="768" width="9.140625" style="299"/>
    <col min="769" max="769" width="10.7109375" style="299" customWidth="1"/>
    <col min="770" max="770" width="57.5703125" style="299" bestFit="1" customWidth="1"/>
    <col min="771" max="1024" width="9.140625" style="299"/>
    <col min="1025" max="1025" width="10.7109375" style="299" customWidth="1"/>
    <col min="1026" max="1026" width="57.5703125" style="299" bestFit="1" customWidth="1"/>
    <col min="1027" max="1280" width="9.140625" style="299"/>
    <col min="1281" max="1281" width="10.7109375" style="299" customWidth="1"/>
    <col min="1282" max="1282" width="57.5703125" style="299" bestFit="1" customWidth="1"/>
    <col min="1283" max="1536" width="9.140625" style="299"/>
    <col min="1537" max="1537" width="10.7109375" style="299" customWidth="1"/>
    <col min="1538" max="1538" width="57.5703125" style="299" bestFit="1" customWidth="1"/>
    <col min="1539" max="1792" width="9.140625" style="299"/>
    <col min="1793" max="1793" width="10.7109375" style="299" customWidth="1"/>
    <col min="1794" max="1794" width="57.5703125" style="299" bestFit="1" customWidth="1"/>
    <col min="1795" max="2048" width="9.140625" style="299"/>
    <col min="2049" max="2049" width="10.7109375" style="299" customWidth="1"/>
    <col min="2050" max="2050" width="57.5703125" style="299" bestFit="1" customWidth="1"/>
    <col min="2051" max="2304" width="9.140625" style="299"/>
    <col min="2305" max="2305" width="10.7109375" style="299" customWidth="1"/>
    <col min="2306" max="2306" width="57.5703125" style="299" bestFit="1" customWidth="1"/>
    <col min="2307" max="2560" width="9.140625" style="299"/>
    <col min="2561" max="2561" width="10.7109375" style="299" customWidth="1"/>
    <col min="2562" max="2562" width="57.5703125" style="299" bestFit="1" customWidth="1"/>
    <col min="2563" max="2816" width="9.140625" style="299"/>
    <col min="2817" max="2817" width="10.7109375" style="299" customWidth="1"/>
    <col min="2818" max="2818" width="57.5703125" style="299" bestFit="1" customWidth="1"/>
    <col min="2819" max="3072" width="9.140625" style="299"/>
    <col min="3073" max="3073" width="10.7109375" style="299" customWidth="1"/>
    <col min="3074" max="3074" width="57.5703125" style="299" bestFit="1" customWidth="1"/>
    <col min="3075" max="3328" width="9.140625" style="299"/>
    <col min="3329" max="3329" width="10.7109375" style="299" customWidth="1"/>
    <col min="3330" max="3330" width="57.5703125" style="299" bestFit="1" customWidth="1"/>
    <col min="3331" max="3584" width="9.140625" style="299"/>
    <col min="3585" max="3585" width="10.7109375" style="299" customWidth="1"/>
    <col min="3586" max="3586" width="57.5703125" style="299" bestFit="1" customWidth="1"/>
    <col min="3587" max="3840" width="9.140625" style="299"/>
    <col min="3841" max="3841" width="10.7109375" style="299" customWidth="1"/>
    <col min="3842" max="3842" width="57.5703125" style="299" bestFit="1" customWidth="1"/>
    <col min="3843" max="4096" width="9.140625" style="299"/>
    <col min="4097" max="4097" width="10.7109375" style="299" customWidth="1"/>
    <col min="4098" max="4098" width="57.5703125" style="299" bestFit="1" customWidth="1"/>
    <col min="4099" max="4352" width="9.140625" style="299"/>
    <col min="4353" max="4353" width="10.7109375" style="299" customWidth="1"/>
    <col min="4354" max="4354" width="57.5703125" style="299" bestFit="1" customWidth="1"/>
    <col min="4355" max="4608" width="9.140625" style="299"/>
    <col min="4609" max="4609" width="10.7109375" style="299" customWidth="1"/>
    <col min="4610" max="4610" width="57.5703125" style="299" bestFit="1" customWidth="1"/>
    <col min="4611" max="4864" width="9.140625" style="299"/>
    <col min="4865" max="4865" width="10.7109375" style="299" customWidth="1"/>
    <col min="4866" max="4866" width="57.5703125" style="299" bestFit="1" customWidth="1"/>
    <col min="4867" max="5120" width="9.140625" style="299"/>
    <col min="5121" max="5121" width="10.7109375" style="299" customWidth="1"/>
    <col min="5122" max="5122" width="57.5703125" style="299" bestFit="1" customWidth="1"/>
    <col min="5123" max="5376" width="9.140625" style="299"/>
    <col min="5377" max="5377" width="10.7109375" style="299" customWidth="1"/>
    <col min="5378" max="5378" width="57.5703125" style="299" bestFit="1" customWidth="1"/>
    <col min="5379" max="5632" width="9.140625" style="299"/>
    <col min="5633" max="5633" width="10.7109375" style="299" customWidth="1"/>
    <col min="5634" max="5634" width="57.5703125" style="299" bestFit="1" customWidth="1"/>
    <col min="5635" max="5888" width="9.140625" style="299"/>
    <col min="5889" max="5889" width="10.7109375" style="299" customWidth="1"/>
    <col min="5890" max="5890" width="57.5703125" style="299" bestFit="1" customWidth="1"/>
    <col min="5891" max="6144" width="9.140625" style="299"/>
    <col min="6145" max="6145" width="10.7109375" style="299" customWidth="1"/>
    <col min="6146" max="6146" width="57.5703125" style="299" bestFit="1" customWidth="1"/>
    <col min="6147" max="6400" width="9.140625" style="299"/>
    <col min="6401" max="6401" width="10.7109375" style="299" customWidth="1"/>
    <col min="6402" max="6402" width="57.5703125" style="299" bestFit="1" customWidth="1"/>
    <col min="6403" max="6656" width="9.140625" style="299"/>
    <col min="6657" max="6657" width="10.7109375" style="299" customWidth="1"/>
    <col min="6658" max="6658" width="57.5703125" style="299" bestFit="1" customWidth="1"/>
    <col min="6659" max="6912" width="9.140625" style="299"/>
    <col min="6913" max="6913" width="10.7109375" style="299" customWidth="1"/>
    <col min="6914" max="6914" width="57.5703125" style="299" bestFit="1" customWidth="1"/>
    <col min="6915" max="7168" width="9.140625" style="299"/>
    <col min="7169" max="7169" width="10.7109375" style="299" customWidth="1"/>
    <col min="7170" max="7170" width="57.5703125" style="299" bestFit="1" customWidth="1"/>
    <col min="7171" max="7424" width="9.140625" style="299"/>
    <col min="7425" max="7425" width="10.7109375" style="299" customWidth="1"/>
    <col min="7426" max="7426" width="57.5703125" style="299" bestFit="1" customWidth="1"/>
    <col min="7427" max="7680" width="9.140625" style="299"/>
    <col min="7681" max="7681" width="10.7109375" style="299" customWidth="1"/>
    <col min="7682" max="7682" width="57.5703125" style="299" bestFit="1" customWidth="1"/>
    <col min="7683" max="7936" width="9.140625" style="299"/>
    <col min="7937" max="7937" width="10.7109375" style="299" customWidth="1"/>
    <col min="7938" max="7938" width="57.5703125" style="299" bestFit="1" customWidth="1"/>
    <col min="7939" max="8192" width="9.140625" style="299"/>
    <col min="8193" max="8193" width="10.7109375" style="299" customWidth="1"/>
    <col min="8194" max="8194" width="57.5703125" style="299" bestFit="1" customWidth="1"/>
    <col min="8195" max="8448" width="9.140625" style="299"/>
    <col min="8449" max="8449" width="10.7109375" style="299" customWidth="1"/>
    <col min="8450" max="8450" width="57.5703125" style="299" bestFit="1" customWidth="1"/>
    <col min="8451" max="8704" width="9.140625" style="299"/>
    <col min="8705" max="8705" width="10.7109375" style="299" customWidth="1"/>
    <col min="8706" max="8706" width="57.5703125" style="299" bestFit="1" customWidth="1"/>
    <col min="8707" max="8960" width="9.140625" style="299"/>
    <col min="8961" max="8961" width="10.7109375" style="299" customWidth="1"/>
    <col min="8962" max="8962" width="57.5703125" style="299" bestFit="1" customWidth="1"/>
    <col min="8963" max="9216" width="9.140625" style="299"/>
    <col min="9217" max="9217" width="10.7109375" style="299" customWidth="1"/>
    <col min="9218" max="9218" width="57.5703125" style="299" bestFit="1" customWidth="1"/>
    <col min="9219" max="9472" width="9.140625" style="299"/>
    <col min="9473" max="9473" width="10.7109375" style="299" customWidth="1"/>
    <col min="9474" max="9474" width="57.5703125" style="299" bestFit="1" customWidth="1"/>
    <col min="9475" max="9728" width="9.140625" style="299"/>
    <col min="9729" max="9729" width="10.7109375" style="299" customWidth="1"/>
    <col min="9730" max="9730" width="57.5703125" style="299" bestFit="1" customWidth="1"/>
    <col min="9731" max="9984" width="9.140625" style="299"/>
    <col min="9985" max="9985" width="10.7109375" style="299" customWidth="1"/>
    <col min="9986" max="9986" width="57.5703125" style="299" bestFit="1" customWidth="1"/>
    <col min="9987" max="10240" width="9.140625" style="299"/>
    <col min="10241" max="10241" width="10.7109375" style="299" customWidth="1"/>
    <col min="10242" max="10242" width="57.5703125" style="299" bestFit="1" customWidth="1"/>
    <col min="10243" max="10496" width="9.140625" style="299"/>
    <col min="10497" max="10497" width="10.7109375" style="299" customWidth="1"/>
    <col min="10498" max="10498" width="57.5703125" style="299" bestFit="1" customWidth="1"/>
    <col min="10499" max="10752" width="9.140625" style="299"/>
    <col min="10753" max="10753" width="10.7109375" style="299" customWidth="1"/>
    <col min="10754" max="10754" width="57.5703125" style="299" bestFit="1" customWidth="1"/>
    <col min="10755" max="11008" width="9.140625" style="299"/>
    <col min="11009" max="11009" width="10.7109375" style="299" customWidth="1"/>
    <col min="11010" max="11010" width="57.5703125" style="299" bestFit="1" customWidth="1"/>
    <col min="11011" max="11264" width="9.140625" style="299"/>
    <col min="11265" max="11265" width="10.7109375" style="299" customWidth="1"/>
    <col min="11266" max="11266" width="57.5703125" style="299" bestFit="1" customWidth="1"/>
    <col min="11267" max="11520" width="9.140625" style="299"/>
    <col min="11521" max="11521" width="10.7109375" style="299" customWidth="1"/>
    <col min="11522" max="11522" width="57.5703125" style="299" bestFit="1" customWidth="1"/>
    <col min="11523" max="11776" width="9.140625" style="299"/>
    <col min="11777" max="11777" width="10.7109375" style="299" customWidth="1"/>
    <col min="11778" max="11778" width="57.5703125" style="299" bestFit="1" customWidth="1"/>
    <col min="11779" max="12032" width="9.140625" style="299"/>
    <col min="12033" max="12033" width="10.7109375" style="299" customWidth="1"/>
    <col min="12034" max="12034" width="57.5703125" style="299" bestFit="1" customWidth="1"/>
    <col min="12035" max="12288" width="9.140625" style="299"/>
    <col min="12289" max="12289" width="10.7109375" style="299" customWidth="1"/>
    <col min="12290" max="12290" width="57.5703125" style="299" bestFit="1" customWidth="1"/>
    <col min="12291" max="12544" width="9.140625" style="299"/>
    <col min="12545" max="12545" width="10.7109375" style="299" customWidth="1"/>
    <col min="12546" max="12546" width="57.5703125" style="299" bestFit="1" customWidth="1"/>
    <col min="12547" max="12800" width="9.140625" style="299"/>
    <col min="12801" max="12801" width="10.7109375" style="299" customWidth="1"/>
    <col min="12802" max="12802" width="57.5703125" style="299" bestFit="1" customWidth="1"/>
    <col min="12803" max="13056" width="9.140625" style="299"/>
    <col min="13057" max="13057" width="10.7109375" style="299" customWidth="1"/>
    <col min="13058" max="13058" width="57.5703125" style="299" bestFit="1" customWidth="1"/>
    <col min="13059" max="13312" width="9.140625" style="299"/>
    <col min="13313" max="13313" width="10.7109375" style="299" customWidth="1"/>
    <col min="13314" max="13314" width="57.5703125" style="299" bestFit="1" customWidth="1"/>
    <col min="13315" max="13568" width="9.140625" style="299"/>
    <col min="13569" max="13569" width="10.7109375" style="299" customWidth="1"/>
    <col min="13570" max="13570" width="57.5703125" style="299" bestFit="1" customWidth="1"/>
    <col min="13571" max="13824" width="9.140625" style="299"/>
    <col min="13825" max="13825" width="10.7109375" style="299" customWidth="1"/>
    <col min="13826" max="13826" width="57.5703125" style="299" bestFit="1" customWidth="1"/>
    <col min="13827" max="14080" width="9.140625" style="299"/>
    <col min="14081" max="14081" width="10.7109375" style="299" customWidth="1"/>
    <col min="14082" max="14082" width="57.5703125" style="299" bestFit="1" customWidth="1"/>
    <col min="14083" max="14336" width="9.140625" style="299"/>
    <col min="14337" max="14337" width="10.7109375" style="299" customWidth="1"/>
    <col min="14338" max="14338" width="57.5703125" style="299" bestFit="1" customWidth="1"/>
    <col min="14339" max="14592" width="9.140625" style="299"/>
    <col min="14593" max="14593" width="10.7109375" style="299" customWidth="1"/>
    <col min="14594" max="14594" width="57.5703125" style="299" bestFit="1" customWidth="1"/>
    <col min="14595" max="14848" width="9.140625" style="299"/>
    <col min="14849" max="14849" width="10.7109375" style="299" customWidth="1"/>
    <col min="14850" max="14850" width="57.5703125" style="299" bestFit="1" customWidth="1"/>
    <col min="14851" max="15104" width="9.140625" style="299"/>
    <col min="15105" max="15105" width="10.7109375" style="299" customWidth="1"/>
    <col min="15106" max="15106" width="57.5703125" style="299" bestFit="1" customWidth="1"/>
    <col min="15107" max="15360" width="9.140625" style="299"/>
    <col min="15361" max="15361" width="10.7109375" style="299" customWidth="1"/>
    <col min="15362" max="15362" width="57.5703125" style="299" bestFit="1" customWidth="1"/>
    <col min="15363" max="15616" width="9.140625" style="299"/>
    <col min="15617" max="15617" width="10.7109375" style="299" customWidth="1"/>
    <col min="15618" max="15618" width="57.5703125" style="299" bestFit="1" customWidth="1"/>
    <col min="15619" max="15872" width="9.140625" style="299"/>
    <col min="15873" max="15873" width="10.7109375" style="299" customWidth="1"/>
    <col min="15874" max="15874" width="57.5703125" style="299" bestFit="1" customWidth="1"/>
    <col min="15875" max="16128" width="9.140625" style="299"/>
    <col min="16129" max="16129" width="10.7109375" style="299" customWidth="1"/>
    <col min="16130" max="16130" width="57.5703125" style="299" bestFit="1" customWidth="1"/>
    <col min="16131" max="16384" width="9.140625" style="299"/>
  </cols>
  <sheetData>
    <row r="1" spans="1:4" ht="20.25">
      <c r="A1" s="2803" t="s">
        <v>326</v>
      </c>
      <c r="B1" s="2803"/>
    </row>
    <row r="2" spans="1:4" ht="18.75">
      <c r="A2" s="2804" t="s">
        <v>327</v>
      </c>
      <c r="B2" s="2804"/>
    </row>
    <row r="3" spans="1:4" ht="15.75">
      <c r="A3" s="300" t="s">
        <v>328</v>
      </c>
      <c r="B3" s="301" t="s">
        <v>329</v>
      </c>
      <c r="C3" s="302"/>
    </row>
    <row r="4" spans="1:4" ht="15.75">
      <c r="A4" s="303">
        <v>1</v>
      </c>
      <c r="B4" s="304" t="s">
        <v>271</v>
      </c>
      <c r="C4" s="305"/>
      <c r="D4" s="306"/>
    </row>
    <row r="5" spans="1:4" ht="15.75">
      <c r="A5" s="303">
        <v>2</v>
      </c>
      <c r="B5" s="304" t="s">
        <v>83</v>
      </c>
      <c r="C5" s="305"/>
      <c r="D5" s="306"/>
    </row>
    <row r="6" spans="1:4" ht="15.75">
      <c r="A6" s="303">
        <v>3</v>
      </c>
      <c r="B6" s="304" t="s">
        <v>285</v>
      </c>
      <c r="C6" s="305"/>
      <c r="D6" s="306"/>
    </row>
    <row r="7" spans="1:4" ht="15.75">
      <c r="A7" s="303">
        <v>4</v>
      </c>
      <c r="B7" s="307" t="s">
        <v>291</v>
      </c>
      <c r="C7" s="305"/>
      <c r="D7" s="306"/>
    </row>
    <row r="8" spans="1:4" ht="15.75">
      <c r="A8" s="303">
        <v>5</v>
      </c>
      <c r="B8" s="307" t="s">
        <v>105</v>
      </c>
      <c r="C8" s="305"/>
      <c r="D8" s="306"/>
    </row>
    <row r="9" spans="1:4" ht="15.75">
      <c r="A9" s="303">
        <v>6</v>
      </c>
      <c r="B9" s="307" t="s">
        <v>306</v>
      </c>
      <c r="C9" s="305"/>
      <c r="D9" s="306"/>
    </row>
    <row r="10" spans="1:4" ht="15.75">
      <c r="A10" s="303">
        <v>7</v>
      </c>
      <c r="B10" s="307" t="s">
        <v>315</v>
      </c>
      <c r="C10" s="305"/>
      <c r="D10" s="306"/>
    </row>
    <row r="11" spans="1:4" ht="15.75">
      <c r="A11" s="303">
        <v>8</v>
      </c>
      <c r="B11" s="307" t="s">
        <v>321</v>
      </c>
      <c r="C11" s="305"/>
      <c r="D11" s="306"/>
    </row>
    <row r="12" spans="1:4" ht="15.75">
      <c r="A12" s="303"/>
      <c r="B12" s="307"/>
      <c r="C12" s="305"/>
      <c r="D12" s="306"/>
    </row>
    <row r="13" spans="1:4" ht="15.75">
      <c r="A13" s="303"/>
      <c r="B13" s="307"/>
      <c r="C13" s="305"/>
      <c r="D13" s="306"/>
    </row>
    <row r="14" spans="1:4" ht="15.75">
      <c r="A14" s="303"/>
      <c r="B14" s="307"/>
      <c r="C14" s="305"/>
      <c r="D14" s="306"/>
    </row>
    <row r="15" spans="1:4" ht="15">
      <c r="A15" s="305"/>
      <c r="B15" s="305"/>
      <c r="C15" s="305"/>
      <c r="D15" s="306"/>
    </row>
    <row r="16" spans="1:4" ht="15">
      <c r="A16" s="306"/>
      <c r="B16" s="306"/>
      <c r="C16" s="306"/>
      <c r="D16" s="306"/>
    </row>
    <row r="17" spans="1:4" ht="15">
      <c r="A17" s="306"/>
      <c r="B17" s="306"/>
      <c r="C17" s="306"/>
      <c r="D17" s="306"/>
    </row>
    <row r="18" spans="1:4" ht="15">
      <c r="A18" s="306"/>
      <c r="B18" s="306"/>
      <c r="C18" s="306"/>
      <c r="D18" s="306"/>
    </row>
    <row r="19" spans="1:4" ht="15">
      <c r="A19" s="306"/>
      <c r="B19" s="306"/>
      <c r="C19" s="306"/>
      <c r="D19" s="306"/>
    </row>
    <row r="20" spans="1:4" ht="15">
      <c r="A20" s="306"/>
      <c r="B20" s="306"/>
      <c r="C20" s="306"/>
      <c r="D20" s="306"/>
    </row>
    <row r="21" spans="1:4" ht="15">
      <c r="A21" s="306"/>
      <c r="B21" s="306"/>
      <c r="C21" s="306"/>
      <c r="D21" s="306"/>
    </row>
    <row r="22" spans="1:4" ht="15">
      <c r="A22" s="306"/>
      <c r="B22" s="306"/>
      <c r="C22" s="306"/>
      <c r="D22" s="306"/>
    </row>
    <row r="23" spans="1:4" ht="15">
      <c r="A23" s="306"/>
      <c r="B23" s="306"/>
      <c r="C23" s="306"/>
      <c r="D23" s="306"/>
    </row>
    <row r="24" spans="1:4" ht="15">
      <c r="A24" s="306"/>
      <c r="B24" s="306"/>
      <c r="C24" s="306"/>
      <c r="D24" s="306"/>
    </row>
    <row r="25" spans="1:4" ht="15">
      <c r="A25" s="306"/>
      <c r="B25" s="306"/>
      <c r="C25" s="306"/>
      <c r="D25" s="306"/>
    </row>
    <row r="26" spans="1:4" ht="15">
      <c r="A26" s="306"/>
      <c r="B26" s="306"/>
      <c r="C26" s="306"/>
      <c r="D26" s="306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zoomScaleSheetLayoutView="100" workbookViewId="0">
      <pane ySplit="4" topLeftCell="A35" activePane="bottomLeft" state="frozen"/>
      <selection activeCell="B7" sqref="B7:B9"/>
      <selection pane="bottomLeft" activeCell="B5" sqref="B5:B16"/>
    </sheetView>
  </sheetViews>
  <sheetFormatPr defaultColWidth="8" defaultRowHeight="15"/>
  <cols>
    <col min="1" max="1" width="3.140625" style="127" customWidth="1"/>
    <col min="2" max="2" width="9" style="127" customWidth="1"/>
    <col min="3" max="3" width="10" style="127" bestFit="1" customWidth="1"/>
    <col min="4" max="4" width="8" style="127" bestFit="1" customWidth="1"/>
    <col min="5" max="5" width="9.28515625" style="127" bestFit="1" customWidth="1"/>
    <col min="6" max="6" width="10.140625" style="127" bestFit="1" customWidth="1"/>
    <col min="7" max="7" width="10" style="127" customWidth="1"/>
    <col min="8" max="8" width="12" style="127" bestFit="1" customWidth="1"/>
    <col min="9" max="9" width="9.28515625" style="127" bestFit="1" customWidth="1"/>
    <col min="10" max="10" width="8" style="127" bestFit="1" customWidth="1"/>
    <col min="11" max="11" width="9.28515625" style="127" bestFit="1" customWidth="1"/>
    <col min="12" max="12" width="8" style="127" bestFit="1" customWidth="1"/>
    <col min="13" max="13" width="9.28515625" style="127" bestFit="1" customWidth="1"/>
    <col min="14" max="14" width="8" style="127" bestFit="1" customWidth="1"/>
    <col min="15" max="15" width="9.28515625" style="127" bestFit="1" customWidth="1"/>
    <col min="16" max="16" width="8" style="127" bestFit="1" customWidth="1"/>
    <col min="17" max="17" width="9.28515625" style="127" bestFit="1" customWidth="1"/>
    <col min="18" max="16384" width="8" style="127"/>
  </cols>
  <sheetData>
    <row r="1" spans="2:17" ht="18.75">
      <c r="B1" s="2805" t="s">
        <v>272</v>
      </c>
      <c r="C1" s="2806"/>
      <c r="D1" s="2806"/>
      <c r="E1" s="2806"/>
      <c r="F1" s="2806"/>
      <c r="G1" s="2806"/>
      <c r="H1" s="2806"/>
      <c r="I1" s="2806"/>
      <c r="J1" s="2806"/>
      <c r="K1" s="2806"/>
      <c r="L1" s="2806"/>
      <c r="M1" s="2806"/>
      <c r="N1" s="2806"/>
      <c r="O1" s="2806"/>
      <c r="P1" s="2806"/>
      <c r="Q1" s="2806"/>
    </row>
    <row r="2" spans="2:17" ht="19.5" thickBot="1">
      <c r="B2" s="2805" t="s">
        <v>271</v>
      </c>
      <c r="C2" s="2806"/>
      <c r="D2" s="2806"/>
      <c r="E2" s="2806"/>
      <c r="F2" s="2806"/>
      <c r="G2" s="2806"/>
      <c r="H2" s="2806"/>
      <c r="I2" s="2806"/>
      <c r="J2" s="2806"/>
      <c r="K2" s="2806"/>
      <c r="L2" s="2806"/>
      <c r="M2" s="2806"/>
      <c r="N2" s="2806"/>
      <c r="O2" s="2806"/>
      <c r="P2" s="2806"/>
      <c r="Q2" s="2806"/>
    </row>
    <row r="3" spans="2:17" ht="19.5" customHeight="1" thickTop="1" thickBot="1">
      <c r="B3" s="2807" t="s">
        <v>259</v>
      </c>
      <c r="C3" s="2814" t="s">
        <v>244</v>
      </c>
      <c r="D3" s="2811" t="s">
        <v>270</v>
      </c>
      <c r="E3" s="2811"/>
      <c r="F3" s="2811"/>
      <c r="G3" s="2811"/>
      <c r="H3" s="2811"/>
      <c r="I3" s="2810"/>
      <c r="J3" s="2809" t="s">
        <v>269</v>
      </c>
      <c r="K3" s="2810"/>
      <c r="L3" s="2809" t="s">
        <v>268</v>
      </c>
      <c r="M3" s="2811"/>
      <c r="N3" s="2811"/>
      <c r="O3" s="2811"/>
      <c r="P3" s="2811"/>
      <c r="Q3" s="2812"/>
    </row>
    <row r="4" spans="2:17" s="191" customFormat="1" ht="36.75" customHeight="1" thickBot="1">
      <c r="B4" s="2808"/>
      <c r="C4" s="2815"/>
      <c r="D4" s="196" t="s">
        <v>260</v>
      </c>
      <c r="E4" s="193" t="s">
        <v>264</v>
      </c>
      <c r="F4" s="193" t="s">
        <v>267</v>
      </c>
      <c r="G4" s="193" t="s">
        <v>264</v>
      </c>
      <c r="H4" s="193" t="s">
        <v>266</v>
      </c>
      <c r="I4" s="195" t="s">
        <v>264</v>
      </c>
      <c r="J4" s="194" t="s">
        <v>260</v>
      </c>
      <c r="K4" s="195" t="s">
        <v>264</v>
      </c>
      <c r="L4" s="194" t="s">
        <v>260</v>
      </c>
      <c r="M4" s="193" t="s">
        <v>264</v>
      </c>
      <c r="N4" s="193" t="s">
        <v>261</v>
      </c>
      <c r="O4" s="193" t="s">
        <v>264</v>
      </c>
      <c r="P4" s="193" t="s">
        <v>265</v>
      </c>
      <c r="Q4" s="192" t="s">
        <v>264</v>
      </c>
    </row>
    <row r="5" spans="2:17" ht="15.75" thickTop="1">
      <c r="B5" s="2816" t="s">
        <v>142</v>
      </c>
      <c r="C5" s="190" t="s">
        <v>255</v>
      </c>
      <c r="D5" s="189">
        <v>115.7</v>
      </c>
      <c r="E5" s="1931">
        <v>8.61</v>
      </c>
      <c r="F5" s="187">
        <v>116.91</v>
      </c>
      <c r="G5" s="1931">
        <v>9.32</v>
      </c>
      <c r="H5" s="187">
        <v>114.75</v>
      </c>
      <c r="I5" s="1937">
        <v>8.06</v>
      </c>
      <c r="J5" s="187">
        <v>97.953241694969805</v>
      </c>
      <c r="K5" s="188">
        <v>5.9</v>
      </c>
      <c r="L5" s="187">
        <v>415.1</v>
      </c>
      <c r="M5" s="187">
        <v>14.858757062146893</v>
      </c>
      <c r="N5" s="187">
        <v>335.3</v>
      </c>
      <c r="O5" s="187">
        <v>18.270354499415674</v>
      </c>
      <c r="P5" s="187">
        <v>444.6</v>
      </c>
      <c r="Q5" s="186">
        <v>14.000000000000014</v>
      </c>
    </row>
    <row r="6" spans="2:17">
      <c r="B6" s="2817"/>
      <c r="C6" s="170" t="s">
        <v>254</v>
      </c>
      <c r="D6" s="169">
        <v>115.5</v>
      </c>
      <c r="E6" s="1932">
        <v>7.9</v>
      </c>
      <c r="F6" s="167">
        <v>116.61</v>
      </c>
      <c r="G6" s="1932">
        <v>7.65</v>
      </c>
      <c r="H6" s="167">
        <v>114.63</v>
      </c>
      <c r="I6" s="1938">
        <v>8.07</v>
      </c>
      <c r="J6" s="167">
        <v>97.317288386684481</v>
      </c>
      <c r="K6" s="168">
        <v>5.3</v>
      </c>
      <c r="L6" s="167">
        <v>417.5</v>
      </c>
      <c r="M6" s="167">
        <v>15.118243243243242</v>
      </c>
      <c r="N6" s="167">
        <v>335.9</v>
      </c>
      <c r="O6" s="167">
        <v>18.504090377872998</v>
      </c>
      <c r="P6" s="167">
        <v>447.6</v>
      </c>
      <c r="Q6" s="166">
        <v>14.300306435137884</v>
      </c>
    </row>
    <row r="7" spans="2:17">
      <c r="B7" s="2817"/>
      <c r="C7" s="170" t="s">
        <v>243</v>
      </c>
      <c r="D7" s="169">
        <v>115.66</v>
      </c>
      <c r="E7" s="1932">
        <v>6.73</v>
      </c>
      <c r="F7" s="167">
        <v>117.07</v>
      </c>
      <c r="G7" s="1932">
        <v>5.67</v>
      </c>
      <c r="H7" s="167">
        <v>114.57</v>
      </c>
      <c r="I7" s="1938">
        <v>7.56</v>
      </c>
      <c r="J7" s="167">
        <v>97.176228368432447</v>
      </c>
      <c r="K7" s="168">
        <v>5.0116827276052192</v>
      </c>
      <c r="L7" s="167">
        <v>421.4</v>
      </c>
      <c r="M7" s="167">
        <v>14.408423385979489</v>
      </c>
      <c r="N7" s="167">
        <v>335.9</v>
      </c>
      <c r="O7" s="167">
        <v>18.504090377872998</v>
      </c>
      <c r="P7" s="167">
        <v>453</v>
      </c>
      <c r="Q7" s="166">
        <v>13.420130195292955</v>
      </c>
    </row>
    <row r="8" spans="2:17">
      <c r="B8" s="2817"/>
      <c r="C8" s="170" t="s">
        <v>253</v>
      </c>
      <c r="D8" s="169">
        <v>116.12</v>
      </c>
      <c r="E8" s="1932">
        <v>4.75</v>
      </c>
      <c r="F8" s="167">
        <v>116.5</v>
      </c>
      <c r="G8" s="1932">
        <v>2.61</v>
      </c>
      <c r="H8" s="167">
        <v>115.83</v>
      </c>
      <c r="I8" s="1938">
        <v>6.46</v>
      </c>
      <c r="J8" s="167">
        <v>98.74516652075684</v>
      </c>
      <c r="K8" s="168">
        <v>4.101578726819227</v>
      </c>
      <c r="L8" s="167">
        <v>421.4</v>
      </c>
      <c r="M8" s="167">
        <v>14.410005437737894</v>
      </c>
      <c r="N8" s="167">
        <v>335.9</v>
      </c>
      <c r="O8" s="167">
        <v>18.226950354609926</v>
      </c>
      <c r="P8" s="167">
        <v>453</v>
      </c>
      <c r="Q8" s="166">
        <v>13.391739674593239</v>
      </c>
    </row>
    <row r="9" spans="2:17">
      <c r="B9" s="2817"/>
      <c r="C9" s="170" t="s">
        <v>252</v>
      </c>
      <c r="D9" s="169">
        <v>115.13</v>
      </c>
      <c r="E9" s="1932">
        <v>3.8</v>
      </c>
      <c r="F9" s="167">
        <v>114.4</v>
      </c>
      <c r="G9" s="1932">
        <v>0.57999999999999996</v>
      </c>
      <c r="H9" s="167">
        <v>115.7</v>
      </c>
      <c r="I9" s="1938">
        <v>6.45</v>
      </c>
      <c r="J9" s="167">
        <v>96.233276778105974</v>
      </c>
      <c r="K9" s="168">
        <v>2.7</v>
      </c>
      <c r="L9" s="167">
        <v>421.4</v>
      </c>
      <c r="M9" s="167">
        <v>14.25468368178116</v>
      </c>
      <c r="N9" s="167">
        <v>335.9</v>
      </c>
      <c r="O9" s="167">
        <v>18.226950354609926</v>
      </c>
      <c r="P9" s="167">
        <v>453</v>
      </c>
      <c r="Q9" s="166">
        <v>13.19340329835083</v>
      </c>
    </row>
    <row r="10" spans="2:17">
      <c r="B10" s="2817"/>
      <c r="C10" s="170" t="s">
        <v>251</v>
      </c>
      <c r="D10" s="169">
        <v>113.94</v>
      </c>
      <c r="E10" s="1932">
        <v>3.2</v>
      </c>
      <c r="F10" s="167">
        <v>111.47</v>
      </c>
      <c r="G10" s="1932">
        <v>-0.67</v>
      </c>
      <c r="H10" s="167">
        <v>115.91</v>
      </c>
      <c r="I10" s="1938">
        <v>6.21</v>
      </c>
      <c r="J10" s="167">
        <v>96.74994743408503</v>
      </c>
      <c r="K10" s="168">
        <v>1.7917795224803541</v>
      </c>
      <c r="L10" s="167">
        <v>421.6</v>
      </c>
      <c r="M10" s="167">
        <v>14.100135317997299</v>
      </c>
      <c r="N10" s="167">
        <v>335.9</v>
      </c>
      <c r="O10" s="167">
        <v>18.108298171589325</v>
      </c>
      <c r="P10" s="167">
        <v>453.2</v>
      </c>
      <c r="Q10" s="166">
        <v>13.04564729358944</v>
      </c>
    </row>
    <row r="11" spans="2:17">
      <c r="B11" s="2817"/>
      <c r="C11" s="170" t="s">
        <v>250</v>
      </c>
      <c r="D11" s="169">
        <v>113.38</v>
      </c>
      <c r="E11" s="1932">
        <v>3.26</v>
      </c>
      <c r="F11" s="167">
        <v>109.74</v>
      </c>
      <c r="G11" s="1932">
        <v>-0.22</v>
      </c>
      <c r="H11" s="167">
        <v>116.32</v>
      </c>
      <c r="I11" s="1938">
        <v>6.08</v>
      </c>
      <c r="J11" s="167">
        <v>97.031753967134023</v>
      </c>
      <c r="K11" s="168">
        <v>1.686582996249399</v>
      </c>
      <c r="L11" s="167">
        <v>421.8</v>
      </c>
      <c r="M11" s="167">
        <v>14.154262516914756</v>
      </c>
      <c r="N11" s="167">
        <v>336.9</v>
      </c>
      <c r="O11" s="167">
        <v>18.459915611814353</v>
      </c>
      <c r="P11" s="167">
        <v>453.2</v>
      </c>
      <c r="Q11" s="166">
        <v>13.04564729358944</v>
      </c>
    </row>
    <row r="12" spans="2:17">
      <c r="B12" s="2817"/>
      <c r="C12" s="170" t="s">
        <v>249</v>
      </c>
      <c r="D12" s="169">
        <v>112.39</v>
      </c>
      <c r="E12" s="1932">
        <v>2.9</v>
      </c>
      <c r="F12" s="167">
        <v>108.16</v>
      </c>
      <c r="G12" s="1932">
        <v>-0.35</v>
      </c>
      <c r="H12" s="167">
        <v>115.81</v>
      </c>
      <c r="I12" s="1938">
        <v>5.58</v>
      </c>
      <c r="J12" s="167">
        <v>97.648452694535521</v>
      </c>
      <c r="K12" s="168">
        <v>1</v>
      </c>
      <c r="L12" s="167">
        <v>421.8</v>
      </c>
      <c r="M12" s="167">
        <v>14.092507438463613</v>
      </c>
      <c r="N12" s="167">
        <v>336.9</v>
      </c>
      <c r="O12" s="167">
        <v>18.459915611814353</v>
      </c>
      <c r="P12" s="167">
        <v>453.2</v>
      </c>
      <c r="Q12" s="166">
        <v>12.961116650049846</v>
      </c>
    </row>
    <row r="13" spans="2:17">
      <c r="B13" s="2817"/>
      <c r="C13" s="170" t="s">
        <v>248</v>
      </c>
      <c r="D13" s="169">
        <v>113.47</v>
      </c>
      <c r="E13" s="1932">
        <v>3.8</v>
      </c>
      <c r="F13" s="167">
        <v>109.86</v>
      </c>
      <c r="G13" s="1932">
        <v>0.71</v>
      </c>
      <c r="H13" s="167">
        <v>116.44</v>
      </c>
      <c r="I13" s="1938">
        <v>6.27</v>
      </c>
      <c r="J13" s="167">
        <v>98.253928986174074</v>
      </c>
      <c r="K13" s="168">
        <v>1.2</v>
      </c>
      <c r="L13" s="167">
        <v>427.6</v>
      </c>
      <c r="M13" s="167">
        <v>14.699570815450642</v>
      </c>
      <c r="N13" s="167">
        <v>336.9</v>
      </c>
      <c r="O13" s="167">
        <v>18.459915611814353</v>
      </c>
      <c r="P13" s="167">
        <v>461.1</v>
      </c>
      <c r="Q13" s="166">
        <v>13.711467324291007</v>
      </c>
    </row>
    <row r="14" spans="2:17">
      <c r="B14" s="2817"/>
      <c r="C14" s="170" t="s">
        <v>247</v>
      </c>
      <c r="D14" s="169">
        <v>115.22</v>
      </c>
      <c r="E14" s="1932">
        <v>3.36</v>
      </c>
      <c r="F14" s="167">
        <v>111.1</v>
      </c>
      <c r="G14" s="1932">
        <v>0.18</v>
      </c>
      <c r="H14" s="167">
        <v>118.61</v>
      </c>
      <c r="I14" s="1938">
        <v>5.97</v>
      </c>
      <c r="J14" s="167">
        <v>99.631458745255401</v>
      </c>
      <c r="K14" s="168">
        <v>1.4818350776288014</v>
      </c>
      <c r="L14" s="167">
        <v>429.5</v>
      </c>
      <c r="M14" s="167">
        <v>14.931763446614937</v>
      </c>
      <c r="N14" s="167">
        <v>336.9</v>
      </c>
      <c r="O14" s="167">
        <v>18.459915611814353</v>
      </c>
      <c r="P14" s="167">
        <v>463.7</v>
      </c>
      <c r="Q14" s="166">
        <v>14.043285784554826</v>
      </c>
    </row>
    <row r="15" spans="2:17">
      <c r="B15" s="2817"/>
      <c r="C15" s="185" t="s">
        <v>246</v>
      </c>
      <c r="D15" s="184">
        <v>115.57</v>
      </c>
      <c r="E15" s="1933">
        <v>2.78</v>
      </c>
      <c r="F15" s="182">
        <v>111.97</v>
      </c>
      <c r="G15" s="1933">
        <v>-0.98</v>
      </c>
      <c r="H15" s="182">
        <v>118.46</v>
      </c>
      <c r="I15" s="1939">
        <v>5.83</v>
      </c>
      <c r="J15" s="182">
        <v>101.23751042440797</v>
      </c>
      <c r="K15" s="183">
        <v>0.72183166320543535</v>
      </c>
      <c r="L15" s="182">
        <v>429.7</v>
      </c>
      <c r="M15" s="182">
        <v>14.985282312014988</v>
      </c>
      <c r="N15" s="182">
        <v>336.9</v>
      </c>
      <c r="O15" s="182">
        <v>18.459915611814353</v>
      </c>
      <c r="P15" s="182">
        <v>464</v>
      </c>
      <c r="Q15" s="181">
        <v>14.117068371864235</v>
      </c>
    </row>
    <row r="16" spans="2:17">
      <c r="B16" s="2818"/>
      <c r="C16" s="180" t="s">
        <v>245</v>
      </c>
      <c r="D16" s="179">
        <v>115.94</v>
      </c>
      <c r="E16" s="1934">
        <v>2.71</v>
      </c>
      <c r="F16" s="177">
        <v>113.01</v>
      </c>
      <c r="G16" s="1934">
        <v>-0.87</v>
      </c>
      <c r="H16" s="177">
        <v>118.29</v>
      </c>
      <c r="I16" s="1940">
        <v>5.6</v>
      </c>
      <c r="J16" s="177">
        <v>101.58011286220942</v>
      </c>
      <c r="K16" s="178">
        <v>0.91624487673085753</v>
      </c>
      <c r="L16" s="177">
        <v>429.7</v>
      </c>
      <c r="M16" s="177">
        <v>13.437170010559669</v>
      </c>
      <c r="N16" s="177">
        <v>336.9</v>
      </c>
      <c r="O16" s="177">
        <v>18.459915611814353</v>
      </c>
      <c r="P16" s="177">
        <v>464</v>
      </c>
      <c r="Q16" s="176">
        <v>12.185686653771754</v>
      </c>
    </row>
    <row r="17" spans="2:17">
      <c r="B17" s="2819" t="s">
        <v>45</v>
      </c>
      <c r="C17" s="175" t="s">
        <v>255</v>
      </c>
      <c r="D17" s="174">
        <v>118.34</v>
      </c>
      <c r="E17" s="1935">
        <v>2.29</v>
      </c>
      <c r="F17" s="172">
        <v>115.73</v>
      </c>
      <c r="G17" s="1935">
        <v>-1.01</v>
      </c>
      <c r="H17" s="172">
        <v>120.43</v>
      </c>
      <c r="I17" s="1941">
        <v>4.9400000000000004</v>
      </c>
      <c r="J17" s="172">
        <v>99.135729899193805</v>
      </c>
      <c r="K17" s="173">
        <v>1.2071966009112032</v>
      </c>
      <c r="L17" s="172">
        <v>438.4</v>
      </c>
      <c r="M17" s="172">
        <v>5.6131052758371425</v>
      </c>
      <c r="N17" s="172">
        <v>368.6</v>
      </c>
      <c r="O17" s="172">
        <v>9.9314047121980451</v>
      </c>
      <c r="P17" s="172">
        <v>464.2</v>
      </c>
      <c r="Q17" s="171">
        <v>4.4084570400359837</v>
      </c>
    </row>
    <row r="18" spans="2:17">
      <c r="B18" s="2817"/>
      <c r="C18" s="170" t="s">
        <v>254</v>
      </c>
      <c r="D18" s="169">
        <v>119.41</v>
      </c>
      <c r="E18" s="1932">
        <v>3.39</v>
      </c>
      <c r="F18" s="167">
        <v>118.7</v>
      </c>
      <c r="G18" s="1932">
        <v>1.79</v>
      </c>
      <c r="H18" s="167">
        <v>119.98</v>
      </c>
      <c r="I18" s="1938">
        <v>4.66</v>
      </c>
      <c r="J18" s="167">
        <v>98.764655130720115</v>
      </c>
      <c r="K18" s="168">
        <v>1.4872666895161473</v>
      </c>
      <c r="L18" s="167">
        <v>438.4</v>
      </c>
      <c r="M18" s="167">
        <v>5.0059880239520851</v>
      </c>
      <c r="N18" s="167">
        <v>368.6</v>
      </c>
      <c r="O18" s="167">
        <v>9.7350401905329136</v>
      </c>
      <c r="P18" s="167">
        <v>464.2</v>
      </c>
      <c r="Q18" s="166">
        <v>3.7086684539767418</v>
      </c>
    </row>
    <row r="19" spans="2:17">
      <c r="B19" s="2817"/>
      <c r="C19" s="170" t="s">
        <v>243</v>
      </c>
      <c r="D19" s="169">
        <v>119.24</v>
      </c>
      <c r="E19" s="1932">
        <v>3.1</v>
      </c>
      <c r="F19" s="167">
        <v>117.67</v>
      </c>
      <c r="G19" s="1932">
        <v>0.52</v>
      </c>
      <c r="H19" s="167">
        <v>120.48</v>
      </c>
      <c r="I19" s="1938">
        <v>5.16</v>
      </c>
      <c r="J19" s="167">
        <v>98.70798366434714</v>
      </c>
      <c r="K19" s="168">
        <v>6.6669583211048717</v>
      </c>
      <c r="L19" s="167">
        <v>441.1</v>
      </c>
      <c r="M19" s="167">
        <v>4.674893213099196</v>
      </c>
      <c r="N19" s="167">
        <v>368.6</v>
      </c>
      <c r="O19" s="167">
        <v>9.7350401905329136</v>
      </c>
      <c r="P19" s="167">
        <v>467.9</v>
      </c>
      <c r="Q19" s="166">
        <v>3.2891832229580586</v>
      </c>
    </row>
    <row r="20" spans="2:17">
      <c r="B20" s="2817"/>
      <c r="C20" s="170" t="s">
        <v>253</v>
      </c>
      <c r="D20" s="169">
        <v>120.59</v>
      </c>
      <c r="E20" s="1932">
        <v>3.85</v>
      </c>
      <c r="F20" s="167">
        <v>119.19</v>
      </c>
      <c r="G20" s="1932">
        <v>2.2999999999999998</v>
      </c>
      <c r="H20" s="167">
        <v>121.7</v>
      </c>
      <c r="I20" s="1938">
        <v>5.07</v>
      </c>
      <c r="J20" s="167">
        <v>99.543361637329056</v>
      </c>
      <c r="K20" s="168">
        <v>0.808336759526739</v>
      </c>
      <c r="L20" s="167">
        <v>447.2</v>
      </c>
      <c r="M20" s="167">
        <v>6.1224489795918373</v>
      </c>
      <c r="N20" s="167">
        <v>368.6</v>
      </c>
      <c r="O20" s="167">
        <v>9.7350401905329136</v>
      </c>
      <c r="P20" s="167">
        <v>476.2</v>
      </c>
      <c r="Q20" s="166">
        <v>5.1214128035319959</v>
      </c>
    </row>
    <row r="21" spans="2:17">
      <c r="B21" s="2817"/>
      <c r="C21" s="170" t="s">
        <v>252</v>
      </c>
      <c r="D21" s="169">
        <v>119.92</v>
      </c>
      <c r="E21" s="1932">
        <v>4.1605142013376337</v>
      </c>
      <c r="F21" s="167">
        <v>117.57</v>
      </c>
      <c r="G21" s="1932">
        <v>2.7709790209789986</v>
      </c>
      <c r="H21" s="167">
        <v>121.79</v>
      </c>
      <c r="I21" s="1938">
        <v>5.263612791702684</v>
      </c>
      <c r="J21" s="167">
        <v>97.926606958793741</v>
      </c>
      <c r="K21" s="168">
        <v>1.7596077766306166</v>
      </c>
      <c r="L21" s="167">
        <v>447.2</v>
      </c>
      <c r="M21" s="167">
        <v>6.1224489795918373</v>
      </c>
      <c r="N21" s="167">
        <v>368.6</v>
      </c>
      <c r="O21" s="167">
        <v>9.7350401905329136</v>
      </c>
      <c r="P21" s="167">
        <v>476.2</v>
      </c>
      <c r="Q21" s="166">
        <v>5.1214128035319959</v>
      </c>
    </row>
    <row r="22" spans="2:17">
      <c r="B22" s="2817"/>
      <c r="C22" s="170" t="s">
        <v>251</v>
      </c>
      <c r="D22" s="169">
        <v>118.5</v>
      </c>
      <c r="E22" s="1932">
        <v>4</v>
      </c>
      <c r="F22" s="167">
        <v>114.16</v>
      </c>
      <c r="G22" s="1932">
        <v>2.41</v>
      </c>
      <c r="H22" s="167">
        <v>122.01</v>
      </c>
      <c r="I22" s="1938">
        <v>5.26</v>
      </c>
      <c r="J22" s="167">
        <v>98.641382967678069</v>
      </c>
      <c r="K22" s="168">
        <v>1.9549701225456459</v>
      </c>
      <c r="L22" s="167">
        <v>447.3</v>
      </c>
      <c r="M22" s="167">
        <v>6.0958254269449839</v>
      </c>
      <c r="N22" s="167">
        <v>368.6</v>
      </c>
      <c r="O22" s="167">
        <v>9.7350401905329136</v>
      </c>
      <c r="P22" s="167">
        <v>476.4</v>
      </c>
      <c r="Q22" s="166">
        <v>5.1191526919682246</v>
      </c>
    </row>
    <row r="23" spans="2:17">
      <c r="B23" s="2817"/>
      <c r="C23" s="170" t="s">
        <v>250</v>
      </c>
      <c r="D23" s="169">
        <v>119.04</v>
      </c>
      <c r="E23" s="1932">
        <v>4.99</v>
      </c>
      <c r="F23" s="167">
        <v>114.09</v>
      </c>
      <c r="G23" s="1932">
        <v>3.96</v>
      </c>
      <c r="H23" s="167">
        <v>123.07</v>
      </c>
      <c r="I23" s="1938">
        <v>5.81</v>
      </c>
      <c r="J23" s="167">
        <v>99.122178271705081</v>
      </c>
      <c r="K23" s="168">
        <v>2.1543731277639608</v>
      </c>
      <c r="L23" s="167">
        <v>449.5</v>
      </c>
      <c r="M23" s="167">
        <v>6.5670934091986766</v>
      </c>
      <c r="N23" s="167">
        <v>368.6</v>
      </c>
      <c r="O23" s="167">
        <v>9.4093202730780803</v>
      </c>
      <c r="P23" s="167">
        <v>479.4</v>
      </c>
      <c r="Q23" s="166">
        <v>5.7811120917917123</v>
      </c>
    </row>
    <row r="24" spans="2:17">
      <c r="B24" s="2817"/>
      <c r="C24" s="170" t="s">
        <v>249</v>
      </c>
      <c r="D24" s="169">
        <v>119.09</v>
      </c>
      <c r="E24" s="1932">
        <v>5.96</v>
      </c>
      <c r="F24" s="167">
        <v>114.19</v>
      </c>
      <c r="G24" s="1932">
        <v>5.57</v>
      </c>
      <c r="H24" s="167">
        <v>123.08</v>
      </c>
      <c r="I24" s="1938">
        <v>6.27</v>
      </c>
      <c r="J24" s="167">
        <v>99.865872125192709</v>
      </c>
      <c r="K24" s="168">
        <v>2.2708217532140935</v>
      </c>
      <c r="L24" s="167">
        <v>454.9</v>
      </c>
      <c r="M24" s="167">
        <v>7.8473210052157185</v>
      </c>
      <c r="N24" s="167">
        <v>368.6</v>
      </c>
      <c r="O24" s="167">
        <v>9.4093202730780803</v>
      </c>
      <c r="P24" s="167">
        <v>486.7</v>
      </c>
      <c r="Q24" s="166">
        <v>7.3918799646955051</v>
      </c>
    </row>
    <row r="25" spans="2:17">
      <c r="B25" s="2817"/>
      <c r="C25" s="170" t="s">
        <v>248</v>
      </c>
      <c r="D25" s="169">
        <v>119.51</v>
      </c>
      <c r="E25" s="1932">
        <v>5.33</v>
      </c>
      <c r="F25" s="167">
        <v>114.99</v>
      </c>
      <c r="G25" s="1932">
        <v>4.67</v>
      </c>
      <c r="H25" s="167">
        <v>123.17</v>
      </c>
      <c r="I25" s="1938">
        <v>5.78</v>
      </c>
      <c r="J25" s="167">
        <v>100.45525221079566</v>
      </c>
      <c r="K25" s="168">
        <v>2.240440699461189</v>
      </c>
      <c r="L25" s="167">
        <v>456.5</v>
      </c>
      <c r="M25" s="167">
        <v>6.758652946679149</v>
      </c>
      <c r="N25" s="167">
        <v>368.6</v>
      </c>
      <c r="O25" s="167">
        <v>9.4093202730780803</v>
      </c>
      <c r="P25" s="167">
        <v>489</v>
      </c>
      <c r="Q25" s="166">
        <v>6.0507482108002506</v>
      </c>
    </row>
    <row r="26" spans="2:17">
      <c r="B26" s="2817"/>
      <c r="C26" s="170" t="s">
        <v>247</v>
      </c>
      <c r="D26" s="169">
        <v>121.25</v>
      </c>
      <c r="E26" s="1932">
        <v>4.1100000000000003</v>
      </c>
      <c r="F26" s="167">
        <v>117.42</v>
      </c>
      <c r="G26" s="1932">
        <v>3.21</v>
      </c>
      <c r="H26" s="167">
        <v>124.33</v>
      </c>
      <c r="I26" s="1938">
        <v>4.7699999999999996</v>
      </c>
      <c r="J26" s="167">
        <v>101.59790283446861</v>
      </c>
      <c r="K26" s="168">
        <v>1.9737152095429309</v>
      </c>
      <c r="L26" s="167">
        <v>456.9</v>
      </c>
      <c r="M26" s="167">
        <v>6.3795110593713531</v>
      </c>
      <c r="N26" s="167">
        <v>368.6</v>
      </c>
      <c r="O26" s="167">
        <v>9.4093202730780803</v>
      </c>
      <c r="P26" s="167">
        <v>489.6</v>
      </c>
      <c r="Q26" s="166">
        <v>5.5855078714686357</v>
      </c>
    </row>
    <row r="27" spans="2:17">
      <c r="B27" s="2817"/>
      <c r="C27" s="185" t="s">
        <v>246</v>
      </c>
      <c r="D27" s="184">
        <v>120.32</v>
      </c>
      <c r="E27" s="1933">
        <v>4.12</v>
      </c>
      <c r="F27" s="182">
        <v>115.29</v>
      </c>
      <c r="G27" s="1933">
        <v>2.97</v>
      </c>
      <c r="H27" s="182">
        <v>124.41</v>
      </c>
      <c r="I27" s="1939">
        <v>5.0199999999999996</v>
      </c>
      <c r="J27" s="182">
        <v>102.48203208078642</v>
      </c>
      <c r="K27" s="183">
        <v>1.2293067760899703</v>
      </c>
      <c r="L27" s="182">
        <v>456.9</v>
      </c>
      <c r="M27" s="182">
        <v>6.3299976727949598</v>
      </c>
      <c r="N27" s="182">
        <v>368.6</v>
      </c>
      <c r="O27" s="182">
        <v>9.4093202730780803</v>
      </c>
      <c r="P27" s="182">
        <v>489.6</v>
      </c>
      <c r="Q27" s="181">
        <v>5.5172413793103487</v>
      </c>
    </row>
    <row r="28" spans="2:17">
      <c r="B28" s="2818"/>
      <c r="C28" s="180" t="s">
        <v>245</v>
      </c>
      <c r="D28" s="179">
        <v>121.25</v>
      </c>
      <c r="E28" s="1934">
        <v>4.58</v>
      </c>
      <c r="F28" s="177">
        <v>117.42</v>
      </c>
      <c r="G28" s="1934">
        <v>3.91</v>
      </c>
      <c r="H28" s="177">
        <v>124.33</v>
      </c>
      <c r="I28" s="1940">
        <v>5.0999999999999996</v>
      </c>
      <c r="J28" s="177">
        <v>103.75704221898944</v>
      </c>
      <c r="K28" s="178">
        <v>2.143064303092018</v>
      </c>
      <c r="L28" s="177">
        <v>458.8</v>
      </c>
      <c r="M28" s="177">
        <v>6.772166627879912</v>
      </c>
      <c r="N28" s="177">
        <v>368.6</v>
      </c>
      <c r="O28" s="177">
        <v>9.4093202730780803</v>
      </c>
      <c r="P28" s="177">
        <v>492.1</v>
      </c>
      <c r="Q28" s="176">
        <v>6.0560344827586192</v>
      </c>
    </row>
    <row r="29" spans="2:17">
      <c r="B29" s="2819" t="s">
        <v>44</v>
      </c>
      <c r="C29" s="175" t="s">
        <v>255</v>
      </c>
      <c r="D29" s="174">
        <v>123.3</v>
      </c>
      <c r="E29" s="1935">
        <v>4.1900000000000004</v>
      </c>
      <c r="F29" s="172">
        <v>119.11</v>
      </c>
      <c r="G29" s="1935">
        <v>2.92</v>
      </c>
      <c r="H29" s="172">
        <v>126.69</v>
      </c>
      <c r="I29" s="1941">
        <v>5.2</v>
      </c>
      <c r="J29" s="172">
        <v>105.48023000000001</v>
      </c>
      <c r="K29" s="173">
        <v>6.3998156000000002</v>
      </c>
      <c r="L29" s="172">
        <v>470.9</v>
      </c>
      <c r="M29" s="172">
        <v>7.4133211678831969</v>
      </c>
      <c r="N29" s="172">
        <v>393.1</v>
      </c>
      <c r="O29" s="172">
        <v>6.6467715680955024</v>
      </c>
      <c r="P29" s="172">
        <v>499.7</v>
      </c>
      <c r="Q29" s="171">
        <v>7.6475657044377385</v>
      </c>
    </row>
    <row r="30" spans="2:17">
      <c r="B30" s="2817"/>
      <c r="C30" s="170" t="s">
        <v>254</v>
      </c>
      <c r="D30" s="169">
        <v>124.03</v>
      </c>
      <c r="E30" s="1932">
        <v>3.86</v>
      </c>
      <c r="F30" s="167">
        <v>120.38</v>
      </c>
      <c r="G30" s="1932">
        <v>1.42</v>
      </c>
      <c r="H30" s="167">
        <v>126.96</v>
      </c>
      <c r="I30" s="1938">
        <v>5.81</v>
      </c>
      <c r="J30" s="167">
        <v>107.36151</v>
      </c>
      <c r="K30" s="168">
        <v>8.704383</v>
      </c>
      <c r="L30" s="167">
        <v>474.8</v>
      </c>
      <c r="M30" s="167">
        <v>8.3029197080292079</v>
      </c>
      <c r="N30" s="167">
        <v>393.1</v>
      </c>
      <c r="O30" s="167">
        <v>6.6467715680955024</v>
      </c>
      <c r="P30" s="167">
        <v>505</v>
      </c>
      <c r="Q30" s="166">
        <v>8.7893149504523933</v>
      </c>
    </row>
    <row r="31" spans="2:17">
      <c r="B31" s="2817"/>
      <c r="C31" s="170" t="s">
        <v>243</v>
      </c>
      <c r="D31" s="169">
        <v>124.82</v>
      </c>
      <c r="E31" s="1932">
        <v>4.68</v>
      </c>
      <c r="F31" s="167">
        <v>121.7</v>
      </c>
      <c r="G31" s="1932">
        <v>3.42</v>
      </c>
      <c r="H31" s="167">
        <v>127.32</v>
      </c>
      <c r="I31" s="1938">
        <v>5.68</v>
      </c>
      <c r="J31" s="167">
        <v>107.76094999999999</v>
      </c>
      <c r="K31" s="168">
        <v>9.1714570000000002</v>
      </c>
      <c r="L31" s="167">
        <v>479.6</v>
      </c>
      <c r="M31" s="167">
        <v>8.7281795511221958</v>
      </c>
      <c r="N31" s="167">
        <v>393.1</v>
      </c>
      <c r="O31" s="167">
        <v>6.6467715680955024</v>
      </c>
      <c r="P31" s="167">
        <v>511.5</v>
      </c>
      <c r="Q31" s="166">
        <v>9.3182303911092106</v>
      </c>
    </row>
    <row r="32" spans="2:17">
      <c r="B32" s="2817"/>
      <c r="C32" s="170" t="s">
        <v>253</v>
      </c>
      <c r="D32" s="169">
        <v>125.59</v>
      </c>
      <c r="E32" s="1932">
        <v>4.1500000000000004</v>
      </c>
      <c r="F32" s="167">
        <v>120.77</v>
      </c>
      <c r="G32" s="1932">
        <v>1.33</v>
      </c>
      <c r="H32" s="167">
        <v>129.49</v>
      </c>
      <c r="I32" s="1938">
        <v>6.41</v>
      </c>
      <c r="J32" s="167">
        <v>106.43895999999999</v>
      </c>
      <c r="K32" s="168">
        <v>6.9272299999999998</v>
      </c>
      <c r="L32" s="167">
        <v>487</v>
      </c>
      <c r="M32" s="167">
        <v>8.8998211091234367</v>
      </c>
      <c r="N32" s="167">
        <v>393.1</v>
      </c>
      <c r="O32" s="167">
        <v>6.6467715680955024</v>
      </c>
      <c r="P32" s="167">
        <v>521.6</v>
      </c>
      <c r="Q32" s="166">
        <v>9.5338093238135286</v>
      </c>
    </row>
    <row r="33" spans="2:17">
      <c r="B33" s="2817"/>
      <c r="C33" s="170" t="s">
        <v>252</v>
      </c>
      <c r="D33" s="169">
        <v>124.37</v>
      </c>
      <c r="E33" s="1932">
        <v>3.710807204803217</v>
      </c>
      <c r="F33" s="167">
        <v>118.11</v>
      </c>
      <c r="G33" s="1932">
        <v>0.45930084205154742</v>
      </c>
      <c r="H33" s="167">
        <v>129.5</v>
      </c>
      <c r="I33" s="1938">
        <v>6.3305690122341645</v>
      </c>
      <c r="J33" s="167">
        <v>104.95336</v>
      </c>
      <c r="K33" s="168">
        <v>7.1755321242884094</v>
      </c>
      <c r="L33" s="167">
        <v>488.9</v>
      </c>
      <c r="M33" s="167">
        <v>9.3246869409660036</v>
      </c>
      <c r="N33" s="167">
        <v>393.1</v>
      </c>
      <c r="O33" s="167">
        <v>6.6467715680955024</v>
      </c>
      <c r="P33" s="167">
        <v>524.29999999999995</v>
      </c>
      <c r="Q33" s="166">
        <v>10.100797984040312</v>
      </c>
    </row>
    <row r="34" spans="2:17">
      <c r="B34" s="2817"/>
      <c r="C34" s="170" t="s">
        <v>251</v>
      </c>
      <c r="D34" s="169">
        <v>123.92</v>
      </c>
      <c r="E34" s="1932">
        <v>4.58</v>
      </c>
      <c r="F34" s="167">
        <v>117.18</v>
      </c>
      <c r="G34" s="1932">
        <v>2.65</v>
      </c>
      <c r="H34" s="167">
        <v>129.46</v>
      </c>
      <c r="I34" s="1938">
        <v>6.11</v>
      </c>
      <c r="J34" s="167">
        <v>104.60026999999999</v>
      </c>
      <c r="K34" s="168">
        <v>6.0409637415859407</v>
      </c>
      <c r="L34" s="167">
        <v>488.9</v>
      </c>
      <c r="M34" s="167">
        <v>9.3002459199642118</v>
      </c>
      <c r="N34" s="167">
        <v>393.1</v>
      </c>
      <c r="O34" s="167">
        <v>6.6467715680955024</v>
      </c>
      <c r="P34" s="167">
        <v>524.29999999999995</v>
      </c>
      <c r="Q34" s="166">
        <v>10.054575986565922</v>
      </c>
    </row>
    <row r="35" spans="2:17">
      <c r="B35" s="2817"/>
      <c r="C35" s="170" t="s">
        <v>250</v>
      </c>
      <c r="D35" s="169">
        <v>124.22</v>
      </c>
      <c r="E35" s="1932">
        <v>4.3499999999999996</v>
      </c>
      <c r="F35" s="167">
        <v>116.92</v>
      </c>
      <c r="G35" s="1932">
        <v>2.48</v>
      </c>
      <c r="H35" s="167">
        <v>130.26</v>
      </c>
      <c r="I35" s="1938">
        <v>5.84</v>
      </c>
      <c r="J35" s="167">
        <v>104.259315</v>
      </c>
      <c r="K35" s="168">
        <v>5.1826291552506234</v>
      </c>
      <c r="L35" s="167">
        <v>500.4</v>
      </c>
      <c r="M35" s="167">
        <v>11.323692992213566</v>
      </c>
      <c r="N35" s="167">
        <v>393.1</v>
      </c>
      <c r="O35" s="167">
        <v>6.6467715680955024</v>
      </c>
      <c r="P35" s="167">
        <v>540</v>
      </c>
      <c r="Q35" s="166">
        <v>12.640801001251575</v>
      </c>
    </row>
    <row r="36" spans="2:17">
      <c r="B36" s="2817"/>
      <c r="C36" s="170" t="s">
        <v>249</v>
      </c>
      <c r="D36" s="169">
        <v>124.09</v>
      </c>
      <c r="E36" s="1932">
        <v>4.2</v>
      </c>
      <c r="F36" s="167">
        <v>116.64</v>
      </c>
      <c r="G36" s="1932">
        <v>2.15</v>
      </c>
      <c r="H36" s="167">
        <v>130.25</v>
      </c>
      <c r="I36" s="1938">
        <v>5.83</v>
      </c>
      <c r="J36" s="167">
        <v>104.83313</v>
      </c>
      <c r="K36" s="168">
        <v>4.9739262786211924</v>
      </c>
      <c r="L36" s="167">
        <v>500.4</v>
      </c>
      <c r="M36" s="167">
        <v>10.002198285337442</v>
      </c>
      <c r="N36" s="167">
        <v>393.1</v>
      </c>
      <c r="O36" s="167">
        <v>6.6467715680955024</v>
      </c>
      <c r="P36" s="167">
        <v>540</v>
      </c>
      <c r="Q36" s="166">
        <v>10.951304705157199</v>
      </c>
    </row>
    <row r="37" spans="2:17">
      <c r="B37" s="2817"/>
      <c r="C37" s="170" t="s">
        <v>248</v>
      </c>
      <c r="D37" s="169">
        <v>124.81</v>
      </c>
      <c r="E37" s="1932">
        <v>4.4400000000000004</v>
      </c>
      <c r="F37" s="167">
        <v>118.22</v>
      </c>
      <c r="G37" s="1932">
        <v>2.81</v>
      </c>
      <c r="H37" s="167">
        <v>130.22999999999999</v>
      </c>
      <c r="I37" s="1938">
        <v>5.73</v>
      </c>
      <c r="J37" s="167">
        <v>104.85245</v>
      </c>
      <c r="K37" s="168">
        <v>4.3772724670935617</v>
      </c>
      <c r="L37" s="167">
        <v>500.5</v>
      </c>
      <c r="M37" s="167">
        <v>9.638554216867476</v>
      </c>
      <c r="N37" s="167">
        <v>393.1</v>
      </c>
      <c r="O37" s="167">
        <v>6.6467715680955024</v>
      </c>
      <c r="P37" s="167">
        <v>540.20000000000005</v>
      </c>
      <c r="Q37" s="166">
        <v>10.470347648261765</v>
      </c>
    </row>
    <row r="38" spans="2:17">
      <c r="B38" s="2817"/>
      <c r="C38" s="170" t="s">
        <v>247</v>
      </c>
      <c r="D38" s="169">
        <v>126.3</v>
      </c>
      <c r="E38" s="1932">
        <v>5.29</v>
      </c>
      <c r="F38" s="167">
        <v>120.04</v>
      </c>
      <c r="G38" s="1932">
        <v>4.68</v>
      </c>
      <c r="H38" s="167">
        <v>131.43</v>
      </c>
      <c r="I38" s="1938">
        <v>5.77</v>
      </c>
      <c r="J38" s="167">
        <v>106.871635</v>
      </c>
      <c r="K38" s="168">
        <v>5.1907913450966987</v>
      </c>
      <c r="L38" s="167">
        <v>500.5</v>
      </c>
      <c r="M38" s="167">
        <v>9.5425694900416005</v>
      </c>
      <c r="N38" s="167">
        <v>393.1</v>
      </c>
      <c r="O38" s="167">
        <v>6.6467715680955024</v>
      </c>
      <c r="P38" s="167">
        <v>540.20000000000005</v>
      </c>
      <c r="Q38" s="166">
        <v>10.334967320261441</v>
      </c>
    </row>
    <row r="39" spans="2:17">
      <c r="B39" s="2817"/>
      <c r="C39" s="185" t="s">
        <v>246</v>
      </c>
      <c r="D39" s="184">
        <v>127.74</v>
      </c>
      <c r="E39" s="1933">
        <v>6.16</v>
      </c>
      <c r="F39" s="182">
        <v>123.06</v>
      </c>
      <c r="G39" s="1933">
        <v>6.74</v>
      </c>
      <c r="H39" s="182">
        <v>131.52000000000001</v>
      </c>
      <c r="I39" s="1939">
        <v>5.71</v>
      </c>
      <c r="J39" s="182">
        <v>107.93908</v>
      </c>
      <c r="K39" s="183">
        <v>5.3248847627237694</v>
      </c>
      <c r="L39" s="182">
        <v>500.5</v>
      </c>
      <c r="M39" s="182">
        <v>9.5425694900416005</v>
      </c>
      <c r="N39" s="182">
        <v>393.1</v>
      </c>
      <c r="O39" s="182">
        <v>6.6467715680955024</v>
      </c>
      <c r="P39" s="182">
        <v>540.20000000000005</v>
      </c>
      <c r="Q39" s="181">
        <v>10.334967320261441</v>
      </c>
    </row>
    <row r="40" spans="2:17" s="159" customFormat="1">
      <c r="B40" s="2818"/>
      <c r="C40" s="180" t="s">
        <v>245</v>
      </c>
      <c r="D40" s="179">
        <v>128.55000000000001</v>
      </c>
      <c r="E40" s="1934">
        <v>6.02</v>
      </c>
      <c r="F40" s="177">
        <v>124.79</v>
      </c>
      <c r="G40" s="1934">
        <v>6.27</v>
      </c>
      <c r="H40" s="177">
        <v>131.57</v>
      </c>
      <c r="I40" s="1940">
        <v>5.83</v>
      </c>
      <c r="J40" s="177">
        <v>109.37127</v>
      </c>
      <c r="K40" s="178">
        <v>5.4109388625581403</v>
      </c>
      <c r="L40" s="177">
        <v>500.5</v>
      </c>
      <c r="M40" s="177">
        <v>9.0889276373147254</v>
      </c>
      <c r="N40" s="177">
        <v>393.1</v>
      </c>
      <c r="O40" s="177">
        <v>6.6467715680955024</v>
      </c>
      <c r="P40" s="177">
        <v>540.20000000000005</v>
      </c>
      <c r="Q40" s="176">
        <v>9.7744360902255636</v>
      </c>
    </row>
    <row r="41" spans="2:17">
      <c r="B41" s="2819" t="s">
        <v>55</v>
      </c>
      <c r="C41" s="175" t="s">
        <v>255</v>
      </c>
      <c r="D41" s="174">
        <v>131.87</v>
      </c>
      <c r="E41" s="1935">
        <v>6.95</v>
      </c>
      <c r="F41" s="172">
        <v>128.66</v>
      </c>
      <c r="G41" s="1935">
        <v>8.02</v>
      </c>
      <c r="H41" s="172">
        <v>134.44</v>
      </c>
      <c r="I41" s="1941">
        <v>6.12</v>
      </c>
      <c r="J41" s="172">
        <v>112.87987</v>
      </c>
      <c r="K41" s="173">
        <v>7.0151843999999999</v>
      </c>
      <c r="L41" s="172">
        <v>534.17806664452041</v>
      </c>
      <c r="M41" s="172">
        <v>13.437686694525468</v>
      </c>
      <c r="N41" s="172">
        <v>441.87793125981364</v>
      </c>
      <c r="O41" s="172">
        <v>12.408529956706587</v>
      </c>
      <c r="P41" s="172">
        <v>568.26453318327901</v>
      </c>
      <c r="Q41" s="171">
        <v>13.721139320247943</v>
      </c>
    </row>
    <row r="42" spans="2:17">
      <c r="B42" s="2817"/>
      <c r="C42" s="170" t="s">
        <v>254</v>
      </c>
      <c r="D42" s="169">
        <v>131.66999999999999</v>
      </c>
      <c r="E42" s="1932">
        <v>6.16</v>
      </c>
      <c r="F42" s="167">
        <v>128.22</v>
      </c>
      <c r="G42" s="1932">
        <v>6.51</v>
      </c>
      <c r="H42" s="167">
        <v>134.43</v>
      </c>
      <c r="I42" s="1938">
        <v>5.89</v>
      </c>
      <c r="J42" s="167">
        <v>112.34871</v>
      </c>
      <c r="K42" s="168">
        <v>4.6452369999999998</v>
      </c>
      <c r="L42" s="167">
        <v>535.96</v>
      </c>
      <c r="M42" s="167">
        <v>12.881213142375742</v>
      </c>
      <c r="N42" s="167">
        <v>446.4</v>
      </c>
      <c r="O42" s="167">
        <v>13.558890867463731</v>
      </c>
      <c r="P42" s="167">
        <v>569.03</v>
      </c>
      <c r="Q42" s="166">
        <v>12.679207920792066</v>
      </c>
    </row>
    <row r="43" spans="2:17">
      <c r="B43" s="2817"/>
      <c r="C43" s="170" t="s">
        <v>243</v>
      </c>
      <c r="D43" s="169">
        <v>132.56</v>
      </c>
      <c r="E43" s="1932">
        <v>6.21</v>
      </c>
      <c r="F43" s="167">
        <v>130.27000000000001</v>
      </c>
      <c r="G43" s="1932">
        <v>7.04</v>
      </c>
      <c r="H43" s="167">
        <v>134.38999999999999</v>
      </c>
      <c r="I43" s="1938">
        <v>5.55</v>
      </c>
      <c r="J43" s="167">
        <v>113.25957</v>
      </c>
      <c r="K43" s="168">
        <v>5.1026129999999998</v>
      </c>
      <c r="L43" s="167">
        <v>537.51</v>
      </c>
      <c r="M43" s="167">
        <v>12.074645537948285</v>
      </c>
      <c r="N43" s="167">
        <v>446.4</v>
      </c>
      <c r="O43" s="167">
        <v>13.558890867463731</v>
      </c>
      <c r="P43" s="167">
        <v>571.20000000000005</v>
      </c>
      <c r="Q43" s="166">
        <v>11.671554252199414</v>
      </c>
    </row>
    <row r="44" spans="2:17">
      <c r="B44" s="2817"/>
      <c r="C44" s="170" t="s">
        <v>253</v>
      </c>
      <c r="D44" s="169">
        <v>132.82</v>
      </c>
      <c r="E44" s="1932">
        <v>5.76</v>
      </c>
      <c r="F44" s="167">
        <v>130.38</v>
      </c>
      <c r="G44" s="1932">
        <v>7.96</v>
      </c>
      <c r="H44" s="167">
        <v>134.76</v>
      </c>
      <c r="I44" s="1938">
        <v>4.07</v>
      </c>
      <c r="J44" s="167">
        <v>115.95796</v>
      </c>
      <c r="K44" s="168">
        <v>8.9431539999999998</v>
      </c>
      <c r="L44" s="167">
        <v>537.9</v>
      </c>
      <c r="M44" s="167">
        <v>10.451745379876783</v>
      </c>
      <c r="N44" s="167">
        <v>446.4</v>
      </c>
      <c r="O44" s="167">
        <v>13.558890867463731</v>
      </c>
      <c r="P44" s="167">
        <v>571.70000000000005</v>
      </c>
      <c r="Q44" s="166">
        <v>9.6050613496932584</v>
      </c>
    </row>
    <row r="45" spans="2:17">
      <c r="B45" s="2817"/>
      <c r="C45" s="170" t="s">
        <v>252</v>
      </c>
      <c r="D45" s="169">
        <v>132.51</v>
      </c>
      <c r="E45" s="1932">
        <v>6.55</v>
      </c>
      <c r="F45" s="167">
        <v>129.63999999999999</v>
      </c>
      <c r="G45" s="1932">
        <v>9.76</v>
      </c>
      <c r="H45" s="167">
        <v>134.81</v>
      </c>
      <c r="I45" s="1938">
        <v>4.0999999999999996</v>
      </c>
      <c r="J45" s="167">
        <v>114.38</v>
      </c>
      <c r="K45" s="168">
        <v>8.98</v>
      </c>
      <c r="L45" s="167">
        <v>537.97298541466432</v>
      </c>
      <c r="M45" s="167">
        <v>10.037427984181704</v>
      </c>
      <c r="N45" s="167">
        <v>446.41839022926877</v>
      </c>
      <c r="O45" s="167">
        <v>13.563569124718583</v>
      </c>
      <c r="P45" s="167">
        <v>571.78412374343486</v>
      </c>
      <c r="Q45" s="166">
        <v>9.056670559495501</v>
      </c>
    </row>
    <row r="46" spans="2:17" s="159" customFormat="1" ht="15.75" thickBot="1">
      <c r="B46" s="2820"/>
      <c r="C46" s="165" t="s">
        <v>251</v>
      </c>
      <c r="D46" s="164">
        <v>132.38</v>
      </c>
      <c r="E46" s="1936">
        <v>6.82</v>
      </c>
      <c r="F46" s="161">
        <v>129.15</v>
      </c>
      <c r="G46" s="1936">
        <v>10.210000000000001</v>
      </c>
      <c r="H46" s="161">
        <v>134.96</v>
      </c>
      <c r="I46" s="1942">
        <v>4.25</v>
      </c>
      <c r="J46" s="161">
        <v>112.84</v>
      </c>
      <c r="K46" s="163">
        <v>7.88</v>
      </c>
      <c r="L46" s="162">
        <v>537.97</v>
      </c>
      <c r="M46" s="161">
        <v>10.039999999999999</v>
      </c>
      <c r="N46" s="161">
        <v>446.42</v>
      </c>
      <c r="O46" s="161">
        <v>13.56</v>
      </c>
      <c r="P46" s="161">
        <v>571.78</v>
      </c>
      <c r="Q46" s="160">
        <v>9.06</v>
      </c>
    </row>
    <row r="47" spans="2:17" ht="15.75" thickTop="1">
      <c r="B47" s="2813" t="s">
        <v>263</v>
      </c>
      <c r="C47" s="2813"/>
      <c r="D47" s="2813"/>
      <c r="E47" s="2813"/>
      <c r="F47" s="2813"/>
      <c r="G47" s="2813"/>
      <c r="H47" s="2813"/>
      <c r="I47" s="2813"/>
      <c r="J47" s="2813"/>
      <c r="K47" s="2813"/>
      <c r="L47" s="2813"/>
      <c r="M47" s="2813"/>
      <c r="N47" s="2813"/>
      <c r="O47" s="2813"/>
      <c r="P47" s="2813"/>
      <c r="Q47" s="2813"/>
    </row>
  </sheetData>
  <mergeCells count="12">
    <mergeCell ref="B47:Q47"/>
    <mergeCell ref="C3:C4"/>
    <mergeCell ref="D3:I3"/>
    <mergeCell ref="B5:B16"/>
    <mergeCell ref="B17:B28"/>
    <mergeCell ref="B29:B40"/>
    <mergeCell ref="B41:B46"/>
    <mergeCell ref="B1:Q1"/>
    <mergeCell ref="B2:Q2"/>
    <mergeCell ref="B3:B4"/>
    <mergeCell ref="J3:K3"/>
    <mergeCell ref="L3:Q3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SheetLayoutView="100" workbookViewId="0">
      <pane xSplit="1" ySplit="5" topLeftCell="B39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ColWidth="17.140625" defaultRowHeight="15"/>
  <cols>
    <col min="1" max="1" width="3" style="127" bestFit="1" customWidth="1"/>
    <col min="2" max="2" width="7.5703125" style="127" customWidth="1"/>
    <col min="3" max="3" width="13.7109375" style="127" customWidth="1"/>
    <col min="4" max="4" width="13.28515625" style="127" customWidth="1"/>
    <col min="5" max="5" width="9.7109375" style="127" customWidth="1"/>
    <col min="6" max="6" width="14.28515625" style="127" customWidth="1"/>
    <col min="7" max="7" width="10.7109375" style="127" customWidth="1"/>
    <col min="8" max="8" width="14" style="127" customWidth="1"/>
    <col min="9" max="16384" width="17.140625" style="197"/>
  </cols>
  <sheetData>
    <row r="1" spans="1:8" ht="18.75">
      <c r="B1" s="2821" t="s">
        <v>278</v>
      </c>
      <c r="C1" s="2821"/>
      <c r="D1" s="2821"/>
      <c r="E1" s="2821"/>
      <c r="F1" s="2821"/>
      <c r="G1" s="2821"/>
      <c r="H1" s="2821"/>
    </row>
    <row r="2" spans="1:8" ht="18.75">
      <c r="B2" s="2821" t="s">
        <v>83</v>
      </c>
      <c r="C2" s="2821"/>
      <c r="D2" s="2821"/>
      <c r="E2" s="2821"/>
      <c r="F2" s="2821"/>
      <c r="G2" s="2821"/>
      <c r="H2" s="2821"/>
    </row>
    <row r="3" spans="1:8" ht="16.5" thickBot="1">
      <c r="B3" s="2822" t="s">
        <v>323</v>
      </c>
      <c r="C3" s="2822"/>
      <c r="D3" s="2822"/>
      <c r="E3" s="2822"/>
      <c r="F3" s="2822"/>
      <c r="G3" s="2822"/>
      <c r="H3" s="2822"/>
    </row>
    <row r="4" spans="1:8" s="229" customFormat="1" ht="28.5" customHeight="1" thickTop="1">
      <c r="A4" s="191"/>
      <c r="B4" s="2823" t="s">
        <v>259</v>
      </c>
      <c r="C4" s="2825" t="s">
        <v>277</v>
      </c>
      <c r="D4" s="2827" t="s">
        <v>276</v>
      </c>
      <c r="E4" s="2828"/>
      <c r="F4" s="2827" t="s">
        <v>275</v>
      </c>
      <c r="G4" s="2828"/>
      <c r="H4" s="2829" t="s">
        <v>274</v>
      </c>
    </row>
    <row r="5" spans="1:8" s="229" customFormat="1" ht="28.5">
      <c r="A5" s="191"/>
      <c r="B5" s="2824"/>
      <c r="C5" s="2826"/>
      <c r="D5" s="231" t="s">
        <v>2</v>
      </c>
      <c r="E5" s="1279" t="s">
        <v>264</v>
      </c>
      <c r="F5" s="230" t="s">
        <v>2</v>
      </c>
      <c r="G5" s="1279" t="s">
        <v>264</v>
      </c>
      <c r="H5" s="2830"/>
    </row>
    <row r="6" spans="1:8">
      <c r="B6" s="2819" t="s">
        <v>142</v>
      </c>
      <c r="C6" s="209" t="s">
        <v>255</v>
      </c>
      <c r="D6" s="207">
        <v>6956.5613880000001</v>
      </c>
      <c r="E6" s="207">
        <v>7.6780930282997844</v>
      </c>
      <c r="F6" s="208">
        <v>70721.437892000002</v>
      </c>
      <c r="G6" s="228">
        <v>13.011989263516128</v>
      </c>
      <c r="H6" s="227">
        <v>-63764.876504</v>
      </c>
    </row>
    <row r="7" spans="1:8">
      <c r="B7" s="2817"/>
      <c r="C7" s="205" t="s">
        <v>254</v>
      </c>
      <c r="D7" s="203">
        <v>13181.344448</v>
      </c>
      <c r="E7" s="203">
        <v>7.7039205859327069</v>
      </c>
      <c r="F7" s="204">
        <v>149019.02941199997</v>
      </c>
      <c r="G7" s="226">
        <v>43.359152578320533</v>
      </c>
      <c r="H7" s="225">
        <v>-135837.68496399999</v>
      </c>
    </row>
    <row r="8" spans="1:8">
      <c r="B8" s="2817"/>
      <c r="C8" s="205" t="s">
        <v>243</v>
      </c>
      <c r="D8" s="203">
        <v>18930.993199</v>
      </c>
      <c r="E8" s="203">
        <v>12.623744135485708</v>
      </c>
      <c r="F8" s="204">
        <v>220676.07997099997</v>
      </c>
      <c r="G8" s="226">
        <v>69.118509101523841</v>
      </c>
      <c r="H8" s="225">
        <v>-201745.08677199998</v>
      </c>
    </row>
    <row r="9" spans="1:8">
      <c r="B9" s="2817"/>
      <c r="C9" s="205" t="s">
        <v>253</v>
      </c>
      <c r="D9" s="203">
        <v>24521.863553000003</v>
      </c>
      <c r="E9" s="203">
        <v>17.009783308076948</v>
      </c>
      <c r="F9" s="204">
        <v>301656.25111299998</v>
      </c>
      <c r="G9" s="226">
        <v>87.371819347957626</v>
      </c>
      <c r="H9" s="225">
        <v>-277134.38755999994</v>
      </c>
    </row>
    <row r="10" spans="1:8">
      <c r="B10" s="2817"/>
      <c r="C10" s="205" t="s">
        <v>252</v>
      </c>
      <c r="D10" s="203">
        <v>30633.200252000002</v>
      </c>
      <c r="E10" s="203">
        <v>17.056899209476327</v>
      </c>
      <c r="F10" s="204">
        <v>382640.93699299998</v>
      </c>
      <c r="G10" s="226">
        <v>78.948273100375985</v>
      </c>
      <c r="H10" s="225">
        <v>-352007.73674100003</v>
      </c>
    </row>
    <row r="11" spans="1:8">
      <c r="B11" s="2817"/>
      <c r="C11" s="205" t="s">
        <v>251</v>
      </c>
      <c r="D11" s="203">
        <v>36274.383178000004</v>
      </c>
      <c r="E11" s="203">
        <v>14.820821266588553</v>
      </c>
      <c r="F11" s="204">
        <v>464608.37160999997</v>
      </c>
      <c r="G11" s="226">
        <v>67.250320747158298</v>
      </c>
      <c r="H11" s="225">
        <v>-428333.98843199993</v>
      </c>
    </row>
    <row r="12" spans="1:8">
      <c r="B12" s="2817"/>
      <c r="C12" s="205" t="s">
        <v>250</v>
      </c>
      <c r="D12" s="203">
        <v>42179.923189000008</v>
      </c>
      <c r="E12" s="203">
        <v>15.24276728963541</v>
      </c>
      <c r="F12" s="204">
        <v>556158.33382099995</v>
      </c>
      <c r="G12" s="226">
        <v>60.81920943851847</v>
      </c>
      <c r="H12" s="225">
        <v>-513978.41063199996</v>
      </c>
    </row>
    <row r="13" spans="1:8">
      <c r="B13" s="2817"/>
      <c r="C13" s="205" t="s">
        <v>249</v>
      </c>
      <c r="D13" s="203">
        <v>48217.725309000001</v>
      </c>
      <c r="E13" s="203">
        <v>12.841146926852204</v>
      </c>
      <c r="F13" s="204">
        <v>628560.63969999994</v>
      </c>
      <c r="G13" s="226">
        <v>44.231083639929295</v>
      </c>
      <c r="H13" s="225">
        <v>-580342.91439100006</v>
      </c>
    </row>
    <row r="14" spans="1:8">
      <c r="B14" s="2817"/>
      <c r="C14" s="205" t="s">
        <v>248</v>
      </c>
      <c r="D14" s="203">
        <v>55215.856756000008</v>
      </c>
      <c r="E14" s="203">
        <v>12.14052601327505</v>
      </c>
      <c r="F14" s="204">
        <v>726412.13858800009</v>
      </c>
      <c r="G14" s="226">
        <v>39.70235679361187</v>
      </c>
      <c r="H14" s="225">
        <v>-671196.28183200001</v>
      </c>
    </row>
    <row r="15" spans="1:8">
      <c r="B15" s="2817"/>
      <c r="C15" s="205" t="s">
        <v>247</v>
      </c>
      <c r="D15" s="203">
        <v>61024.678390000001</v>
      </c>
      <c r="E15" s="203">
        <v>9.7529441844966982</v>
      </c>
      <c r="F15" s="204">
        <v>808677.74355899997</v>
      </c>
      <c r="G15" s="226">
        <v>34.924033023023583</v>
      </c>
      <c r="H15" s="225">
        <v>-747653.06516900007</v>
      </c>
    </row>
    <row r="16" spans="1:8">
      <c r="B16" s="2817"/>
      <c r="C16" s="220" t="s">
        <v>246</v>
      </c>
      <c r="D16" s="218">
        <v>67312.178245999996</v>
      </c>
      <c r="E16" s="218">
        <v>8.2973813315476548</v>
      </c>
      <c r="F16" s="219">
        <v>896571.39463200001</v>
      </c>
      <c r="G16" s="224">
        <v>30.933522349044267</v>
      </c>
      <c r="H16" s="223">
        <v>-829259.21638600004</v>
      </c>
    </row>
    <row r="17" spans="1:12">
      <c r="A17" s="216"/>
      <c r="B17" s="2818"/>
      <c r="C17" s="215" t="s">
        <v>245</v>
      </c>
      <c r="D17" s="214">
        <v>73049.066227999996</v>
      </c>
      <c r="E17" s="214">
        <v>4.1814823144941755</v>
      </c>
      <c r="F17" s="213">
        <v>990113.20393199997</v>
      </c>
      <c r="G17" s="222">
        <v>27.987859559187228</v>
      </c>
      <c r="H17" s="221">
        <v>-917064.13770399999</v>
      </c>
    </row>
    <row r="18" spans="1:12">
      <c r="B18" s="2819" t="s">
        <v>45</v>
      </c>
      <c r="C18" s="209" t="s">
        <v>255</v>
      </c>
      <c r="D18" s="207">
        <v>6707.7948500000002</v>
      </c>
      <c r="E18" s="207">
        <f t="shared" ref="E18:E45" si="0">(D18-D6)/D6*100</f>
        <v>-3.5759986022565644</v>
      </c>
      <c r="F18" s="208">
        <v>78159.994871000003</v>
      </c>
      <c r="G18" s="207">
        <f t="shared" ref="G18:G45" si="1">(F18-F6)/F6*100</f>
        <v>10.518107663986635</v>
      </c>
      <c r="H18" s="206">
        <v>-71452.200020999997</v>
      </c>
      <c r="I18" s="210"/>
      <c r="K18" s="210"/>
      <c r="L18" s="210"/>
    </row>
    <row r="19" spans="1:12">
      <c r="B19" s="2817"/>
      <c r="C19" s="205" t="s">
        <v>254</v>
      </c>
      <c r="D19" s="203">
        <v>13606.211077</v>
      </c>
      <c r="E19" s="203">
        <f t="shared" si="0"/>
        <v>3.2232419892833084</v>
      </c>
      <c r="F19" s="204">
        <v>167738.64950100001</v>
      </c>
      <c r="G19" s="203">
        <f t="shared" si="1"/>
        <v>12.561899082864789</v>
      </c>
      <c r="H19" s="202">
        <v>-225584.63844500002</v>
      </c>
      <c r="I19" s="210"/>
      <c r="K19" s="210"/>
      <c r="L19" s="210"/>
    </row>
    <row r="20" spans="1:12">
      <c r="B20" s="2817"/>
      <c r="C20" s="205" t="s">
        <v>243</v>
      </c>
      <c r="D20" s="203">
        <v>20455.135542</v>
      </c>
      <c r="E20" s="203">
        <f t="shared" si="0"/>
        <v>8.0510426842291078</v>
      </c>
      <c r="F20" s="204">
        <v>260205.32957900001</v>
      </c>
      <c r="G20" s="203">
        <f t="shared" si="1"/>
        <v>17.912793091663925</v>
      </c>
      <c r="H20" s="202">
        <v>-465334.832482</v>
      </c>
      <c r="I20" s="210"/>
      <c r="K20" s="210"/>
      <c r="L20" s="210"/>
    </row>
    <row r="21" spans="1:12">
      <c r="B21" s="2817"/>
      <c r="C21" s="205" t="s">
        <v>253</v>
      </c>
      <c r="D21" s="203">
        <v>26377.589656</v>
      </c>
      <c r="E21" s="203">
        <f t="shared" si="0"/>
        <v>7.567638972418016</v>
      </c>
      <c r="F21" s="204">
        <v>356225.98027</v>
      </c>
      <c r="G21" s="203">
        <f t="shared" si="1"/>
        <v>18.090037569471182</v>
      </c>
      <c r="H21" s="202">
        <v>-795183.22309600003</v>
      </c>
      <c r="I21" s="210"/>
      <c r="K21" s="210"/>
      <c r="L21" s="210"/>
    </row>
    <row r="22" spans="1:12">
      <c r="B22" s="2817"/>
      <c r="C22" s="205" t="s">
        <v>252</v>
      </c>
      <c r="D22" s="203">
        <v>33281.258924599999</v>
      </c>
      <c r="E22" s="203">
        <f t="shared" si="0"/>
        <v>8.6444075408905672</v>
      </c>
      <c r="F22" s="204">
        <v>452145.51485100004</v>
      </c>
      <c r="G22" s="203">
        <f t="shared" si="1"/>
        <v>18.164438547585821</v>
      </c>
      <c r="H22" s="202">
        <v>-1214047.4790224002</v>
      </c>
      <c r="I22" s="210"/>
      <c r="K22" s="210"/>
      <c r="L22" s="210"/>
    </row>
    <row r="23" spans="1:12">
      <c r="B23" s="2817"/>
      <c r="C23" s="205" t="s">
        <v>251</v>
      </c>
      <c r="D23" s="203">
        <v>40725.370224600003</v>
      </c>
      <c r="E23" s="203">
        <f t="shared" si="0"/>
        <v>12.270331447839675</v>
      </c>
      <c r="F23" s="204">
        <v>554720.61485100002</v>
      </c>
      <c r="G23" s="203">
        <f t="shared" si="1"/>
        <v>19.395311997658485</v>
      </c>
      <c r="H23" s="202">
        <v>-1728042.7236488</v>
      </c>
      <c r="I23" s="210"/>
      <c r="K23" s="210"/>
      <c r="L23" s="210"/>
    </row>
    <row r="24" spans="1:12">
      <c r="B24" s="2817"/>
      <c r="C24" s="205" t="s">
        <v>250</v>
      </c>
      <c r="D24" s="203">
        <v>47180.470224600002</v>
      </c>
      <c r="E24" s="203">
        <f t="shared" si="0"/>
        <v>11.855277718722999</v>
      </c>
      <c r="F24" s="204">
        <v>661225.01485100004</v>
      </c>
      <c r="G24" s="203">
        <f t="shared" si="1"/>
        <v>18.891505285582198</v>
      </c>
      <c r="H24" s="202">
        <v>-2342087.2682751999</v>
      </c>
      <c r="I24" s="210"/>
      <c r="K24" s="210"/>
      <c r="L24" s="210"/>
    </row>
    <row r="25" spans="1:12">
      <c r="B25" s="2817"/>
      <c r="C25" s="205" t="s">
        <v>249</v>
      </c>
      <c r="D25" s="203">
        <v>52982.170224599999</v>
      </c>
      <c r="E25" s="203">
        <f t="shared" si="0"/>
        <v>9.8811067611907806</v>
      </c>
      <c r="F25" s="204">
        <v>766533.31396599999</v>
      </c>
      <c r="G25" s="203">
        <f t="shared" si="1"/>
        <v>21.950574940844493</v>
      </c>
      <c r="H25" s="202">
        <v>-3055638.4120165999</v>
      </c>
      <c r="I25" s="210"/>
      <c r="K25" s="210"/>
      <c r="L25" s="210"/>
    </row>
    <row r="26" spans="1:12">
      <c r="B26" s="2817"/>
      <c r="C26" s="205" t="s">
        <v>248</v>
      </c>
      <c r="D26" s="203">
        <v>59300.956825599998</v>
      </c>
      <c r="E26" s="203">
        <f t="shared" si="0"/>
        <v>7.3984183341610192</v>
      </c>
      <c r="F26" s="204">
        <v>875468.55605200003</v>
      </c>
      <c r="G26" s="203">
        <f t="shared" si="1"/>
        <v>20.519538364782257</v>
      </c>
      <c r="H26" s="202">
        <v>-3871806.0112429997</v>
      </c>
      <c r="I26" s="210"/>
      <c r="K26" s="210"/>
      <c r="L26" s="210"/>
    </row>
    <row r="27" spans="1:12">
      <c r="B27" s="2817"/>
      <c r="C27" s="205" t="s">
        <v>247</v>
      </c>
      <c r="D27" s="203">
        <v>66062.405810600001</v>
      </c>
      <c r="E27" s="203">
        <f t="shared" si="0"/>
        <v>8.2552297750831301</v>
      </c>
      <c r="F27" s="204">
        <v>985000.92606600001</v>
      </c>
      <c r="G27" s="203">
        <f t="shared" si="1"/>
        <v>21.803887136920537</v>
      </c>
      <c r="H27" s="202">
        <v>-4790744.5314983996</v>
      </c>
      <c r="I27" s="210"/>
      <c r="K27" s="210"/>
      <c r="L27" s="210"/>
    </row>
    <row r="28" spans="1:12">
      <c r="B28" s="2817"/>
      <c r="C28" s="220" t="s">
        <v>246</v>
      </c>
      <c r="D28" s="218">
        <v>73575.425259070005</v>
      </c>
      <c r="E28" s="218">
        <f t="shared" si="0"/>
        <v>9.304775415498014</v>
      </c>
      <c r="F28" s="219">
        <v>1107872.262814</v>
      </c>
      <c r="G28" s="218">
        <f t="shared" si="1"/>
        <v>23.56765668045086</v>
      </c>
      <c r="H28" s="217">
        <v>-5825041.3690533303</v>
      </c>
      <c r="I28" s="210"/>
      <c r="K28" s="210"/>
      <c r="L28" s="210"/>
    </row>
    <row r="29" spans="1:12">
      <c r="A29" s="216"/>
      <c r="B29" s="2818"/>
      <c r="C29" s="215" t="s">
        <v>245</v>
      </c>
      <c r="D29" s="214">
        <v>81359.794199469994</v>
      </c>
      <c r="E29" s="212">
        <f t="shared" si="0"/>
        <v>11.376911986158234</v>
      </c>
      <c r="F29" s="213">
        <v>1245103.2315488001</v>
      </c>
      <c r="G29" s="212">
        <f t="shared" si="1"/>
        <v>25.753623586087699</v>
      </c>
      <c r="H29" s="211">
        <v>-6988784.80640266</v>
      </c>
      <c r="I29" s="210"/>
      <c r="K29" s="210"/>
      <c r="L29" s="210"/>
    </row>
    <row r="30" spans="1:12">
      <c r="B30" s="2819" t="s">
        <v>44</v>
      </c>
      <c r="C30" s="209" t="s">
        <v>255</v>
      </c>
      <c r="D30" s="207">
        <v>6921.506249</v>
      </c>
      <c r="E30" s="207">
        <f t="shared" si="0"/>
        <v>3.1860157291483024</v>
      </c>
      <c r="F30" s="208">
        <v>120610.15279400001</v>
      </c>
      <c r="G30" s="207">
        <f t="shared" si="1"/>
        <v>54.311873987533289</v>
      </c>
      <c r="H30" s="206">
        <v>-113688.64654500001</v>
      </c>
      <c r="I30" s="210"/>
      <c r="K30" s="210"/>
      <c r="L30" s="210"/>
    </row>
    <row r="31" spans="1:12">
      <c r="B31" s="2817"/>
      <c r="C31" s="205" t="s">
        <v>254</v>
      </c>
      <c r="D31" s="203">
        <v>14698.989408000001</v>
      </c>
      <c r="E31" s="203">
        <f t="shared" si="0"/>
        <v>8.031466841251925</v>
      </c>
      <c r="F31" s="204">
        <v>232346.61163700002</v>
      </c>
      <c r="G31" s="203">
        <f t="shared" si="1"/>
        <v>38.517039649597777</v>
      </c>
      <c r="H31" s="202">
        <v>-331336.26877400005</v>
      </c>
      <c r="I31" s="210"/>
      <c r="K31" s="210"/>
      <c r="L31" s="210"/>
    </row>
    <row r="32" spans="1:12">
      <c r="B32" s="2817"/>
      <c r="C32" s="205" t="s">
        <v>243</v>
      </c>
      <c r="D32" s="203">
        <v>23744.899088999999</v>
      </c>
      <c r="E32" s="203">
        <f t="shared" si="0"/>
        <v>16.082824483099671</v>
      </c>
      <c r="F32" s="204">
        <v>373587.26042600005</v>
      </c>
      <c r="G32" s="203">
        <f t="shared" si="1"/>
        <v>43.574023264798868</v>
      </c>
      <c r="H32" s="202">
        <v>-681178.63011100015</v>
      </c>
      <c r="I32" s="210"/>
      <c r="K32" s="210"/>
      <c r="L32" s="210"/>
    </row>
    <row r="33" spans="1:12">
      <c r="B33" s="2817"/>
      <c r="C33" s="205" t="s">
        <v>253</v>
      </c>
      <c r="D33" s="203">
        <v>29281.706559999999</v>
      </c>
      <c r="E33" s="203">
        <f t="shared" si="0"/>
        <v>11.009788770974421</v>
      </c>
      <c r="F33" s="204">
        <v>483757.83370700007</v>
      </c>
      <c r="G33" s="203">
        <f t="shared" si="1"/>
        <v>35.800828827908013</v>
      </c>
      <c r="H33" s="202">
        <v>-1135654.7572580001</v>
      </c>
      <c r="I33" s="210"/>
      <c r="K33" s="210"/>
      <c r="L33" s="210"/>
    </row>
    <row r="34" spans="1:12">
      <c r="B34" s="2817"/>
      <c r="C34" s="205" t="s">
        <v>252</v>
      </c>
      <c r="D34" s="203">
        <v>37501.859534999996</v>
      </c>
      <c r="E34" s="203">
        <f t="shared" si="0"/>
        <v>12.681613456876537</v>
      </c>
      <c r="F34" s="204">
        <v>606996.59660900012</v>
      </c>
      <c r="G34" s="203">
        <f t="shared" si="1"/>
        <v>34.248063216778711</v>
      </c>
      <c r="H34" s="202">
        <v>-1705149.4943320001</v>
      </c>
      <c r="I34" s="210"/>
      <c r="K34" s="210"/>
      <c r="L34" s="210"/>
    </row>
    <row r="35" spans="1:12">
      <c r="B35" s="2817"/>
      <c r="C35" s="205" t="s">
        <v>251</v>
      </c>
      <c r="D35" s="203">
        <v>45412.419134999996</v>
      </c>
      <c r="E35" s="203">
        <f t="shared" si="0"/>
        <v>11.508916639802084</v>
      </c>
      <c r="F35" s="204">
        <v>723937.52233100007</v>
      </c>
      <c r="G35" s="203">
        <f t="shared" si="1"/>
        <v>30.504888938633069</v>
      </c>
      <c r="H35" s="202">
        <v>-2383674.5975279999</v>
      </c>
      <c r="I35" s="210"/>
      <c r="K35" s="210"/>
      <c r="L35" s="210"/>
    </row>
    <row r="36" spans="1:12">
      <c r="B36" s="2817"/>
      <c r="C36" s="205" t="s">
        <v>250</v>
      </c>
      <c r="D36" s="203">
        <v>53078.619134999994</v>
      </c>
      <c r="E36" s="203">
        <f t="shared" si="0"/>
        <v>12.501250797887733</v>
      </c>
      <c r="F36" s="204">
        <v>833268.12624100014</v>
      </c>
      <c r="G36" s="203">
        <f t="shared" si="1"/>
        <v>26.018844950802134</v>
      </c>
      <c r="H36" s="202">
        <v>-3163864.1046340005</v>
      </c>
      <c r="I36" s="210"/>
      <c r="K36" s="210"/>
      <c r="L36" s="210"/>
    </row>
    <row r="37" spans="1:12">
      <c r="B37" s="2817"/>
      <c r="C37" s="205" t="s">
        <v>249</v>
      </c>
      <c r="D37" s="203">
        <v>61224.182909999996</v>
      </c>
      <c r="E37" s="203">
        <f t="shared" si="0"/>
        <v>15.556200605714659</v>
      </c>
      <c r="F37" s="204">
        <v>949106.44957000017</v>
      </c>
      <c r="G37" s="203">
        <f t="shared" si="1"/>
        <v>23.818030120488451</v>
      </c>
      <c r="H37" s="202">
        <v>-4051746.3712940007</v>
      </c>
      <c r="I37" s="210"/>
      <c r="K37" s="210"/>
      <c r="L37" s="210"/>
    </row>
    <row r="38" spans="1:12">
      <c r="B38" s="2817"/>
      <c r="C38" s="205" t="s">
        <v>248</v>
      </c>
      <c r="D38" s="203">
        <v>69822.241267000005</v>
      </c>
      <c r="E38" s="203">
        <f t="shared" si="0"/>
        <v>17.742183270908047</v>
      </c>
      <c r="F38" s="204">
        <v>1061633.3191390003</v>
      </c>
      <c r="G38" s="203">
        <f t="shared" si="1"/>
        <v>21.264585895183497</v>
      </c>
      <c r="H38" s="202">
        <v>-5043557.4491660008</v>
      </c>
      <c r="I38" s="210"/>
      <c r="K38" s="210"/>
      <c r="L38" s="210"/>
    </row>
    <row r="39" spans="1:12">
      <c r="B39" s="2817"/>
      <c r="C39" s="205" t="s">
        <v>247</v>
      </c>
      <c r="D39" s="203">
        <v>78533.816843000008</v>
      </c>
      <c r="E39" s="203">
        <f t="shared" si="0"/>
        <v>18.878227154117528</v>
      </c>
      <c r="F39" s="204">
        <v>1178136.1209330002</v>
      </c>
      <c r="G39" s="203">
        <f t="shared" si="1"/>
        <v>19.607615562186709</v>
      </c>
      <c r="H39" s="202">
        <v>-6143159.7532560006</v>
      </c>
      <c r="I39" s="210"/>
      <c r="K39" s="210"/>
      <c r="L39" s="210"/>
    </row>
    <row r="40" spans="1:12">
      <c r="B40" s="2817"/>
      <c r="C40" s="220" t="s">
        <v>246</v>
      </c>
      <c r="D40" s="218">
        <v>87834.833606</v>
      </c>
      <c r="E40" s="218">
        <f t="shared" si="0"/>
        <v>19.380667249588431</v>
      </c>
      <c r="F40" s="219">
        <v>1299799.2963210002</v>
      </c>
      <c r="G40" s="218">
        <f t="shared" si="1"/>
        <v>17.323931643482503</v>
      </c>
      <c r="H40" s="217">
        <v>-7355124.2159710005</v>
      </c>
      <c r="I40" s="210"/>
      <c r="K40" s="210"/>
      <c r="L40" s="210"/>
    </row>
    <row r="41" spans="1:12">
      <c r="A41" s="216"/>
      <c r="B41" s="2818"/>
      <c r="C41" s="215" t="s">
        <v>245</v>
      </c>
      <c r="D41" s="214">
        <v>97109.54062</v>
      </c>
      <c r="E41" s="212">
        <f t="shared" si="0"/>
        <v>19.358144370321682</v>
      </c>
      <c r="F41" s="213">
        <v>1418535.2597820002</v>
      </c>
      <c r="G41" s="212">
        <f t="shared" si="1"/>
        <v>13.929128431982763</v>
      </c>
      <c r="H41" s="211">
        <v>-8676549.9351330008</v>
      </c>
      <c r="I41" s="210"/>
      <c r="K41" s="210"/>
      <c r="L41" s="210"/>
    </row>
    <row r="42" spans="1:12">
      <c r="B42" s="2819" t="s">
        <v>55</v>
      </c>
      <c r="C42" s="209" t="s">
        <v>255</v>
      </c>
      <c r="D42" s="207">
        <v>8837.0854310000013</v>
      </c>
      <c r="E42" s="207">
        <f t="shared" si="0"/>
        <v>27.675756014476743</v>
      </c>
      <c r="F42" s="208">
        <v>106725.31803200001</v>
      </c>
      <c r="G42" s="207">
        <f t="shared" si="1"/>
        <v>-11.512160825892535</v>
      </c>
      <c r="H42" s="206">
        <v>-97888.232601000011</v>
      </c>
    </row>
    <row r="43" spans="1:12">
      <c r="B43" s="2817"/>
      <c r="C43" s="205" t="s">
        <v>254</v>
      </c>
      <c r="D43" s="203">
        <v>18501.854348000001</v>
      </c>
      <c r="E43" s="203">
        <f t="shared" si="0"/>
        <v>25.871608138789941</v>
      </c>
      <c r="F43" s="204">
        <v>229503.69641600002</v>
      </c>
      <c r="G43" s="203">
        <f t="shared" si="1"/>
        <v>-1.2235664643311213</v>
      </c>
      <c r="H43" s="202">
        <v>-211001.842068</v>
      </c>
    </row>
    <row r="44" spans="1:12">
      <c r="B44" s="2817"/>
      <c r="C44" s="205" t="s">
        <v>243</v>
      </c>
      <c r="D44" s="203">
        <v>27166.770089999998</v>
      </c>
      <c r="E44" s="203">
        <f t="shared" si="0"/>
        <v>14.410973018559622</v>
      </c>
      <c r="F44" s="204">
        <v>334949.363296</v>
      </c>
      <c r="G44" s="203">
        <f t="shared" si="1"/>
        <v>-10.342402223764648</v>
      </c>
      <c r="H44" s="202">
        <v>-307782.59320600005</v>
      </c>
    </row>
    <row r="45" spans="1:12">
      <c r="B45" s="2817"/>
      <c r="C45" s="205" t="s">
        <v>253</v>
      </c>
      <c r="D45" s="203">
        <v>36279.072230999998</v>
      </c>
      <c r="E45" s="203">
        <f t="shared" si="0"/>
        <v>23.896714000128277</v>
      </c>
      <c r="F45" s="204">
        <v>450298.90048600006</v>
      </c>
      <c r="G45" s="203">
        <f t="shared" si="1"/>
        <v>-6.9164633396438688</v>
      </c>
      <c r="H45" s="202">
        <v>-414019.82825500006</v>
      </c>
    </row>
    <row r="46" spans="1:12">
      <c r="B46" s="2817"/>
      <c r="C46" s="205" t="s">
        <v>252</v>
      </c>
      <c r="D46" s="203">
        <v>47616.834903999996</v>
      </c>
      <c r="E46" s="203">
        <v>26.971930177381804</v>
      </c>
      <c r="F46" s="204">
        <v>581257.11849099991</v>
      </c>
      <c r="G46" s="203">
        <v>-4.240464981483318</v>
      </c>
      <c r="H46" s="202">
        <v>-533640.28358699998</v>
      </c>
    </row>
    <row r="47" spans="1:12" ht="15.75" thickBot="1">
      <c r="B47" s="2820"/>
      <c r="C47" s="201" t="s">
        <v>251</v>
      </c>
      <c r="D47" s="199">
        <v>57279.747260999997</v>
      </c>
      <c r="E47" s="199">
        <v>26.132254680646952</v>
      </c>
      <c r="F47" s="200">
        <v>694693.72284499987</v>
      </c>
      <c r="G47" s="199">
        <v>-4.0395474172741217</v>
      </c>
      <c r="H47" s="198">
        <v>-637413.97558399988</v>
      </c>
    </row>
    <row r="48" spans="1:12" ht="15.75" thickTop="1">
      <c r="B48" s="2813" t="s">
        <v>273</v>
      </c>
      <c r="C48" s="2813"/>
      <c r="D48" s="2813"/>
      <c r="E48" s="2813"/>
      <c r="F48" s="2813"/>
      <c r="G48" s="2813"/>
      <c r="H48" s="2813"/>
    </row>
    <row r="52" spans="1:8">
      <c r="A52" s="197"/>
      <c r="B52" s="197"/>
      <c r="C52" s="197"/>
      <c r="D52" s="197"/>
      <c r="E52" s="197"/>
      <c r="F52" s="1278"/>
      <c r="G52" s="197"/>
      <c r="H52" s="197"/>
    </row>
  </sheetData>
  <mergeCells count="13">
    <mergeCell ref="B42:B47"/>
    <mergeCell ref="B2:H2"/>
    <mergeCell ref="B3:H3"/>
    <mergeCell ref="B48:H48"/>
    <mergeCell ref="B1:H1"/>
    <mergeCell ref="B4:B5"/>
    <mergeCell ref="C4:C5"/>
    <mergeCell ref="D4:E4"/>
    <mergeCell ref="F4:G4"/>
    <mergeCell ref="H4:H5"/>
    <mergeCell ref="B6:B17"/>
    <mergeCell ref="B18:B29"/>
    <mergeCell ref="B30:B41"/>
  </mergeCells>
  <printOptions horizontalCentered="1"/>
  <pageMargins left="0" right="0" top="0.75" bottom="0.75" header="0.3" footer="0.3"/>
  <pageSetup paperSize="9" scale="9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SheetLayoutView="100" workbookViewId="0">
      <pane xSplit="1" ySplit="5" topLeftCell="B36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21" t="s">
        <v>286</v>
      </c>
      <c r="B1" s="2821"/>
      <c r="C1" s="2821"/>
      <c r="D1" s="2821"/>
      <c r="E1" s="2821"/>
      <c r="F1" s="2821"/>
      <c r="G1" s="2821"/>
      <c r="H1" s="2821"/>
      <c r="I1" s="2821"/>
    </row>
    <row r="2" spans="1:10" ht="18.75">
      <c r="A2" s="2805" t="s">
        <v>285</v>
      </c>
      <c r="B2" s="2805"/>
      <c r="C2" s="2805"/>
      <c r="D2" s="2805"/>
      <c r="E2" s="2805"/>
      <c r="F2" s="2805"/>
      <c r="G2" s="2805"/>
      <c r="H2" s="2805"/>
      <c r="I2" s="2805"/>
    </row>
    <row r="3" spans="1:10" ht="16.5" thickBot="1">
      <c r="A3" s="2822" t="s">
        <v>323</v>
      </c>
      <c r="B3" s="2822"/>
      <c r="C3" s="2822"/>
      <c r="D3" s="2822"/>
      <c r="E3" s="2822"/>
      <c r="F3" s="2822"/>
      <c r="G3" s="2822"/>
      <c r="H3" s="2822"/>
      <c r="I3" s="2822"/>
    </row>
    <row r="4" spans="1:10" s="191" customFormat="1" ht="15.75" thickTop="1">
      <c r="A4" s="2807" t="s">
        <v>259</v>
      </c>
      <c r="B4" s="2833" t="s">
        <v>284</v>
      </c>
      <c r="C4" s="2833" t="s">
        <v>283</v>
      </c>
      <c r="D4" s="2833" t="s">
        <v>257</v>
      </c>
      <c r="E4" s="2833" t="s">
        <v>282</v>
      </c>
      <c r="F4" s="2833" t="s">
        <v>256</v>
      </c>
      <c r="G4" s="2833"/>
      <c r="H4" s="2833" t="s">
        <v>281</v>
      </c>
      <c r="I4" s="2831" t="s">
        <v>280</v>
      </c>
      <c r="J4"/>
    </row>
    <row r="5" spans="1:10" s="191" customFormat="1" ht="42.75">
      <c r="A5" s="2834"/>
      <c r="B5" s="2835"/>
      <c r="C5" s="2835"/>
      <c r="D5" s="2835"/>
      <c r="E5" s="2835"/>
      <c r="F5" s="1279" t="s">
        <v>2</v>
      </c>
      <c r="G5" s="1279" t="s">
        <v>279</v>
      </c>
      <c r="H5" s="2835"/>
      <c r="I5" s="2832"/>
      <c r="J5"/>
    </row>
    <row r="6" spans="1:10">
      <c r="A6" s="2819" t="s">
        <v>142</v>
      </c>
      <c r="B6" s="235" t="s">
        <v>255</v>
      </c>
      <c r="C6" s="245">
        <v>-2315.2593572907354</v>
      </c>
      <c r="D6" s="245">
        <v>-61585.96818663981</v>
      </c>
      <c r="E6" s="245">
        <v>-3209.9787642016827</v>
      </c>
      <c r="F6" s="245">
        <v>51940.195430542029</v>
      </c>
      <c r="G6" s="207">
        <v>-2.5007406639422514</v>
      </c>
      <c r="H6" s="245">
        <v>1233.2069999999999</v>
      </c>
      <c r="I6" s="244">
        <v>-2111.4400000000082</v>
      </c>
    </row>
    <row r="7" spans="1:10">
      <c r="A7" s="2817"/>
      <c r="B7" s="234" t="s">
        <v>254</v>
      </c>
      <c r="C7" s="243">
        <v>-11116.381814462555</v>
      </c>
      <c r="D7" s="243">
        <v>-131661.92973273239</v>
      </c>
      <c r="E7" s="243">
        <v>-5314.7781990221611</v>
      </c>
      <c r="F7" s="243">
        <v>114739.77702329913</v>
      </c>
      <c r="G7" s="203">
        <v>6.5677367020399098</v>
      </c>
      <c r="H7" s="243">
        <v>2193.337</v>
      </c>
      <c r="I7" s="242">
        <v>-3497.2000000000353</v>
      </c>
    </row>
    <row r="8" spans="1:10">
      <c r="A8" s="2817"/>
      <c r="B8" s="234" t="s">
        <v>243</v>
      </c>
      <c r="C8" s="243">
        <v>-1974.5554188921815</v>
      </c>
      <c r="D8" s="243">
        <v>-195649.16813926279</v>
      </c>
      <c r="E8" s="243">
        <v>-2401.5327664531706</v>
      </c>
      <c r="F8" s="243">
        <v>171796.87120966386</v>
      </c>
      <c r="G8" s="203">
        <v>3.2302221350921592</v>
      </c>
      <c r="H8" s="243">
        <v>5020.91</v>
      </c>
      <c r="I8" s="242">
        <v>19695.419999999944</v>
      </c>
    </row>
    <row r="9" spans="1:10">
      <c r="A9" s="2817"/>
      <c r="B9" s="234" t="s">
        <v>253</v>
      </c>
      <c r="C9" s="243">
        <v>1858.1977170610044</v>
      </c>
      <c r="D9" s="243">
        <v>-268342.24414765352</v>
      </c>
      <c r="E9" s="243">
        <v>1090.7430938449688</v>
      </c>
      <c r="F9" s="243">
        <v>232137.78040203292</v>
      </c>
      <c r="G9" s="203">
        <v>7.7766115933313467</v>
      </c>
      <c r="H9" s="243">
        <v>5710.741</v>
      </c>
      <c r="I9" s="242">
        <v>21977.259999999995</v>
      </c>
    </row>
    <row r="10" spans="1:10">
      <c r="A10" s="2817"/>
      <c r="B10" s="234" t="s">
        <v>252</v>
      </c>
      <c r="C10" s="243">
        <v>3485.9658238825505</v>
      </c>
      <c r="D10" s="243">
        <v>-341407.16889575805</v>
      </c>
      <c r="E10" s="243">
        <v>3593.0914362064141</v>
      </c>
      <c r="F10" s="243">
        <v>287664.17140263785</v>
      </c>
      <c r="G10" s="203">
        <v>6.0039427185485543</v>
      </c>
      <c r="H10" s="243">
        <v>6838.0779999999995</v>
      </c>
      <c r="I10" s="242">
        <v>28779.329999999973</v>
      </c>
    </row>
    <row r="11" spans="1:10">
      <c r="A11" s="2817"/>
      <c r="B11" s="234" t="s">
        <v>251</v>
      </c>
      <c r="C11" s="243">
        <v>-1078.5637366355513</v>
      </c>
      <c r="D11" s="243">
        <v>-416851.66007222672</v>
      </c>
      <c r="E11" s="243">
        <v>4285.2454684600052</v>
      </c>
      <c r="F11" s="243">
        <v>342233.46462058183</v>
      </c>
      <c r="G11" s="203">
        <v>5.7279561993502561</v>
      </c>
      <c r="H11" s="243">
        <v>7393.1219999999994</v>
      </c>
      <c r="I11" s="242">
        <v>44998.810000000012</v>
      </c>
    </row>
    <row r="12" spans="1:10">
      <c r="A12" s="2817"/>
      <c r="B12" s="234" t="s">
        <v>250</v>
      </c>
      <c r="C12" s="243">
        <v>-10657.172930667468</v>
      </c>
      <c r="D12" s="243">
        <v>-501371.32974980655</v>
      </c>
      <c r="E12" s="243">
        <v>4585.3050184969543</v>
      </c>
      <c r="F12" s="243">
        <v>394567.09979330411</v>
      </c>
      <c r="G12" s="203">
        <v>5.1741969052068821</v>
      </c>
      <c r="H12" s="243">
        <v>7600.0259999999998</v>
      </c>
      <c r="I12" s="242">
        <v>36947.459999999948</v>
      </c>
    </row>
    <row r="13" spans="1:10">
      <c r="A13" s="2817"/>
      <c r="B13" s="234" t="s">
        <v>249</v>
      </c>
      <c r="C13" s="243">
        <v>-6306.9307570507517</v>
      </c>
      <c r="D13" s="243">
        <v>-566185.35754425905</v>
      </c>
      <c r="E13" s="243">
        <v>3728.9688407823778</v>
      </c>
      <c r="F13" s="243">
        <v>449991.58091562742</v>
      </c>
      <c r="G13" s="203">
        <v>5.2924683860766635</v>
      </c>
      <c r="H13" s="243">
        <v>8353.98</v>
      </c>
      <c r="I13" s="242">
        <v>50055.609999999993</v>
      </c>
    </row>
    <row r="14" spans="1:10">
      <c r="A14" s="2817"/>
      <c r="B14" s="234" t="s">
        <v>248</v>
      </c>
      <c r="C14" s="243">
        <v>-10335.489942339365</v>
      </c>
      <c r="D14" s="243">
        <v>-655189.87568075943</v>
      </c>
      <c r="E14" s="243">
        <v>6422.1624525296647</v>
      </c>
      <c r="F14" s="243">
        <v>511931.52801913524</v>
      </c>
      <c r="G14" s="203">
        <v>6.2791625367195163</v>
      </c>
      <c r="H14" s="243">
        <v>11069.053</v>
      </c>
      <c r="I14" s="242">
        <v>50638.059999999939</v>
      </c>
    </row>
    <row r="15" spans="1:10">
      <c r="A15" s="2817"/>
      <c r="B15" s="234" t="s">
        <v>247</v>
      </c>
      <c r="C15" s="243">
        <v>-7565.030522427056</v>
      </c>
      <c r="D15" s="243">
        <v>-730514.41133907181</v>
      </c>
      <c r="E15" s="243">
        <v>7764.478823718222</v>
      </c>
      <c r="F15" s="243">
        <v>566971.84008661122</v>
      </c>
      <c r="G15" s="203">
        <v>5.2142933918451337</v>
      </c>
      <c r="H15" s="243">
        <v>11607.731</v>
      </c>
      <c r="I15" s="242">
        <v>53841.61</v>
      </c>
    </row>
    <row r="16" spans="1:10">
      <c r="A16" s="2817"/>
      <c r="B16" s="239" t="s">
        <v>246</v>
      </c>
      <c r="C16" s="241">
        <v>-1722.2779064718634</v>
      </c>
      <c r="D16" s="241">
        <v>-809526.16276378394</v>
      </c>
      <c r="E16" s="241">
        <v>6008.3330603680988</v>
      </c>
      <c r="F16" s="241">
        <v>633419.73226518265</v>
      </c>
      <c r="G16" s="218">
        <v>5.7549913607479519</v>
      </c>
      <c r="H16" s="241">
        <v>12270.48</v>
      </c>
      <c r="I16" s="240">
        <v>74264.260000000009</v>
      </c>
    </row>
    <row r="17" spans="1:9">
      <c r="A17" s="2818"/>
      <c r="B17" s="238" t="s">
        <v>245</v>
      </c>
      <c r="C17" s="237">
        <v>-10130.609031744534</v>
      </c>
      <c r="D17" s="237">
        <v>-895818.27083488437</v>
      </c>
      <c r="E17" s="237">
        <v>2891.333075273993</v>
      </c>
      <c r="F17" s="237">
        <v>695452.39585422631</v>
      </c>
      <c r="G17" s="212">
        <v>4.5692213326405353</v>
      </c>
      <c r="H17" s="237">
        <v>13503.939999999999</v>
      </c>
      <c r="I17" s="236">
        <v>82154.719999999943</v>
      </c>
    </row>
    <row r="18" spans="1:9">
      <c r="A18" s="2819" t="s">
        <v>45</v>
      </c>
      <c r="B18" s="235" t="s">
        <v>255</v>
      </c>
      <c r="C18" s="245">
        <v>-5982.0573334691653</v>
      </c>
      <c r="D18" s="245">
        <v>-69190.363328178719</v>
      </c>
      <c r="E18" s="245">
        <v>-2335.4143447941374</v>
      </c>
      <c r="F18" s="245">
        <v>55552.818990492262</v>
      </c>
      <c r="G18" s="207">
        <v>6.9553522662063898</v>
      </c>
      <c r="H18" s="245">
        <v>4605.5389999999998</v>
      </c>
      <c r="I18" s="244">
        <v>-3286.4400000000387</v>
      </c>
    </row>
    <row r="19" spans="1:9">
      <c r="A19" s="2817"/>
      <c r="B19" s="234" t="s">
        <v>254</v>
      </c>
      <c r="C19" s="243">
        <v>-19735.265651982903</v>
      </c>
      <c r="D19" s="243">
        <v>-148835.49275575718</v>
      </c>
      <c r="E19" s="243">
        <v>-6700.8979040640106</v>
      </c>
      <c r="F19" s="243">
        <v>115551.71009822453</v>
      </c>
      <c r="G19" s="203">
        <v>0.70762999196044174</v>
      </c>
      <c r="H19" s="243">
        <v>5103.9650000000001</v>
      </c>
      <c r="I19" s="242">
        <v>-5873.8399999999674</v>
      </c>
    </row>
    <row r="20" spans="1:9">
      <c r="A20" s="2817"/>
      <c r="B20" s="234" t="s">
        <v>243</v>
      </c>
      <c r="C20" s="243">
        <v>-25522.932125530337</v>
      </c>
      <c r="D20" s="243">
        <v>-233408.28386576672</v>
      </c>
      <c r="E20" s="243">
        <v>-6133.1787491136456</v>
      </c>
      <c r="F20" s="243">
        <v>176323.72447282408</v>
      </c>
      <c r="G20" s="203">
        <v>2.6350033218215971</v>
      </c>
      <c r="H20" s="243">
        <v>6069.1809999999996</v>
      </c>
      <c r="I20" s="242">
        <v>4273.980000000025</v>
      </c>
    </row>
    <row r="21" spans="1:9">
      <c r="A21" s="2817"/>
      <c r="B21" s="234" t="s">
        <v>253</v>
      </c>
      <c r="C21" s="243">
        <v>-48981.29207395867</v>
      </c>
      <c r="D21" s="243">
        <v>-321306.71991733147</v>
      </c>
      <c r="E21" s="243">
        <v>-3009.3800059910682</v>
      </c>
      <c r="F21" s="243">
        <v>228949.71812943125</v>
      </c>
      <c r="G21" s="203">
        <v>-1.3733491666373125</v>
      </c>
      <c r="H21" s="243">
        <v>10165.281999999999</v>
      </c>
      <c r="I21" s="242">
        <v>2399.5699999999342</v>
      </c>
    </row>
    <row r="22" spans="1:9">
      <c r="A22" s="2817"/>
      <c r="B22" s="234" t="s">
        <v>252</v>
      </c>
      <c r="C22" s="243">
        <v>-64114.67377928202</v>
      </c>
      <c r="D22" s="243">
        <v>-406613.10529501364</v>
      </c>
      <c r="E22" s="243">
        <v>-4540.2185011751699</v>
      </c>
      <c r="F22" s="243">
        <v>285480.70672293782</v>
      </c>
      <c r="G22" s="203">
        <v>-0.75903254446097812</v>
      </c>
      <c r="H22" s="243">
        <v>11123.351999999999</v>
      </c>
      <c r="I22" s="242">
        <v>-5477.349999999984</v>
      </c>
    </row>
    <row r="23" spans="1:9">
      <c r="A23" s="2817"/>
      <c r="B23" s="234" t="s">
        <v>251</v>
      </c>
      <c r="C23" s="243">
        <v>-98225.2</v>
      </c>
      <c r="D23" s="243">
        <v>-499248.3</v>
      </c>
      <c r="E23" s="243">
        <v>-1417.7405290758688</v>
      </c>
      <c r="F23" s="243">
        <v>340543.4731385489</v>
      </c>
      <c r="G23" s="203">
        <v>-0.5</v>
      </c>
      <c r="H23" s="243">
        <v>14334.936999999998</v>
      </c>
      <c r="I23" s="242">
        <v>-6664.4899999999907</v>
      </c>
    </row>
    <row r="24" spans="1:9">
      <c r="A24" s="2817"/>
      <c r="B24" s="234" t="s">
        <v>250</v>
      </c>
      <c r="C24" s="243">
        <v>-142094.30205313794</v>
      </c>
      <c r="D24" s="243">
        <v>-596927.62631189357</v>
      </c>
      <c r="E24" s="243">
        <v>-2962.5641389783341</v>
      </c>
      <c r="F24" s="243">
        <v>401349.033517932</v>
      </c>
      <c r="G24" s="203">
        <v>1.7188289971922739</v>
      </c>
      <c r="H24" s="243">
        <v>14341.039999999997</v>
      </c>
      <c r="I24" s="242">
        <v>-18275.610000000022</v>
      </c>
    </row>
    <row r="25" spans="1:9">
      <c r="A25" s="2817"/>
      <c r="B25" s="234" t="s">
        <v>249</v>
      </c>
      <c r="C25" s="243">
        <v>-154990.77236242723</v>
      </c>
      <c r="D25" s="243">
        <v>-695144.64874731493</v>
      </c>
      <c r="E25" s="243">
        <v>-2451.6853086449628</v>
      </c>
      <c r="F25" s="243">
        <v>471855.43143093213</v>
      </c>
      <c r="G25" s="203">
        <v>4.8587243500904851</v>
      </c>
      <c r="H25" s="243">
        <v>14244.223999999997</v>
      </c>
      <c r="I25" s="242">
        <v>-24729.900000000023</v>
      </c>
    </row>
    <row r="26" spans="1:9">
      <c r="A26" s="2817"/>
      <c r="B26" s="234" t="s">
        <v>248</v>
      </c>
      <c r="C26" s="243">
        <v>-172674.04625451704</v>
      </c>
      <c r="D26" s="243">
        <v>-795626.19980135409</v>
      </c>
      <c r="E26" s="243">
        <v>-2931.0965330641993</v>
      </c>
      <c r="F26" s="243">
        <v>540376.91450879152</v>
      </c>
      <c r="G26" s="203">
        <v>5.5564826412865598</v>
      </c>
      <c r="H26" s="243">
        <v>14405.336999999996</v>
      </c>
      <c r="I26" s="242">
        <v>-14602.400000000038</v>
      </c>
    </row>
    <row r="27" spans="1:9">
      <c r="A27" s="2817"/>
      <c r="B27" s="234" t="s">
        <v>247</v>
      </c>
      <c r="C27" s="243">
        <v>-192051.692061548</v>
      </c>
      <c r="D27" s="243">
        <v>-896576.96230538725</v>
      </c>
      <c r="E27" s="243">
        <v>-402.4167637422579</v>
      </c>
      <c r="F27" s="243">
        <v>606680.00475067075</v>
      </c>
      <c r="G27" s="203">
        <v>7.0035514740897309</v>
      </c>
      <c r="H27" s="243">
        <v>15510.412999999995</v>
      </c>
      <c r="I27" s="242">
        <v>-18932.269999999975</v>
      </c>
    </row>
    <row r="28" spans="1:9">
      <c r="A28" s="2817"/>
      <c r="B28" s="239" t="s">
        <v>246</v>
      </c>
      <c r="C28" s="241">
        <v>-210242.33263648278</v>
      </c>
      <c r="D28" s="241">
        <v>-1008100.8855044518</v>
      </c>
      <c r="E28" s="241">
        <v>1443.4413350048198</v>
      </c>
      <c r="F28" s="241">
        <v>679731.01968370646</v>
      </c>
      <c r="G28" s="218">
        <v>7.311311135336636</v>
      </c>
      <c r="H28" s="241">
        <v>15876.407999999994</v>
      </c>
      <c r="I28" s="240">
        <v>-4336.5999999999767</v>
      </c>
    </row>
    <row r="29" spans="1:9">
      <c r="A29" s="2818"/>
      <c r="B29" s="238" t="s">
        <v>245</v>
      </c>
      <c r="C29" s="237">
        <v>-246248.09563576552</v>
      </c>
      <c r="D29" s="237">
        <v>-1135456.9104514192</v>
      </c>
      <c r="E29" s="237">
        <v>1922.9266002975201</v>
      </c>
      <c r="F29" s="237">
        <v>755058.58393590862</v>
      </c>
      <c r="G29" s="212">
        <v>8.5708509219337508</v>
      </c>
      <c r="H29" s="237">
        <v>17512.820999999996</v>
      </c>
      <c r="I29" s="236">
        <v>960.19000000003143</v>
      </c>
    </row>
    <row r="30" spans="1:9">
      <c r="A30" s="2819" t="s">
        <v>44</v>
      </c>
      <c r="B30" s="235" t="s">
        <v>255</v>
      </c>
      <c r="C30" s="207">
        <v>-25376.83697432913</v>
      </c>
      <c r="D30" s="207">
        <v>-110856.05775681368</v>
      </c>
      <c r="E30" s="207">
        <v>-3226.8847735421186</v>
      </c>
      <c r="F30" s="207">
        <v>73954.194243408827</v>
      </c>
      <c r="G30" s="207">
        <v>33.124107088185603</v>
      </c>
      <c r="H30" s="207">
        <v>295.72699999999998</v>
      </c>
      <c r="I30" s="227">
        <v>-24773.980000000072</v>
      </c>
    </row>
    <row r="31" spans="1:9">
      <c r="A31" s="2817"/>
      <c r="B31" s="234" t="s">
        <v>254</v>
      </c>
      <c r="C31" s="203">
        <v>-35561.634842256128</v>
      </c>
      <c r="D31" s="203">
        <v>-213275.42601917079</v>
      </c>
      <c r="E31" s="203">
        <v>-11020.41279969714</v>
      </c>
      <c r="F31" s="203">
        <v>154201.87417424697</v>
      </c>
      <c r="G31" s="203">
        <v>33.448370468224084</v>
      </c>
      <c r="H31" s="203">
        <v>1232.0900000000001</v>
      </c>
      <c r="I31" s="225">
        <v>-25446.799999999999</v>
      </c>
    </row>
    <row r="32" spans="1:9">
      <c r="A32" s="2817"/>
      <c r="B32" s="234" t="s">
        <v>243</v>
      </c>
      <c r="C32" s="203">
        <v>-81955.801759665803</v>
      </c>
      <c r="D32" s="203">
        <v>-338518.08240327996</v>
      </c>
      <c r="E32" s="203">
        <v>-19810.434565943986</v>
      </c>
      <c r="F32" s="203">
        <v>242171.6708887881</v>
      </c>
      <c r="G32" s="203">
        <v>37.344915786481614</v>
      </c>
      <c r="H32" s="203">
        <v>1543.242</v>
      </c>
      <c r="I32" s="225">
        <v>-35417.800000000068</v>
      </c>
    </row>
    <row r="33" spans="1:9">
      <c r="A33" s="2817"/>
      <c r="B33" s="234" t="s">
        <v>253</v>
      </c>
      <c r="C33" s="203">
        <v>-88639.162684042065</v>
      </c>
      <c r="D33" s="203">
        <v>-438728.37719045545</v>
      </c>
      <c r="E33" s="203">
        <v>-13163.802194985459</v>
      </c>
      <c r="F33" s="203">
        <v>312258.88571769884</v>
      </c>
      <c r="G33" s="203">
        <v>36.387538831199059</v>
      </c>
      <c r="H33" s="203">
        <v>4946.0450000000001</v>
      </c>
      <c r="I33" s="225">
        <v>-57331.679999999986</v>
      </c>
    </row>
    <row r="34" spans="1:9">
      <c r="A34" s="2817"/>
      <c r="B34" s="234" t="s">
        <v>252</v>
      </c>
      <c r="C34" s="203">
        <v>-119333.5</v>
      </c>
      <c r="D34" s="203">
        <v>-550316</v>
      </c>
      <c r="E34" s="203">
        <v>-8494.9</v>
      </c>
      <c r="F34" s="203">
        <v>376591</v>
      </c>
      <c r="G34" s="203">
        <v>31.9146937538885</v>
      </c>
      <c r="H34" s="203">
        <v>6782.9</v>
      </c>
      <c r="I34" s="225">
        <v>-85324.2</v>
      </c>
    </row>
    <row r="35" spans="1:9">
      <c r="A35" s="2817"/>
      <c r="B35" s="234" t="s">
        <v>251</v>
      </c>
      <c r="C35" s="203">
        <v>-152155.5539218075</v>
      </c>
      <c r="D35" s="203">
        <v>-658695.83452113066</v>
      </c>
      <c r="E35" s="203">
        <v>-9446.8924086634579</v>
      </c>
      <c r="F35" s="203">
        <v>443364.3301471161</v>
      </c>
      <c r="G35" s="203">
        <v>30.193166253030757</v>
      </c>
      <c r="H35" s="203">
        <v>4362.5099999999993</v>
      </c>
      <c r="I35" s="225">
        <v>-63677</v>
      </c>
    </row>
    <row r="36" spans="1:9">
      <c r="A36" s="2817"/>
      <c r="B36" s="234" t="s">
        <v>250</v>
      </c>
      <c r="C36" s="203">
        <v>-166242.62712458835</v>
      </c>
      <c r="D36" s="203">
        <v>-757251.27322394808</v>
      </c>
      <c r="E36" s="203">
        <v>-10781.136639283781</v>
      </c>
      <c r="F36" s="203">
        <v>515554.81886707159</v>
      </c>
      <c r="G36" s="203">
        <v>28.455477853801025</v>
      </c>
      <c r="H36" s="203">
        <v>5149.9199999999992</v>
      </c>
      <c r="I36" s="225">
        <v>-49323.900000000016</v>
      </c>
    </row>
    <row r="37" spans="1:9">
      <c r="A37" s="2817"/>
      <c r="B37" s="234" t="s">
        <v>249</v>
      </c>
      <c r="C37" s="203">
        <v>-191124.98375947319</v>
      </c>
      <c r="D37" s="203">
        <v>-861887.32671576552</v>
      </c>
      <c r="E37" s="203">
        <v>-12302.664605016442</v>
      </c>
      <c r="F37" s="203">
        <v>582191.37647729088</v>
      </c>
      <c r="G37" s="203">
        <v>23.383421636529189</v>
      </c>
      <c r="H37" s="203">
        <v>6662.6259999999993</v>
      </c>
      <c r="I37" s="225">
        <v>-58985.460000000065</v>
      </c>
    </row>
    <row r="38" spans="1:9">
      <c r="A38" s="2817"/>
      <c r="B38" s="234" t="s">
        <v>248</v>
      </c>
      <c r="C38" s="203">
        <v>-204431.6353238764</v>
      </c>
      <c r="D38" s="203">
        <v>-963917.22521758277</v>
      </c>
      <c r="E38" s="203">
        <v>-10914.260713368341</v>
      </c>
      <c r="F38" s="203">
        <v>653188.01620875765</v>
      </c>
      <c r="G38" s="203">
        <v>20.876373263005256</v>
      </c>
      <c r="H38" s="203">
        <v>7100.2709999999997</v>
      </c>
      <c r="I38" s="225">
        <v>-64678.31</v>
      </c>
    </row>
    <row r="39" spans="1:9">
      <c r="A39" s="2817"/>
      <c r="B39" s="234" t="s">
        <v>247</v>
      </c>
      <c r="C39" s="203">
        <v>-221399.11792106426</v>
      </c>
      <c r="D39" s="203">
        <v>-1069365.9399781332</v>
      </c>
      <c r="E39" s="203">
        <v>-9457.0311080474348</v>
      </c>
      <c r="F39" s="203">
        <v>725296.95308297919</v>
      </c>
      <c r="G39" s="203">
        <v>19.551814367288539</v>
      </c>
      <c r="H39" s="203">
        <v>9473.1569999999992</v>
      </c>
      <c r="I39" s="225">
        <v>-68204.837899320803</v>
      </c>
    </row>
    <row r="40" spans="1:9">
      <c r="A40" s="2817"/>
      <c r="B40" s="239" t="s">
        <v>246</v>
      </c>
      <c r="C40" s="218">
        <v>-248718.23695721565</v>
      </c>
      <c r="D40" s="218">
        <v>-1178483.9957311628</v>
      </c>
      <c r="E40" s="218">
        <v>-10561.300455786331</v>
      </c>
      <c r="F40" s="218">
        <v>799016.5351054793</v>
      </c>
      <c r="G40" s="218">
        <v>17.548929203978211</v>
      </c>
      <c r="H40" s="218">
        <v>11808.457</v>
      </c>
      <c r="I40" s="223">
        <v>-90827.800000000105</v>
      </c>
    </row>
    <row r="41" spans="1:9">
      <c r="A41" s="2818"/>
      <c r="B41" s="238" t="s">
        <v>245</v>
      </c>
      <c r="C41" s="237">
        <v>-265365.88605619274</v>
      </c>
      <c r="D41" s="237">
        <v>-1283620.8186223039</v>
      </c>
      <c r="E41" s="237">
        <v>-16515.996202047339</v>
      </c>
      <c r="F41" s="237">
        <v>879271.32214567892</v>
      </c>
      <c r="G41" s="212">
        <v>16.450741816917585</v>
      </c>
      <c r="H41" s="237">
        <v>13068.766000000001</v>
      </c>
      <c r="I41" s="236">
        <v>-67400.500000000029</v>
      </c>
    </row>
    <row r="42" spans="1:9">
      <c r="A42" s="2819" t="s">
        <v>55</v>
      </c>
      <c r="B42" s="235" t="s">
        <v>255</v>
      </c>
      <c r="C42" s="207">
        <v>-9373.3747525234357</v>
      </c>
      <c r="D42" s="207">
        <v>-94446.971281323014</v>
      </c>
      <c r="E42" s="207">
        <v>-3118.0100846428504</v>
      </c>
      <c r="F42" s="207">
        <v>75401.47187661966</v>
      </c>
      <c r="G42" s="207">
        <v>1.9569919570042802</v>
      </c>
      <c r="H42" s="207">
        <v>1441.3969999999999</v>
      </c>
      <c r="I42" s="227">
        <v>6045.1558072944172</v>
      </c>
    </row>
    <row r="43" spans="1:9">
      <c r="A43" s="2817"/>
      <c r="B43" s="234" t="s">
        <v>254</v>
      </c>
      <c r="C43" s="203">
        <v>-21792.620108434654</v>
      </c>
      <c r="D43" s="203">
        <v>-204102.00602662735</v>
      </c>
      <c r="E43" s="203">
        <v>-5062.3564535275382</v>
      </c>
      <c r="F43" s="203">
        <v>153732.69691022066</v>
      </c>
      <c r="G43" s="203">
        <v>-0.30426171312038736</v>
      </c>
      <c r="H43" s="203">
        <v>1980.7330000000002</v>
      </c>
      <c r="I43" s="225">
        <v>8830.9899999998743</v>
      </c>
    </row>
    <row r="44" spans="1:9">
      <c r="A44" s="2817"/>
      <c r="B44" s="234" t="s">
        <v>243</v>
      </c>
      <c r="C44" s="203">
        <v>-27179.332651859426</v>
      </c>
      <c r="D44" s="203">
        <v>-301434.90797048708</v>
      </c>
      <c r="E44" s="203">
        <v>-6272.103374268796</v>
      </c>
      <c r="F44" s="203">
        <v>230243.24563113204</v>
      </c>
      <c r="G44" s="203">
        <v>-4.9256071999990105</v>
      </c>
      <c r="H44" s="203">
        <v>3992.3110000000001</v>
      </c>
      <c r="I44" s="225">
        <v>14428.119999999879</v>
      </c>
    </row>
    <row r="45" spans="1:9">
      <c r="A45" s="2817"/>
      <c r="B45" s="234" t="s">
        <v>253</v>
      </c>
      <c r="C45" s="203">
        <v>-37297.228829272644</v>
      </c>
      <c r="D45" s="203">
        <v>-402964.52568656451</v>
      </c>
      <c r="E45" s="203">
        <v>-2710.4061150821635</v>
      </c>
      <c r="F45" s="203">
        <v>304965.53342284763</v>
      </c>
      <c r="G45" s="203">
        <v>-2.3356748609693203</v>
      </c>
      <c r="H45" s="203">
        <v>4920.8620000000001</v>
      </c>
      <c r="I45" s="225">
        <v>27285.3</v>
      </c>
    </row>
    <row r="46" spans="1:9">
      <c r="A46" s="2817"/>
      <c r="B46" s="234" t="s">
        <v>252</v>
      </c>
      <c r="C46" s="203">
        <v>-70314.954398274102</v>
      </c>
      <c r="D46" s="203">
        <v>-519608.30273047683</v>
      </c>
      <c r="E46" s="203">
        <v>-3776.942058250781</v>
      </c>
      <c r="F46" s="203">
        <v>376985.21974703699</v>
      </c>
      <c r="G46" s="203">
        <v>0.10468113869874388</v>
      </c>
      <c r="H46" s="203">
        <v>6566.4639999999999</v>
      </c>
      <c r="I46" s="225">
        <v>23297.089999999898</v>
      </c>
    </row>
    <row r="47" spans="1:9" ht="15.75" thickBot="1">
      <c r="A47" s="2820"/>
      <c r="B47" s="233" t="s">
        <v>251</v>
      </c>
      <c r="C47" s="199">
        <v>-84708.201762037352</v>
      </c>
      <c r="D47" s="199">
        <v>-620688.37627920054</v>
      </c>
      <c r="E47" s="199">
        <v>-4455.1000000000004</v>
      </c>
      <c r="F47" s="199">
        <v>447258.5</v>
      </c>
      <c r="G47" s="199">
        <v>0.9</v>
      </c>
      <c r="H47" s="199">
        <v>12202.9</v>
      </c>
      <c r="I47" s="232">
        <v>26648.400000000001</v>
      </c>
    </row>
    <row r="48" spans="1:9" ht="15.75" thickTop="1"/>
  </sheetData>
  <mergeCells count="15">
    <mergeCell ref="A6:A17"/>
    <mergeCell ref="A18:A29"/>
    <mergeCell ref="A30:A41"/>
    <mergeCell ref="A42:A47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zoomScaleSheetLayoutView="100" workbookViewId="0">
      <pane ySplit="5" topLeftCell="A36" activePane="bottomLeft" state="frozen"/>
      <selection activeCell="B7" sqref="B7:B9"/>
      <selection pane="bottomLeft" activeCell="B7" sqref="B7:B9"/>
    </sheetView>
  </sheetViews>
  <sheetFormatPr defaultRowHeight="15"/>
  <cols>
    <col min="1" max="1" width="3.5703125" style="127" customWidth="1"/>
    <col min="2" max="2" width="9.28515625" style="127" customWidth="1"/>
    <col min="3" max="3" width="13" style="127" customWidth="1"/>
    <col min="4" max="4" width="15.28515625" style="127" customWidth="1"/>
    <col min="5" max="5" width="13.42578125" style="127" bestFit="1" customWidth="1"/>
    <col min="6" max="6" width="13.42578125" style="127" customWidth="1"/>
    <col min="7" max="7" width="0.140625" style="246" customWidth="1"/>
    <col min="8" max="8" width="12.5703125" style="127" hidden="1" customWidth="1"/>
    <col min="9" max="9" width="9.140625" style="127" hidden="1" customWidth="1"/>
    <col min="10" max="16384" width="9.140625" style="127"/>
  </cols>
  <sheetData>
    <row r="1" spans="2:9" ht="18.75">
      <c r="B1" s="2821" t="s">
        <v>292</v>
      </c>
      <c r="C1" s="2821"/>
      <c r="D1" s="2821"/>
      <c r="E1" s="2821"/>
      <c r="F1" s="2821"/>
      <c r="G1" s="253"/>
      <c r="H1" s="2"/>
      <c r="I1" s="2"/>
    </row>
    <row r="2" spans="2:9" ht="18.75">
      <c r="B2" s="2821" t="s">
        <v>291</v>
      </c>
      <c r="C2" s="2821"/>
      <c r="D2" s="2821"/>
      <c r="E2" s="2821"/>
      <c r="F2" s="2821"/>
      <c r="G2" s="2821"/>
      <c r="H2" s="2821"/>
      <c r="I2" s="2821"/>
    </row>
    <row r="3" spans="2:9" ht="16.5" thickBot="1">
      <c r="B3" s="2822" t="s">
        <v>324</v>
      </c>
      <c r="C3" s="2822"/>
      <c r="D3" s="2822"/>
      <c r="E3" s="2822"/>
      <c r="F3" s="2822"/>
    </row>
    <row r="4" spans="2:9" ht="27.75" customHeight="1" thickTop="1">
      <c r="B4" s="2838" t="s">
        <v>259</v>
      </c>
      <c r="C4" s="2840" t="s">
        <v>244</v>
      </c>
      <c r="D4" s="2840" t="s">
        <v>290</v>
      </c>
      <c r="E4" s="2836" t="s">
        <v>289</v>
      </c>
      <c r="F4" s="2837"/>
    </row>
    <row r="5" spans="2:9" s="191" customFormat="1" ht="36" customHeight="1">
      <c r="B5" s="2839"/>
      <c r="C5" s="2841"/>
      <c r="D5" s="2841"/>
      <c r="E5" s="252" t="s">
        <v>258</v>
      </c>
      <c r="F5" s="251" t="s">
        <v>288</v>
      </c>
      <c r="G5" s="250"/>
      <c r="H5" s="250"/>
    </row>
    <row r="6" spans="2:9">
      <c r="B6" s="2819" t="s">
        <v>142</v>
      </c>
      <c r="C6" s="234" t="s">
        <v>255</v>
      </c>
      <c r="D6" s="203">
        <v>1041.9670567600333</v>
      </c>
      <c r="E6" s="203">
        <v>15.06492518278775</v>
      </c>
      <c r="F6" s="225">
        <v>12.717709870329365</v>
      </c>
    </row>
    <row r="7" spans="2:9">
      <c r="B7" s="2817"/>
      <c r="C7" s="234" t="s">
        <v>254</v>
      </c>
      <c r="D7" s="203">
        <v>1032.7036000000001</v>
      </c>
      <c r="E7" s="203">
        <v>14.143485966128065</v>
      </c>
      <c r="F7" s="225">
        <v>12.012749033644187</v>
      </c>
    </row>
    <row r="8" spans="2:9">
      <c r="B8" s="2817"/>
      <c r="C8" s="234" t="s">
        <v>243</v>
      </c>
      <c r="D8" s="203">
        <v>1054.6091550086007</v>
      </c>
      <c r="E8" s="203">
        <v>14.626797370480839</v>
      </c>
      <c r="F8" s="225">
        <v>12.497145980573077</v>
      </c>
    </row>
    <row r="9" spans="2:9">
      <c r="B9" s="2817"/>
      <c r="C9" s="234" t="s">
        <v>253</v>
      </c>
      <c r="D9" s="203">
        <v>1061.2766998164675</v>
      </c>
      <c r="E9" s="203">
        <v>14.361168375188411</v>
      </c>
      <c r="F9" s="225">
        <v>12.38697512211111</v>
      </c>
    </row>
    <row r="10" spans="2:9">
      <c r="B10" s="2817"/>
      <c r="C10" s="234" t="s">
        <v>252</v>
      </c>
      <c r="D10" s="203">
        <v>1076.84058511803</v>
      </c>
      <c r="E10" s="203">
        <v>14.332111065389258</v>
      </c>
      <c r="F10" s="225">
        <v>12.420501464821481</v>
      </c>
    </row>
    <row r="11" spans="2:9">
      <c r="B11" s="2817"/>
      <c r="C11" s="234" t="s">
        <v>251</v>
      </c>
      <c r="D11" s="203">
        <v>1088.7819086287927</v>
      </c>
      <c r="E11" s="203">
        <v>14.281673017037701</v>
      </c>
      <c r="F11" s="225">
        <v>12.409031975277177</v>
      </c>
    </row>
    <row r="12" spans="2:9">
      <c r="B12" s="2817"/>
      <c r="C12" s="234" t="s">
        <v>250</v>
      </c>
      <c r="D12" s="203">
        <v>1077.3944708432789</v>
      </c>
      <c r="E12" s="203">
        <v>13.748597060753244</v>
      </c>
      <c r="F12" s="225">
        <v>11.959928840616064</v>
      </c>
    </row>
    <row r="13" spans="2:9">
      <c r="B13" s="2817"/>
      <c r="C13" s="234" t="s">
        <v>249</v>
      </c>
      <c r="D13" s="203">
        <v>1074.1967418914064</v>
      </c>
      <c r="E13" s="203">
        <v>13.852745039839904</v>
      </c>
      <c r="F13" s="225">
        <v>11.967914170915206</v>
      </c>
    </row>
    <row r="14" spans="2:9">
      <c r="B14" s="2817"/>
      <c r="C14" s="234" t="s">
        <v>248</v>
      </c>
      <c r="D14" s="203">
        <v>1057.3004245120676</v>
      </c>
      <c r="E14" s="203">
        <v>13.26474347076293</v>
      </c>
      <c r="F14" s="225">
        <v>11.45285314497314</v>
      </c>
    </row>
    <row r="15" spans="2:9">
      <c r="B15" s="2817"/>
      <c r="C15" s="234" t="s">
        <v>247</v>
      </c>
      <c r="D15" s="203">
        <v>1058.2066359244009</v>
      </c>
      <c r="E15" s="203">
        <v>13.239001587924598</v>
      </c>
      <c r="F15" s="225">
        <v>11.436319390604282</v>
      </c>
    </row>
    <row r="16" spans="2:9">
      <c r="B16" s="2817"/>
      <c r="C16" s="239" t="s">
        <v>246</v>
      </c>
      <c r="D16" s="218">
        <v>1070.1826878141871</v>
      </c>
      <c r="E16" s="218">
        <v>13.27830739612633</v>
      </c>
      <c r="F16" s="223">
        <v>11.467156360819313</v>
      </c>
    </row>
    <row r="17" spans="2:8">
      <c r="B17" s="2818"/>
      <c r="C17" s="249" t="s">
        <v>245</v>
      </c>
      <c r="D17" s="212">
        <v>1079.432117189476</v>
      </c>
      <c r="E17" s="212">
        <v>16.484116257658659</v>
      </c>
      <c r="F17" s="248">
        <v>14.088676464498409</v>
      </c>
    </row>
    <row r="18" spans="2:8">
      <c r="B18" s="2819" t="s">
        <v>45</v>
      </c>
      <c r="C18" s="235" t="s">
        <v>255</v>
      </c>
      <c r="D18" s="207">
        <v>1078.8406433745188</v>
      </c>
      <c r="E18" s="207">
        <v>14.2</v>
      </c>
      <c r="F18" s="227">
        <v>12</v>
      </c>
      <c r="H18" s="247"/>
    </row>
    <row r="19" spans="2:8">
      <c r="B19" s="2817"/>
      <c r="C19" s="234" t="s">
        <v>254</v>
      </c>
      <c r="D19" s="203">
        <v>1079.9676113078151</v>
      </c>
      <c r="E19" s="203">
        <v>13.334596181842615</v>
      </c>
      <c r="F19" s="225">
        <v>11.352676329777967</v>
      </c>
      <c r="H19" s="247"/>
    </row>
    <row r="20" spans="2:8">
      <c r="B20" s="2817"/>
      <c r="C20" s="234" t="s">
        <v>243</v>
      </c>
      <c r="D20" s="203">
        <v>1099.8163832827092</v>
      </c>
      <c r="E20" s="203">
        <v>13.037920404227709</v>
      </c>
      <c r="F20" s="225">
        <v>11.162192247910131</v>
      </c>
      <c r="H20" s="247"/>
    </row>
    <row r="21" spans="2:8">
      <c r="B21" s="2817"/>
      <c r="C21" s="234" t="s">
        <v>253</v>
      </c>
      <c r="D21" s="203">
        <v>1105.5221389170711</v>
      </c>
      <c r="E21" s="203">
        <v>13.458728171604431</v>
      </c>
      <c r="F21" s="225">
        <v>11.569391163611735</v>
      </c>
      <c r="H21" s="247"/>
    </row>
    <row r="22" spans="2:8">
      <c r="B22" s="2817"/>
      <c r="C22" s="234" t="s">
        <v>252</v>
      </c>
      <c r="D22" s="203">
        <v>1085.7434167829429</v>
      </c>
      <c r="E22" s="203">
        <v>12.8</v>
      </c>
      <c r="F22" s="225">
        <v>11</v>
      </c>
      <c r="H22" s="247"/>
    </row>
    <row r="23" spans="2:8">
      <c r="B23" s="2817"/>
      <c r="C23" s="234" t="s">
        <v>251</v>
      </c>
      <c r="D23" s="203">
        <v>1067.3429214396274</v>
      </c>
      <c r="E23" s="203">
        <v>12.215660413485642</v>
      </c>
      <c r="F23" s="225">
        <v>10.55158478904478</v>
      </c>
      <c r="H23" s="247"/>
    </row>
    <row r="24" spans="2:8">
      <c r="B24" s="2817"/>
      <c r="C24" s="234" t="s">
        <v>250</v>
      </c>
      <c r="D24" s="203">
        <v>1049.1986263619674</v>
      </c>
      <c r="E24" s="203">
        <v>11.30252070138658</v>
      </c>
      <c r="F24" s="225">
        <v>9.8245682543574091</v>
      </c>
      <c r="H24" s="247"/>
    </row>
    <row r="25" spans="2:8">
      <c r="B25" s="2817"/>
      <c r="C25" s="234" t="s">
        <v>249</v>
      </c>
      <c r="D25" s="203">
        <v>1049.220651892193</v>
      </c>
      <c r="E25" s="203">
        <v>11.115454204461409</v>
      </c>
      <c r="F25" s="225">
        <v>9.7013208856968269</v>
      </c>
      <c r="H25" s="247"/>
    </row>
    <row r="26" spans="2:8">
      <c r="B26" s="2817"/>
      <c r="C26" s="234" t="s">
        <v>248</v>
      </c>
      <c r="D26" s="203">
        <v>1064.3745758102878</v>
      </c>
      <c r="E26" s="203">
        <v>11.100108206847052</v>
      </c>
      <c r="F26" s="225">
        <v>9.6625142183875514</v>
      </c>
      <c r="H26" s="247"/>
    </row>
    <row r="27" spans="2:8">
      <c r="B27" s="2817"/>
      <c r="C27" s="234" t="s">
        <v>247</v>
      </c>
      <c r="D27" s="203">
        <v>1072.8500734180386</v>
      </c>
      <c r="E27" s="203">
        <v>11.035974005960451</v>
      </c>
      <c r="F27" s="225">
        <v>9.625829264152248</v>
      </c>
      <c r="H27" s="247"/>
    </row>
    <row r="28" spans="2:8">
      <c r="B28" s="2817"/>
      <c r="C28" s="239" t="s">
        <v>246</v>
      </c>
      <c r="D28" s="218">
        <v>1094.0037480703663</v>
      </c>
      <c r="E28" s="218">
        <v>11.0133049939905</v>
      </c>
      <c r="F28" s="223">
        <v>9.6154429115388087</v>
      </c>
      <c r="H28" s="247"/>
    </row>
    <row r="29" spans="2:8">
      <c r="B29" s="2818"/>
      <c r="C29" s="249" t="s">
        <v>245</v>
      </c>
      <c r="D29" s="212">
        <v>1102.5852126730799</v>
      </c>
      <c r="E29" s="212">
        <v>10.775553575854007</v>
      </c>
      <c r="F29" s="248">
        <v>9.4286355002656421</v>
      </c>
      <c r="H29" s="247"/>
    </row>
    <row r="30" spans="2:8">
      <c r="B30" s="2819" t="s">
        <v>44</v>
      </c>
      <c r="C30" s="235" t="s">
        <v>255</v>
      </c>
      <c r="D30" s="207">
        <v>1092.8721606509157</v>
      </c>
      <c r="E30" s="207">
        <v>9.2265597339849439</v>
      </c>
      <c r="F30" s="227">
        <v>8.0035046756108095</v>
      </c>
      <c r="H30" s="247"/>
    </row>
    <row r="31" spans="2:8">
      <c r="B31" s="2817"/>
      <c r="C31" s="234" t="s">
        <v>254</v>
      </c>
      <c r="D31" s="203">
        <v>1117.4587574488337</v>
      </c>
      <c r="E31" s="203">
        <v>9.7349449722170007</v>
      </c>
      <c r="F31" s="225">
        <v>8.3423385946043727</v>
      </c>
      <c r="H31" s="247"/>
    </row>
    <row r="32" spans="2:8">
      <c r="B32" s="2817"/>
      <c r="C32" s="234" t="s">
        <v>243</v>
      </c>
      <c r="D32" s="203">
        <v>1120.9191561417736</v>
      </c>
      <c r="E32" s="203">
        <v>9.1951401653858813</v>
      </c>
      <c r="F32" s="225">
        <v>7.8809671776704358</v>
      </c>
      <c r="H32" s="247"/>
    </row>
    <row r="33" spans="2:8">
      <c r="B33" s="2817"/>
      <c r="C33" s="234" t="s">
        <v>253</v>
      </c>
      <c r="D33" s="203">
        <v>1082.9121871357349</v>
      </c>
      <c r="E33" s="203">
        <v>9.152660991802378</v>
      </c>
      <c r="F33" s="225">
        <v>7.8994564006431318</v>
      </c>
      <c r="H33" s="247"/>
    </row>
    <row r="34" spans="2:8">
      <c r="B34" s="2817"/>
      <c r="C34" s="234" t="s">
        <v>252</v>
      </c>
      <c r="D34" s="203">
        <v>1065.8025028684408</v>
      </c>
      <c r="E34" s="203">
        <v>8.9651063442525523</v>
      </c>
      <c r="F34" s="225">
        <v>7.7942756516003575</v>
      </c>
      <c r="H34" s="247"/>
    </row>
    <row r="35" spans="2:8">
      <c r="B35" s="2817"/>
      <c r="C35" s="234" t="s">
        <v>251</v>
      </c>
      <c r="D35" s="203">
        <v>1058.2013853280353</v>
      </c>
      <c r="E35" s="203">
        <v>8.9437045611512431</v>
      </c>
      <c r="F35" s="225">
        <v>7.7968311347844921</v>
      </c>
      <c r="H35" s="247"/>
    </row>
    <row r="36" spans="2:8">
      <c r="B36" s="2817"/>
      <c r="C36" s="234" t="s">
        <v>250</v>
      </c>
      <c r="D36" s="203">
        <v>1078.3585542621715</v>
      </c>
      <c r="E36" s="203">
        <v>9.1750494182900422</v>
      </c>
      <c r="F36" s="225">
        <v>8.0197872206229928</v>
      </c>
      <c r="H36" s="247"/>
    </row>
    <row r="37" spans="2:8">
      <c r="B37" s="2817"/>
      <c r="C37" s="234" t="s">
        <v>249</v>
      </c>
      <c r="D37" s="203">
        <v>1061.710350558863</v>
      </c>
      <c r="E37" s="203">
        <v>9.099310052343565</v>
      </c>
      <c r="F37" s="225">
        <v>7.9353185125433319</v>
      </c>
      <c r="H37" s="247"/>
    </row>
    <row r="38" spans="2:8">
      <c r="B38" s="2817"/>
      <c r="C38" s="234" t="s">
        <v>248</v>
      </c>
      <c r="D38" s="203">
        <v>1050.8542049559001</v>
      </c>
      <c r="E38" s="203">
        <v>9.0399558417662647</v>
      </c>
      <c r="F38" s="225">
        <v>7.9044747619486451</v>
      </c>
      <c r="H38" s="247"/>
    </row>
    <row r="39" spans="2:8">
      <c r="B39" s="2817"/>
      <c r="C39" s="234" t="s">
        <v>247</v>
      </c>
      <c r="D39" s="203">
        <v>1060.6960553269951</v>
      </c>
      <c r="E39" s="203">
        <v>9.1182381837417523</v>
      </c>
      <c r="F39" s="225">
        <v>7.9889782725426164</v>
      </c>
      <c r="H39" s="247"/>
    </row>
    <row r="40" spans="2:8">
      <c r="B40" s="2817"/>
      <c r="C40" s="239" t="s">
        <v>246</v>
      </c>
      <c r="D40" s="218">
        <v>1030.8802569614227</v>
      </c>
      <c r="E40" s="218">
        <v>8.835400017621156</v>
      </c>
      <c r="F40" s="223">
        <v>7.7432530593025843</v>
      </c>
      <c r="H40" s="247"/>
    </row>
    <row r="41" spans="2:8">
      <c r="B41" s="2818"/>
      <c r="C41" s="249" t="s">
        <v>245</v>
      </c>
      <c r="D41" s="212">
        <v>1038.9188615432033</v>
      </c>
      <c r="E41" s="212">
        <v>8.9221940367481984</v>
      </c>
      <c r="F41" s="248">
        <v>7.7904322162395214</v>
      </c>
      <c r="H41" s="247"/>
    </row>
    <row r="42" spans="2:8">
      <c r="B42" s="2819" t="s">
        <v>55</v>
      </c>
      <c r="C42" s="235" t="s">
        <v>255</v>
      </c>
      <c r="D42" s="207">
        <v>1064.6443285751468</v>
      </c>
      <c r="E42" s="207">
        <v>10.207500660859177</v>
      </c>
      <c r="F42" s="207">
        <v>8.8142858127639894</v>
      </c>
    </row>
    <row r="43" spans="2:8">
      <c r="B43" s="2817"/>
      <c r="C43" s="234" t="s">
        <v>254</v>
      </c>
      <c r="D43" s="203">
        <v>1078.9364960459889</v>
      </c>
      <c r="E43" s="203">
        <v>9.5970724504286835</v>
      </c>
      <c r="F43" s="203">
        <v>8.3548112253267508</v>
      </c>
    </row>
    <row r="44" spans="2:8">
      <c r="B44" s="2817"/>
      <c r="C44" s="234" t="s">
        <v>243</v>
      </c>
      <c r="D44" s="203">
        <v>1087.7253021773859</v>
      </c>
      <c r="E44" s="203">
        <v>9.8143167207697921</v>
      </c>
      <c r="F44" s="203">
        <v>8.5325418165677114</v>
      </c>
    </row>
    <row r="45" spans="2:8">
      <c r="B45" s="2817"/>
      <c r="C45" s="234" t="s">
        <v>253</v>
      </c>
      <c r="D45" s="203">
        <v>1103.1220635048301</v>
      </c>
      <c r="E45" s="203">
        <v>9.9253170014538128</v>
      </c>
      <c r="F45" s="203">
        <v>8.6989153069760654</v>
      </c>
    </row>
    <row r="46" spans="2:8">
      <c r="B46" s="2817"/>
      <c r="C46" s="234" t="s">
        <v>252</v>
      </c>
      <c r="D46" s="203">
        <v>1088.31298395148</v>
      </c>
      <c r="E46" s="203">
        <v>9.5011678706295619</v>
      </c>
      <c r="F46" s="203">
        <v>8.3448859176648753</v>
      </c>
    </row>
    <row r="47" spans="2:8" ht="15.75" thickBot="1">
      <c r="B47" s="2820"/>
      <c r="C47" s="233" t="s">
        <v>251</v>
      </c>
      <c r="D47" s="199">
        <v>1095.9751446051259</v>
      </c>
      <c r="E47" s="199">
        <v>9.5922555186707577</v>
      </c>
      <c r="F47" s="199">
        <v>8.4226413157226911</v>
      </c>
    </row>
    <row r="48" spans="2:8" ht="15.75" thickTop="1">
      <c r="B48" s="2813" t="s">
        <v>287</v>
      </c>
      <c r="C48" s="2813"/>
      <c r="D48" s="2813"/>
      <c r="E48" s="2813"/>
      <c r="F48" s="2813"/>
    </row>
  </sheetData>
  <mergeCells count="12">
    <mergeCell ref="B1:F1"/>
    <mergeCell ref="B2:I2"/>
    <mergeCell ref="B3:F3"/>
    <mergeCell ref="E4:F4"/>
    <mergeCell ref="B48:F48"/>
    <mergeCell ref="B4:B5"/>
    <mergeCell ref="C4:C5"/>
    <mergeCell ref="D4:D5"/>
    <mergeCell ref="B6:B17"/>
    <mergeCell ref="B18:B29"/>
    <mergeCell ref="B30:B41"/>
    <mergeCell ref="B42:B47"/>
  </mergeCells>
  <pageMargins left="1.71" right="0.7" top="0.75" bottom="0.75" header="0.3" footer="0.3"/>
  <pageSetup paperSize="9" scale="98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SheetLayoutView="100" workbookViewId="0">
      <pane xSplit="2" ySplit="6" topLeftCell="C37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"/>
  <cols>
    <col min="1" max="1" width="11.7109375" style="254" bestFit="1" customWidth="1"/>
    <col min="2" max="2" width="17.7109375" style="254" customWidth="1"/>
    <col min="3" max="3" width="13.7109375" style="255" customWidth="1"/>
    <col min="4" max="4" width="14.5703125" style="255" customWidth="1"/>
    <col min="5" max="5" width="19.7109375" style="255" customWidth="1"/>
    <col min="6" max="16384" width="9.140625" style="254"/>
  </cols>
  <sheetData>
    <row r="1" spans="1:5" ht="15.75">
      <c r="A1" s="2421" t="s">
        <v>297</v>
      </c>
      <c r="B1" s="2421"/>
      <c r="C1" s="2421"/>
      <c r="D1" s="2421"/>
      <c r="E1" s="2421"/>
    </row>
    <row r="2" spans="1:5" ht="15.75">
      <c r="A2" s="2421" t="s">
        <v>105</v>
      </c>
      <c r="B2" s="2421"/>
      <c r="C2" s="2421"/>
      <c r="D2" s="2421"/>
      <c r="E2" s="2421"/>
    </row>
    <row r="3" spans="1:5" ht="15.75">
      <c r="A3" s="2421" t="s">
        <v>36</v>
      </c>
      <c r="B3" s="2421"/>
      <c r="C3" s="2421"/>
      <c r="D3" s="2421"/>
      <c r="E3" s="2421"/>
    </row>
    <row r="4" spans="1:5" ht="15.75" thickBot="1">
      <c r="A4" s="2845" t="s">
        <v>296</v>
      </c>
      <c r="B4" s="2845"/>
      <c r="C4" s="2845"/>
      <c r="D4" s="2845"/>
      <c r="E4" s="2845"/>
    </row>
    <row r="5" spans="1:5" ht="16.5" customHeight="1" thickTop="1">
      <c r="A5" s="2846" t="s">
        <v>259</v>
      </c>
      <c r="B5" s="2848" t="s">
        <v>244</v>
      </c>
      <c r="C5" s="2493" t="s">
        <v>295</v>
      </c>
      <c r="D5" s="2493" t="s">
        <v>294</v>
      </c>
      <c r="E5" s="2843" t="s">
        <v>293</v>
      </c>
    </row>
    <row r="6" spans="1:5">
      <c r="A6" s="2847"/>
      <c r="B6" s="2849"/>
      <c r="C6" s="2842"/>
      <c r="D6" s="2842"/>
      <c r="E6" s="2844"/>
    </row>
    <row r="7" spans="1:5" ht="15.75">
      <c r="A7" s="2483" t="s">
        <v>142</v>
      </c>
      <c r="B7" s="260" t="s">
        <v>255</v>
      </c>
      <c r="C7" s="157">
        <v>2305.4</v>
      </c>
      <c r="D7" s="157">
        <v>41065.9</v>
      </c>
      <c r="E7" s="156">
        <v>184972.80000000005</v>
      </c>
    </row>
    <row r="8" spans="1:5" ht="15.75">
      <c r="A8" s="2484"/>
      <c r="B8" s="259" t="s">
        <v>254</v>
      </c>
      <c r="C8" s="154">
        <v>31547.599999999995</v>
      </c>
      <c r="D8" s="154">
        <v>80474.600000000006</v>
      </c>
      <c r="E8" s="155">
        <v>200898.60000000003</v>
      </c>
    </row>
    <row r="9" spans="1:5" ht="15.75">
      <c r="A9" s="2484"/>
      <c r="B9" s="259" t="s">
        <v>243</v>
      </c>
      <c r="C9" s="154">
        <v>95161.7</v>
      </c>
      <c r="D9" s="154">
        <v>126115.3</v>
      </c>
      <c r="E9" s="155">
        <v>196623.90000000005</v>
      </c>
    </row>
    <row r="10" spans="1:5" ht="15.75">
      <c r="A10" s="2484"/>
      <c r="B10" s="259" t="s">
        <v>253</v>
      </c>
      <c r="C10" s="154">
        <v>140684.4</v>
      </c>
      <c r="D10" s="154">
        <v>168039.2</v>
      </c>
      <c r="E10" s="155">
        <v>195964.80000000005</v>
      </c>
    </row>
    <row r="11" spans="1:5" ht="15.75">
      <c r="A11" s="2484"/>
      <c r="B11" s="259" t="s">
        <v>252</v>
      </c>
      <c r="C11" s="154">
        <v>194609.4</v>
      </c>
      <c r="D11" s="154">
        <v>207599.5</v>
      </c>
      <c r="E11" s="155">
        <v>199137.00000000006</v>
      </c>
    </row>
    <row r="12" spans="1:5" ht="15.75">
      <c r="A12" s="2484"/>
      <c r="B12" s="259" t="s">
        <v>251</v>
      </c>
      <c r="C12" s="154">
        <v>248203.6</v>
      </c>
      <c r="D12" s="154">
        <v>277571.5</v>
      </c>
      <c r="E12" s="155">
        <v>217610.49999999997</v>
      </c>
    </row>
    <row r="13" spans="1:5" ht="15.75">
      <c r="A13" s="2484"/>
      <c r="B13" s="259" t="s">
        <v>250</v>
      </c>
      <c r="C13" s="154">
        <v>313304</v>
      </c>
      <c r="D13" s="154">
        <v>319152.3</v>
      </c>
      <c r="E13" s="155">
        <v>201611.4</v>
      </c>
    </row>
    <row r="14" spans="1:5" ht="15.75">
      <c r="A14" s="2484"/>
      <c r="B14" s="259" t="s">
        <v>249</v>
      </c>
      <c r="C14" s="154">
        <v>374956.10000000003</v>
      </c>
      <c r="D14" s="154">
        <v>354160.19999999995</v>
      </c>
      <c r="E14" s="155">
        <v>195712</v>
      </c>
    </row>
    <row r="15" spans="1:5" ht="15.75">
      <c r="A15" s="2484"/>
      <c r="B15" s="259" t="s">
        <v>248</v>
      </c>
      <c r="C15" s="154">
        <v>419933.9</v>
      </c>
      <c r="D15" s="154">
        <v>418946.9</v>
      </c>
      <c r="E15" s="155">
        <v>234661.10000000009</v>
      </c>
    </row>
    <row r="16" spans="1:5" ht="15.75">
      <c r="A16" s="2484"/>
      <c r="B16" s="259" t="s">
        <v>247</v>
      </c>
      <c r="C16" s="154">
        <v>478629.89999999997</v>
      </c>
      <c r="D16" s="154">
        <v>464416.8</v>
      </c>
      <c r="E16" s="155">
        <v>262349.49999999994</v>
      </c>
    </row>
    <row r="17" spans="1:5" ht="15.75">
      <c r="A17" s="2484"/>
      <c r="B17" s="259" t="s">
        <v>246</v>
      </c>
      <c r="C17" s="154">
        <v>555101.89999999991</v>
      </c>
      <c r="D17" s="154">
        <v>527140.6</v>
      </c>
      <c r="E17" s="155">
        <v>269072.99999999988</v>
      </c>
    </row>
    <row r="18" spans="1:5" ht="15.75">
      <c r="A18" s="2487"/>
      <c r="B18" s="269" t="s">
        <v>245</v>
      </c>
      <c r="C18" s="262">
        <v>815703</v>
      </c>
      <c r="D18" s="262">
        <v>609117.30000000005</v>
      </c>
      <c r="E18" s="261">
        <v>106272.10000000006</v>
      </c>
    </row>
    <row r="19" spans="1:5" ht="15.75">
      <c r="A19" s="2483" t="s">
        <v>45</v>
      </c>
      <c r="B19" s="266" t="s">
        <v>255</v>
      </c>
      <c r="C19" s="157">
        <v>18572</v>
      </c>
      <c r="D19" s="157">
        <v>45787.3</v>
      </c>
      <c r="E19" s="268">
        <v>228942.19999999998</v>
      </c>
    </row>
    <row r="20" spans="1:5" ht="15.75">
      <c r="A20" s="2484"/>
      <c r="B20" s="265" t="s">
        <v>254</v>
      </c>
      <c r="C20" s="154">
        <v>72376.100000000006</v>
      </c>
      <c r="D20" s="154">
        <v>88791.1</v>
      </c>
      <c r="E20" s="158">
        <v>258381.1</v>
      </c>
    </row>
    <row r="21" spans="1:5" ht="15.75">
      <c r="A21" s="2484"/>
      <c r="B21" s="265" t="s">
        <v>243</v>
      </c>
      <c r="C21" s="154">
        <v>138835.99999999997</v>
      </c>
      <c r="D21" s="154">
        <v>139648.79999999999</v>
      </c>
      <c r="E21" s="158">
        <v>246040.79999999996</v>
      </c>
    </row>
    <row r="22" spans="1:5" ht="15.75">
      <c r="A22" s="2484"/>
      <c r="B22" s="265" t="s">
        <v>253</v>
      </c>
      <c r="C22" s="154">
        <v>176703</v>
      </c>
      <c r="D22" s="154">
        <v>195425.6</v>
      </c>
      <c r="E22" s="158">
        <v>308740.19999999995</v>
      </c>
    </row>
    <row r="23" spans="1:5" ht="15.75">
      <c r="A23" s="2484"/>
      <c r="B23" s="265" t="s">
        <v>252</v>
      </c>
      <c r="C23" s="154">
        <v>256299</v>
      </c>
      <c r="D23" s="154">
        <v>242972.2</v>
      </c>
      <c r="E23" s="158">
        <v>348993.79999999993</v>
      </c>
    </row>
    <row r="24" spans="1:5" ht="15.75">
      <c r="A24" s="2484"/>
      <c r="B24" s="265" t="s">
        <v>251</v>
      </c>
      <c r="C24" s="154">
        <v>364946.2</v>
      </c>
      <c r="D24" s="154">
        <v>331206.8</v>
      </c>
      <c r="E24" s="155">
        <v>303173.90000000002</v>
      </c>
    </row>
    <row r="25" spans="1:5" ht="15.75">
      <c r="A25" s="2484"/>
      <c r="B25" s="265" t="s">
        <v>250</v>
      </c>
      <c r="C25" s="154">
        <v>428883.5</v>
      </c>
      <c r="D25" s="154">
        <v>381343.2</v>
      </c>
      <c r="E25" s="155">
        <v>301639.60000000009</v>
      </c>
    </row>
    <row r="26" spans="1:5" ht="15.75">
      <c r="A26" s="2484"/>
      <c r="B26" s="265" t="s">
        <v>249</v>
      </c>
      <c r="C26" s="154">
        <v>506550.99999999994</v>
      </c>
      <c r="D26" s="154">
        <v>430057.9</v>
      </c>
      <c r="E26" s="155">
        <v>274025.30000000016</v>
      </c>
    </row>
    <row r="27" spans="1:5" ht="15.75">
      <c r="A27" s="2484"/>
      <c r="B27" s="265" t="s">
        <v>248</v>
      </c>
      <c r="C27" s="154">
        <v>643636.39999999991</v>
      </c>
      <c r="D27" s="154">
        <v>505903.3</v>
      </c>
      <c r="E27" s="155">
        <v>288638.20000000019</v>
      </c>
    </row>
    <row r="28" spans="1:5" ht="15.75">
      <c r="A28" s="2484"/>
      <c r="B28" s="265" t="s">
        <v>247</v>
      </c>
      <c r="C28" s="154">
        <v>727560.3</v>
      </c>
      <c r="D28" s="154">
        <v>562536.6</v>
      </c>
      <c r="E28" s="155">
        <v>269507.60000000009</v>
      </c>
    </row>
    <row r="29" spans="1:5" ht="15.75">
      <c r="A29" s="2484"/>
      <c r="B29" s="265" t="s">
        <v>246</v>
      </c>
      <c r="C29" s="154">
        <v>832040.4</v>
      </c>
      <c r="D29" s="154">
        <v>625774.5</v>
      </c>
      <c r="E29" s="155">
        <v>248484.60000000012</v>
      </c>
    </row>
    <row r="30" spans="1:5" ht="15.75">
      <c r="A30" s="2487"/>
      <c r="B30" s="267" t="s">
        <v>245</v>
      </c>
      <c r="C30" s="262">
        <v>1066175.4000000001</v>
      </c>
      <c r="D30" s="262">
        <v>726724.6</v>
      </c>
      <c r="E30" s="261">
        <v>89497.199999999866</v>
      </c>
    </row>
    <row r="31" spans="1:5" ht="15.75">
      <c r="A31" s="2483" t="s">
        <v>44</v>
      </c>
      <c r="B31" s="266" t="s">
        <v>255</v>
      </c>
      <c r="C31" s="157">
        <v>10640</v>
      </c>
      <c r="D31" s="157">
        <v>65578.100000000006</v>
      </c>
      <c r="E31" s="156">
        <v>141466.99999999983</v>
      </c>
    </row>
    <row r="32" spans="1:5" ht="15.75">
      <c r="A32" s="2484"/>
      <c r="B32" s="265" t="s">
        <v>254</v>
      </c>
      <c r="C32" s="154">
        <v>66333.100000000006</v>
      </c>
      <c r="D32" s="154">
        <v>119202.8</v>
      </c>
      <c r="E32" s="155">
        <v>164798.99999999983</v>
      </c>
    </row>
    <row r="33" spans="1:5" ht="15.75">
      <c r="A33" s="2484"/>
      <c r="B33" s="265" t="s">
        <v>243</v>
      </c>
      <c r="C33" s="154">
        <v>170952.5</v>
      </c>
      <c r="D33" s="154">
        <v>200320.09999999998</v>
      </c>
      <c r="E33" s="155">
        <v>145228.59999999998</v>
      </c>
    </row>
    <row r="34" spans="1:5" ht="15.75">
      <c r="A34" s="2484"/>
      <c r="B34" s="265" t="s">
        <v>253</v>
      </c>
      <c r="C34" s="154">
        <v>207680.30000000002</v>
      </c>
      <c r="D34" s="154">
        <v>255016.80000000002</v>
      </c>
      <c r="E34" s="155">
        <v>169600.19999999981</v>
      </c>
    </row>
    <row r="35" spans="1:5" ht="15.75">
      <c r="A35" s="2484"/>
      <c r="B35" s="265" t="s">
        <v>252</v>
      </c>
      <c r="C35" s="154">
        <v>273736.5</v>
      </c>
      <c r="D35" s="154">
        <v>306868.8</v>
      </c>
      <c r="E35" s="155">
        <v>119379.99999999983</v>
      </c>
    </row>
    <row r="36" spans="1:5" ht="15.75">
      <c r="A36" s="2484"/>
      <c r="B36" s="265" t="s">
        <v>251</v>
      </c>
      <c r="C36" s="154">
        <v>339292.5</v>
      </c>
      <c r="D36" s="154">
        <v>411432.3</v>
      </c>
      <c r="E36" s="155">
        <v>178750</v>
      </c>
    </row>
    <row r="37" spans="1:5" ht="15.75">
      <c r="A37" s="2484"/>
      <c r="B37" s="265" t="s">
        <v>250</v>
      </c>
      <c r="C37" s="154">
        <v>415508</v>
      </c>
      <c r="D37" s="154">
        <v>465741.9</v>
      </c>
      <c r="E37" s="155">
        <v>179747.10000000003</v>
      </c>
    </row>
    <row r="38" spans="1:5" ht="15.75">
      <c r="A38" s="2484"/>
      <c r="B38" s="265" t="s">
        <v>249</v>
      </c>
      <c r="C38" s="154">
        <v>519577.1</v>
      </c>
      <c r="D38" s="154">
        <v>520792.4</v>
      </c>
      <c r="E38" s="155">
        <v>131944.39999999997</v>
      </c>
    </row>
    <row r="39" spans="1:5" ht="15.75">
      <c r="A39" s="2484"/>
      <c r="B39" s="265" t="s">
        <v>248</v>
      </c>
      <c r="C39" s="154">
        <v>596617.89999999991</v>
      </c>
      <c r="D39" s="154">
        <v>604601.9</v>
      </c>
      <c r="E39" s="155">
        <v>144921.59999999995</v>
      </c>
    </row>
    <row r="40" spans="1:5" ht="15.75">
      <c r="A40" s="2484"/>
      <c r="B40" s="265" t="s">
        <v>247</v>
      </c>
      <c r="C40" s="154">
        <v>677681.60000000009</v>
      </c>
      <c r="D40" s="154">
        <v>665912.30000000005</v>
      </c>
      <c r="E40" s="155">
        <v>137187</v>
      </c>
    </row>
    <row r="41" spans="1:5" ht="15.75">
      <c r="A41" s="2484"/>
      <c r="B41" s="264" t="s">
        <v>246</v>
      </c>
      <c r="C41" s="154">
        <v>792633.5</v>
      </c>
      <c r="D41" s="154">
        <v>745592.4</v>
      </c>
      <c r="E41" s="155">
        <v>164543.6</v>
      </c>
    </row>
    <row r="42" spans="1:5" ht="15.75">
      <c r="A42" s="2487"/>
      <c r="B42" s="263" t="s">
        <v>245</v>
      </c>
      <c r="C42" s="262">
        <v>1067289.5</v>
      </c>
      <c r="D42" s="262">
        <v>871781.8</v>
      </c>
      <c r="E42" s="261">
        <v>65653.700000000055</v>
      </c>
    </row>
    <row r="43" spans="1:5" ht="15.75">
      <c r="A43" s="2483" t="s">
        <v>55</v>
      </c>
      <c r="B43" s="260" t="s">
        <v>255</v>
      </c>
      <c r="C43" s="157">
        <v>2620.1</v>
      </c>
      <c r="D43" s="157">
        <v>77528.399999999994</v>
      </c>
      <c r="E43" s="156">
        <v>137536.09999999992</v>
      </c>
    </row>
    <row r="44" spans="1:5" ht="15.75">
      <c r="A44" s="2484"/>
      <c r="B44" s="259" t="s">
        <v>254</v>
      </c>
      <c r="C44" s="154">
        <v>43118.6</v>
      </c>
      <c r="D44" s="154">
        <v>141505.29999999999</v>
      </c>
      <c r="E44" s="155">
        <v>175870.2999999999</v>
      </c>
    </row>
    <row r="45" spans="1:5" ht="15.75">
      <c r="A45" s="2484"/>
      <c r="B45" s="259" t="s">
        <v>243</v>
      </c>
      <c r="C45" s="154">
        <v>172325</v>
      </c>
      <c r="D45" s="154">
        <v>211283.9</v>
      </c>
      <c r="E45" s="155">
        <v>121273.59999999992</v>
      </c>
    </row>
    <row r="46" spans="1:5" ht="15.75">
      <c r="A46" s="2484"/>
      <c r="B46" s="259" t="s">
        <v>253</v>
      </c>
      <c r="C46" s="154">
        <v>219170.4</v>
      </c>
      <c r="D46" s="154">
        <v>275023.40000000002</v>
      </c>
      <c r="E46" s="155">
        <v>150299.40000000014</v>
      </c>
    </row>
    <row r="47" spans="1:5" ht="15.75">
      <c r="A47" s="2484"/>
      <c r="B47" s="259" t="s">
        <v>252</v>
      </c>
      <c r="C47" s="154">
        <v>287840.09999999998</v>
      </c>
      <c r="D47" s="154">
        <v>337706.5</v>
      </c>
      <c r="E47" s="155">
        <v>163337.10000000015</v>
      </c>
    </row>
    <row r="48" spans="1:5" ht="16.5" thickBot="1">
      <c r="A48" s="2485"/>
      <c r="B48" s="258" t="s">
        <v>251</v>
      </c>
      <c r="C48" s="257">
        <v>378165</v>
      </c>
      <c r="D48" s="257">
        <v>483718.6</v>
      </c>
      <c r="E48" s="256">
        <v>241779.90000000008</v>
      </c>
    </row>
    <row r="49" ht="15.75" thickTop="1"/>
  </sheetData>
  <mergeCells count="13">
    <mergeCell ref="A19:A30"/>
    <mergeCell ref="A31:A42"/>
    <mergeCell ref="A43:A48"/>
    <mergeCell ref="C5:C6"/>
    <mergeCell ref="A5:A6"/>
    <mergeCell ref="B5:B6"/>
    <mergeCell ref="A7:A18"/>
    <mergeCell ref="D5:D6"/>
    <mergeCell ref="E5:E6"/>
    <mergeCell ref="A1:E1"/>
    <mergeCell ref="A2:E2"/>
    <mergeCell ref="A4:E4"/>
    <mergeCell ref="A3:E3"/>
  </mergeCells>
  <pageMargins left="1.0900000000000001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BreakPreview" zoomScale="85" zoomScaleNormal="80" zoomScaleSheetLayoutView="85" workbookViewId="0">
      <pane ySplit="5" topLeftCell="A48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8.140625" style="127" bestFit="1" customWidth="1"/>
    <col min="2" max="2" width="13.5703125" style="127" customWidth="1"/>
    <col min="3" max="3" width="14" style="127" bestFit="1" customWidth="1"/>
    <col min="4" max="4" width="11.5703125" style="127" customWidth="1"/>
    <col min="5" max="5" width="17" style="127" customWidth="1"/>
    <col min="6" max="6" width="11.5703125" style="127" customWidth="1"/>
    <col min="7" max="7" width="12.7109375" style="127" customWidth="1"/>
    <col min="8" max="8" width="11.5703125" style="127" customWidth="1"/>
    <col min="9" max="9" width="16.28515625" style="127" customWidth="1"/>
    <col min="10" max="12" width="11.5703125" style="127" customWidth="1"/>
    <col min="13" max="13" width="12.85546875" style="127" bestFit="1" customWidth="1"/>
    <col min="14" max="14" width="11" style="127" bestFit="1" customWidth="1"/>
    <col min="15" max="16384" width="19" style="197"/>
  </cols>
  <sheetData>
    <row r="1" spans="1:14" ht="19.5" customHeight="1">
      <c r="A1" s="2805" t="s">
        <v>307</v>
      </c>
      <c r="B1" s="2805"/>
      <c r="C1" s="2805"/>
      <c r="D1" s="2805"/>
      <c r="E1" s="2805"/>
      <c r="F1" s="2805"/>
      <c r="G1" s="2805"/>
      <c r="H1" s="2805"/>
      <c r="I1" s="2805"/>
      <c r="J1" s="2805"/>
      <c r="K1" s="2805"/>
      <c r="L1" s="2805"/>
      <c r="M1" s="2805"/>
      <c r="N1" s="2805"/>
    </row>
    <row r="2" spans="1:14" ht="16.5" customHeight="1">
      <c r="A2" s="2805" t="s">
        <v>306</v>
      </c>
      <c r="B2" s="2805"/>
      <c r="C2" s="2805"/>
      <c r="D2" s="2805"/>
      <c r="E2" s="2805"/>
      <c r="F2" s="2805"/>
      <c r="G2" s="2805"/>
      <c r="H2" s="2805"/>
      <c r="I2" s="2805"/>
      <c r="J2" s="2805"/>
      <c r="K2" s="2805"/>
      <c r="L2" s="2805"/>
      <c r="M2" s="2805"/>
      <c r="N2" s="2805"/>
    </row>
    <row r="3" spans="1:14" ht="16.5" customHeight="1" thickBot="1">
      <c r="A3" s="1276"/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2850" t="s">
        <v>323</v>
      </c>
      <c r="N3" s="2850"/>
    </row>
    <row r="4" spans="1:14" ht="15" customHeight="1" thickTop="1">
      <c r="A4" s="2807" t="s">
        <v>305</v>
      </c>
      <c r="B4" s="2833" t="s">
        <v>244</v>
      </c>
      <c r="C4" s="2833" t="s">
        <v>304</v>
      </c>
      <c r="D4" s="2833" t="s">
        <v>279</v>
      </c>
      <c r="E4" s="2833" t="s">
        <v>303</v>
      </c>
      <c r="F4" s="2833" t="s">
        <v>279</v>
      </c>
      <c r="G4" s="2833" t="s">
        <v>302</v>
      </c>
      <c r="H4" s="2833" t="s">
        <v>279</v>
      </c>
      <c r="I4" s="2825" t="s">
        <v>301</v>
      </c>
      <c r="J4" s="2833" t="s">
        <v>279</v>
      </c>
      <c r="K4" s="2825" t="s">
        <v>300</v>
      </c>
      <c r="L4" s="2833" t="s">
        <v>279</v>
      </c>
      <c r="M4" s="2833" t="s">
        <v>299</v>
      </c>
      <c r="N4" s="2831" t="s">
        <v>298</v>
      </c>
    </row>
    <row r="5" spans="1:14" ht="16.5" customHeight="1">
      <c r="A5" s="2834"/>
      <c r="B5" s="2835"/>
      <c r="C5" s="2835"/>
      <c r="D5" s="2835"/>
      <c r="E5" s="2835"/>
      <c r="F5" s="2835"/>
      <c r="G5" s="2835"/>
      <c r="H5" s="2835"/>
      <c r="I5" s="2826"/>
      <c r="J5" s="2835"/>
      <c r="K5" s="2826"/>
      <c r="L5" s="2835"/>
      <c r="M5" s="2835"/>
      <c r="N5" s="2832"/>
    </row>
    <row r="6" spans="1:14" hidden="1">
      <c r="A6" s="291" t="s">
        <v>141</v>
      </c>
      <c r="B6" s="290" t="s">
        <v>255</v>
      </c>
      <c r="C6" s="285">
        <v>1866360.2317567593</v>
      </c>
      <c r="D6" s="285"/>
      <c r="E6" s="285">
        <v>1362659.2232283393</v>
      </c>
      <c r="F6" s="285"/>
      <c r="G6" s="285">
        <v>268303.76906417101</v>
      </c>
      <c r="H6" s="285"/>
      <c r="I6" s="285">
        <v>950790.74149766902</v>
      </c>
      <c r="J6" s="285"/>
      <c r="K6" s="285">
        <v>503701.00852841994</v>
      </c>
      <c r="L6" s="285"/>
      <c r="M6" s="289">
        <v>1675570.8252183264</v>
      </c>
      <c r="N6" s="288"/>
    </row>
    <row r="7" spans="1:14" hidden="1">
      <c r="A7" s="291" t="s">
        <v>141</v>
      </c>
      <c r="B7" s="290" t="s">
        <v>254</v>
      </c>
      <c r="C7" s="285">
        <v>1895795.5455795517</v>
      </c>
      <c r="D7" s="285"/>
      <c r="E7" s="285">
        <v>1384743.7900708707</v>
      </c>
      <c r="F7" s="285"/>
      <c r="G7" s="285">
        <v>269572.42775105097</v>
      </c>
      <c r="H7" s="285"/>
      <c r="I7" s="285">
        <v>973010.58653265366</v>
      </c>
      <c r="J7" s="285"/>
      <c r="K7" s="285">
        <v>511051.755508681</v>
      </c>
      <c r="L7" s="285"/>
      <c r="M7" s="289">
        <v>1703730.5259626617</v>
      </c>
      <c r="N7" s="288"/>
    </row>
    <row r="8" spans="1:14" hidden="1">
      <c r="A8" s="291" t="s">
        <v>141</v>
      </c>
      <c r="B8" s="290" t="s">
        <v>243</v>
      </c>
      <c r="C8" s="285">
        <v>1962194.3593943398</v>
      </c>
      <c r="D8" s="285"/>
      <c r="E8" s="285">
        <v>1451849.3239387209</v>
      </c>
      <c r="F8" s="285"/>
      <c r="G8" s="285">
        <v>312971.20817148103</v>
      </c>
      <c r="H8" s="285"/>
      <c r="I8" s="285">
        <v>996181.59889818763</v>
      </c>
      <c r="J8" s="285"/>
      <c r="K8" s="285">
        <v>510345.03545561922</v>
      </c>
      <c r="L8" s="285"/>
      <c r="M8" s="289">
        <v>1731015.0404985859</v>
      </c>
      <c r="N8" s="288"/>
    </row>
    <row r="9" spans="1:14" hidden="1">
      <c r="A9" s="291" t="s">
        <v>141</v>
      </c>
      <c r="B9" s="290" t="s">
        <v>253</v>
      </c>
      <c r="C9" s="285">
        <v>1999082.8772372429</v>
      </c>
      <c r="D9" s="285"/>
      <c r="E9" s="285">
        <v>1491555.8552634059</v>
      </c>
      <c r="F9" s="285"/>
      <c r="G9" s="285">
        <v>312740.78595778998</v>
      </c>
      <c r="H9" s="285"/>
      <c r="I9" s="285">
        <v>1003649.6253792936</v>
      </c>
      <c r="J9" s="285"/>
      <c r="K9" s="285">
        <v>507527.02197383682</v>
      </c>
      <c r="L9" s="285"/>
      <c r="M9" s="289">
        <v>1740337.7878616909</v>
      </c>
      <c r="N9" s="288"/>
    </row>
    <row r="10" spans="1:14" hidden="1">
      <c r="A10" s="291" t="s">
        <v>141</v>
      </c>
      <c r="B10" s="290" t="s">
        <v>252</v>
      </c>
      <c r="C10" s="285">
        <v>2031571.1431763493</v>
      </c>
      <c r="D10" s="285"/>
      <c r="E10" s="285">
        <v>1521306.3881864438</v>
      </c>
      <c r="F10" s="285"/>
      <c r="G10" s="285">
        <v>306882.27135911002</v>
      </c>
      <c r="H10" s="285"/>
      <c r="I10" s="285">
        <v>1011763.2556780233</v>
      </c>
      <c r="J10" s="285"/>
      <c r="K10" s="285">
        <v>510264.75498990569</v>
      </c>
      <c r="L10" s="285"/>
      <c r="M10" s="289">
        <v>1767293.4413029191</v>
      </c>
      <c r="N10" s="288"/>
    </row>
    <row r="11" spans="1:14" hidden="1">
      <c r="A11" s="291" t="s">
        <v>141</v>
      </c>
      <c r="B11" s="290" t="s">
        <v>251</v>
      </c>
      <c r="C11" s="285">
        <v>2047570.8333756023</v>
      </c>
      <c r="D11" s="285"/>
      <c r="E11" s="285">
        <v>1533567.7325115462</v>
      </c>
      <c r="F11" s="285"/>
      <c r="G11" s="285">
        <v>308108.88164971798</v>
      </c>
      <c r="H11" s="285"/>
      <c r="I11" s="285">
        <v>1036150.9460592483</v>
      </c>
      <c r="J11" s="285"/>
      <c r="K11" s="285">
        <v>514003.10086405574</v>
      </c>
      <c r="L11" s="285"/>
      <c r="M11" s="289">
        <v>1789748.5966942392</v>
      </c>
      <c r="N11" s="288"/>
    </row>
    <row r="12" spans="1:14" hidden="1">
      <c r="A12" s="291" t="s">
        <v>141</v>
      </c>
      <c r="B12" s="290" t="s">
        <v>250</v>
      </c>
      <c r="C12" s="285">
        <v>2052722.5647833562</v>
      </c>
      <c r="D12" s="285"/>
      <c r="E12" s="285">
        <v>1543029.0055267103</v>
      </c>
      <c r="F12" s="285"/>
      <c r="G12" s="285">
        <v>311430.62012907001</v>
      </c>
      <c r="H12" s="285"/>
      <c r="I12" s="285">
        <v>1070785.5701415441</v>
      </c>
      <c r="J12" s="285"/>
      <c r="K12" s="285">
        <v>509693.55925664573</v>
      </c>
      <c r="L12" s="285"/>
      <c r="M12" s="289">
        <v>1826700.3712037331</v>
      </c>
      <c r="N12" s="288"/>
    </row>
    <row r="13" spans="1:14" hidden="1">
      <c r="A13" s="291" t="s">
        <v>141</v>
      </c>
      <c r="B13" s="290" t="s">
        <v>249</v>
      </c>
      <c r="C13" s="285">
        <v>2093186.6819856544</v>
      </c>
      <c r="D13" s="285"/>
      <c r="E13" s="285">
        <v>1576626.1937340233</v>
      </c>
      <c r="F13" s="285"/>
      <c r="G13" s="285">
        <v>311621.06375740003</v>
      </c>
      <c r="H13" s="285"/>
      <c r="I13" s="285">
        <v>1066734.0079232878</v>
      </c>
      <c r="J13" s="285"/>
      <c r="K13" s="285">
        <v>516560.48825163103</v>
      </c>
      <c r="L13" s="285"/>
      <c r="M13" s="289">
        <v>1830624.3210781119</v>
      </c>
      <c r="N13" s="288"/>
    </row>
    <row r="14" spans="1:14" hidden="1">
      <c r="A14" s="291" t="s">
        <v>141</v>
      </c>
      <c r="B14" s="290" t="s">
        <v>248</v>
      </c>
      <c r="C14" s="285">
        <v>2121430.3878746387</v>
      </c>
      <c r="D14" s="285"/>
      <c r="E14" s="285">
        <v>1583649.7195882713</v>
      </c>
      <c r="F14" s="285"/>
      <c r="G14" s="285">
        <v>317781.09141528001</v>
      </c>
      <c r="H14" s="285"/>
      <c r="I14" s="285">
        <v>1093906.7722021295</v>
      </c>
      <c r="J14" s="285"/>
      <c r="K14" s="285">
        <v>537780.66828636732</v>
      </c>
      <c r="L14" s="285"/>
      <c r="M14" s="289">
        <v>1893232.2626758383</v>
      </c>
      <c r="N14" s="288"/>
    </row>
    <row r="15" spans="1:14" hidden="1">
      <c r="A15" s="291" t="s">
        <v>141</v>
      </c>
      <c r="B15" s="290" t="s">
        <v>247</v>
      </c>
      <c r="C15" s="285">
        <v>2109088.4075584509</v>
      </c>
      <c r="D15" s="285"/>
      <c r="E15" s="285">
        <v>1553898.7583036409</v>
      </c>
      <c r="F15" s="285"/>
      <c r="G15" s="285">
        <v>315406.7795911401</v>
      </c>
      <c r="H15" s="285"/>
      <c r="I15" s="285">
        <v>1085665.9718993928</v>
      </c>
      <c r="J15" s="285"/>
      <c r="K15" s="285">
        <v>555189.64925481018</v>
      </c>
      <c r="L15" s="285"/>
      <c r="M15" s="289">
        <v>1889843.4590958427</v>
      </c>
      <c r="N15" s="288"/>
    </row>
    <row r="16" spans="1:14" hidden="1">
      <c r="A16" s="291" t="s">
        <v>141</v>
      </c>
      <c r="B16" s="290" t="s">
        <v>246</v>
      </c>
      <c r="C16" s="285">
        <v>2143679.8769240505</v>
      </c>
      <c r="D16" s="285"/>
      <c r="E16" s="285">
        <v>1568417.0691888295</v>
      </c>
      <c r="F16" s="285"/>
      <c r="G16" s="285">
        <v>316515.18408543</v>
      </c>
      <c r="H16" s="285"/>
      <c r="I16" s="285">
        <v>1095226.4135845711</v>
      </c>
      <c r="J16" s="285"/>
      <c r="K16" s="285">
        <v>575262.80773522111</v>
      </c>
      <c r="L16" s="285"/>
      <c r="M16" s="289">
        <v>1922956.6910947021</v>
      </c>
      <c r="N16" s="288"/>
    </row>
    <row r="17" spans="1:14" hidden="1">
      <c r="A17" s="287" t="s">
        <v>141</v>
      </c>
      <c r="B17" s="286" t="s">
        <v>245</v>
      </c>
      <c r="C17" s="285">
        <v>2244578.5723777702</v>
      </c>
      <c r="D17" s="285"/>
      <c r="E17" s="285">
        <v>1634481.7499847095</v>
      </c>
      <c r="F17" s="285"/>
      <c r="G17" s="285">
        <v>327482.67803007999</v>
      </c>
      <c r="H17" s="285"/>
      <c r="I17" s="285">
        <v>1131194.6351445443</v>
      </c>
      <c r="J17" s="285"/>
      <c r="K17" s="285">
        <v>610096.82239306055</v>
      </c>
      <c r="L17" s="285"/>
      <c r="M17" s="284">
        <v>2016816.1615412112</v>
      </c>
      <c r="N17" s="283"/>
    </row>
    <row r="18" spans="1:14">
      <c r="A18" s="2819" t="s">
        <v>142</v>
      </c>
      <c r="B18" s="235" t="s">
        <v>255</v>
      </c>
      <c r="C18" s="275">
        <v>2248423.2526470441</v>
      </c>
      <c r="D18" s="275">
        <f t="shared" ref="D18:D59" si="0">(C18-C6)/C6*100</f>
        <v>20.47102238835523</v>
      </c>
      <c r="E18" s="275">
        <v>1638318.9226639052</v>
      </c>
      <c r="F18" s="275">
        <f t="shared" ref="F18:F59" si="1">(E18-E6)/E6*100</f>
        <v>20.229540499677363</v>
      </c>
      <c r="G18" s="275">
        <v>320886.96895001602</v>
      </c>
      <c r="H18" s="275">
        <f t="shared" ref="H18:H59" si="2">(G18-G6)/G6*100</f>
        <v>19.598382858821687</v>
      </c>
      <c r="I18" s="275">
        <v>1143319.3335506036</v>
      </c>
      <c r="J18" s="275">
        <f t="shared" ref="J18:J59" si="3">(I18-I6)/I6*100</f>
        <v>20.249312877160214</v>
      </c>
      <c r="K18" s="275">
        <v>610104.32998313999</v>
      </c>
      <c r="L18" s="275">
        <f t="shared" ref="L18:L59" si="4">(K18-K6)/K6*100</f>
        <v>21.124301848348697</v>
      </c>
      <c r="M18" s="275">
        <v>2019705.6913098048</v>
      </c>
      <c r="N18" s="274">
        <f t="shared" ref="N18:N59" si="5">(M18-M6)/M6*100</f>
        <v>20.538365845958062</v>
      </c>
    </row>
    <row r="19" spans="1:14">
      <c r="A19" s="2817"/>
      <c r="B19" s="234" t="s">
        <v>254</v>
      </c>
      <c r="C19" s="273">
        <v>2278207.1369756605</v>
      </c>
      <c r="D19" s="273">
        <f t="shared" si="0"/>
        <v>20.171562924482139</v>
      </c>
      <c r="E19" s="273">
        <v>1668463.4076806023</v>
      </c>
      <c r="F19" s="273">
        <f t="shared" si="1"/>
        <v>20.48896118141905</v>
      </c>
      <c r="G19" s="273">
        <v>323052.97571360995</v>
      </c>
      <c r="H19" s="273">
        <f t="shared" si="2"/>
        <v>19.839027458679137</v>
      </c>
      <c r="I19" s="273">
        <v>1171344.0319215497</v>
      </c>
      <c r="J19" s="273">
        <f t="shared" si="3"/>
        <v>20.383482783641849</v>
      </c>
      <c r="K19" s="273">
        <v>609743.72929505818</v>
      </c>
      <c r="L19" s="273">
        <f t="shared" si="4"/>
        <v>19.311541878599563</v>
      </c>
      <c r="M19" s="273">
        <v>2040717.305375532</v>
      </c>
      <c r="N19" s="272">
        <f t="shared" si="5"/>
        <v>19.779347395472772</v>
      </c>
    </row>
    <row r="20" spans="1:14">
      <c r="A20" s="2817"/>
      <c r="B20" s="234" t="s">
        <v>243</v>
      </c>
      <c r="C20" s="273">
        <v>2364968.9167993534</v>
      </c>
      <c r="D20" s="273">
        <f t="shared" si="0"/>
        <v>20.526741169989698</v>
      </c>
      <c r="E20" s="273">
        <v>1742358.2608635474</v>
      </c>
      <c r="F20" s="273">
        <f t="shared" si="1"/>
        <v>20.009578964895965</v>
      </c>
      <c r="G20" s="273">
        <v>365161.18529377994</v>
      </c>
      <c r="H20" s="273">
        <f t="shared" si="2"/>
        <v>16.675648033956953</v>
      </c>
      <c r="I20" s="273">
        <v>1203411.189528499</v>
      </c>
      <c r="J20" s="273">
        <f t="shared" si="3"/>
        <v>20.802390935499584</v>
      </c>
      <c r="K20" s="273">
        <v>622610.65593580599</v>
      </c>
      <c r="L20" s="273">
        <f t="shared" si="4"/>
        <v>21.997984242162701</v>
      </c>
      <c r="M20" s="273">
        <v>2093868.0093048585</v>
      </c>
      <c r="N20" s="272">
        <f t="shared" si="5"/>
        <v>20.961861122925871</v>
      </c>
    </row>
    <row r="21" spans="1:14">
      <c r="A21" s="2817"/>
      <c r="B21" s="234" t="s">
        <v>253</v>
      </c>
      <c r="C21" s="273">
        <v>2371071.9382863049</v>
      </c>
      <c r="D21" s="273">
        <f t="shared" si="0"/>
        <v>18.607985956197851</v>
      </c>
      <c r="E21" s="273">
        <v>1722999.9280382004</v>
      </c>
      <c r="F21" s="273">
        <f t="shared" si="1"/>
        <v>15.516956469184443</v>
      </c>
      <c r="G21" s="273">
        <v>360616.26645162998</v>
      </c>
      <c r="H21" s="273">
        <f t="shared" si="2"/>
        <v>15.308358437233597</v>
      </c>
      <c r="I21" s="273">
        <v>1187100.1838393647</v>
      </c>
      <c r="J21" s="273">
        <f t="shared" si="3"/>
        <v>18.27834672789745</v>
      </c>
      <c r="K21" s="273">
        <v>648072.01024810446</v>
      </c>
      <c r="L21" s="273">
        <f t="shared" si="4"/>
        <v>27.692119274294086</v>
      </c>
      <c r="M21" s="273">
        <v>2096330.5892069302</v>
      </c>
      <c r="N21" s="272">
        <f t="shared" si="5"/>
        <v>20.455385375653929</v>
      </c>
    </row>
    <row r="22" spans="1:14">
      <c r="A22" s="2817"/>
      <c r="B22" s="234" t="s">
        <v>252</v>
      </c>
      <c r="C22" s="273">
        <v>2389497.4916316015</v>
      </c>
      <c r="D22" s="273">
        <f t="shared" si="0"/>
        <v>17.618204002230335</v>
      </c>
      <c r="E22" s="273">
        <v>1712720.4443709231</v>
      </c>
      <c r="F22" s="273">
        <f t="shared" si="1"/>
        <v>12.582216026363028</v>
      </c>
      <c r="G22" s="273">
        <v>359304.28639188001</v>
      </c>
      <c r="H22" s="273">
        <f t="shared" si="2"/>
        <v>17.082125598394825</v>
      </c>
      <c r="I22" s="273">
        <v>1188142.2973198637</v>
      </c>
      <c r="J22" s="273">
        <f t="shared" si="3"/>
        <v>17.432837242507055</v>
      </c>
      <c r="K22" s="273">
        <v>676777.04726067884</v>
      </c>
      <c r="L22" s="273">
        <f t="shared" si="4"/>
        <v>32.632528631938762</v>
      </c>
      <c r="M22" s="273">
        <v>2131445.6481447392</v>
      </c>
      <c r="N22" s="272">
        <f t="shared" si="5"/>
        <v>20.605078835880963</v>
      </c>
    </row>
    <row r="23" spans="1:14">
      <c r="A23" s="2817"/>
      <c r="B23" s="234" t="s">
        <v>251</v>
      </c>
      <c r="C23" s="273">
        <v>2425538.1450943802</v>
      </c>
      <c r="D23" s="273">
        <f t="shared" si="0"/>
        <v>18.459303363667537</v>
      </c>
      <c r="E23" s="273">
        <v>1717913.715552873</v>
      </c>
      <c r="F23" s="273">
        <f t="shared" si="1"/>
        <v>12.020726514597477</v>
      </c>
      <c r="G23" s="273">
        <v>356954.53706253995</v>
      </c>
      <c r="H23" s="273">
        <f t="shared" si="2"/>
        <v>15.853374674331361</v>
      </c>
      <c r="I23" s="273">
        <v>1188950.434974364</v>
      </c>
      <c r="J23" s="273">
        <f t="shared" si="3"/>
        <v>14.746836790165752</v>
      </c>
      <c r="K23" s="273">
        <v>707624.42954150715</v>
      </c>
      <c r="L23" s="273">
        <f t="shared" si="4"/>
        <v>37.66929194628743</v>
      </c>
      <c r="M23" s="273">
        <v>2161200.5134773413</v>
      </c>
      <c r="N23" s="272">
        <f t="shared" si="5"/>
        <v>20.754418663559427</v>
      </c>
    </row>
    <row r="24" spans="1:14">
      <c r="A24" s="2817"/>
      <c r="B24" s="234" t="s">
        <v>250</v>
      </c>
      <c r="C24" s="273">
        <v>2458777.8322609407</v>
      </c>
      <c r="D24" s="273">
        <f t="shared" si="0"/>
        <v>19.781302863031542</v>
      </c>
      <c r="E24" s="273">
        <v>1691065.8790377728</v>
      </c>
      <c r="F24" s="273">
        <f t="shared" si="1"/>
        <v>9.5939138526129213</v>
      </c>
      <c r="G24" s="273">
        <v>356224.49940938002</v>
      </c>
      <c r="H24" s="273">
        <f t="shared" si="2"/>
        <v>14.383261113420872</v>
      </c>
      <c r="I24" s="273">
        <v>1162917.8725423566</v>
      </c>
      <c r="J24" s="273">
        <f t="shared" si="3"/>
        <v>8.6041785554351282</v>
      </c>
      <c r="K24" s="273">
        <v>767711.95322316838</v>
      </c>
      <c r="L24" s="273">
        <f t="shared" si="4"/>
        <v>50.622259057545364</v>
      </c>
      <c r="M24" s="273">
        <v>2196480.6470557395</v>
      </c>
      <c r="N24" s="272">
        <f t="shared" si="5"/>
        <v>20.243072245522882</v>
      </c>
    </row>
    <row r="25" spans="1:14">
      <c r="A25" s="2817"/>
      <c r="B25" s="234" t="s">
        <v>249</v>
      </c>
      <c r="C25" s="273">
        <v>2475105.8302794332</v>
      </c>
      <c r="D25" s="273">
        <f t="shared" si="0"/>
        <v>18.245823536937458</v>
      </c>
      <c r="E25" s="273">
        <v>1641966.5638398682</v>
      </c>
      <c r="F25" s="273">
        <f t="shared" si="1"/>
        <v>4.1443159047798899</v>
      </c>
      <c r="G25" s="273">
        <v>361859.18262527004</v>
      </c>
      <c r="H25" s="273">
        <f t="shared" si="2"/>
        <v>16.121541420249073</v>
      </c>
      <c r="I25" s="273">
        <v>1110176.6456963825</v>
      </c>
      <c r="J25" s="273">
        <f t="shared" si="3"/>
        <v>4.0724901850339057</v>
      </c>
      <c r="K25" s="273">
        <v>833139.26643956488</v>
      </c>
      <c r="L25" s="273">
        <f t="shared" si="4"/>
        <v>61.285906566225691</v>
      </c>
      <c r="M25" s="273">
        <v>2200651.8924451345</v>
      </c>
      <c r="N25" s="272">
        <f t="shared" si="5"/>
        <v>20.213189954184692</v>
      </c>
    </row>
    <row r="26" spans="1:14">
      <c r="A26" s="2817"/>
      <c r="B26" s="234" t="s">
        <v>248</v>
      </c>
      <c r="C26" s="273">
        <v>2464390.3410096364</v>
      </c>
      <c r="D26" s="273">
        <f t="shared" si="0"/>
        <v>16.166448595025226</v>
      </c>
      <c r="E26" s="273">
        <v>1579406.8398266707</v>
      </c>
      <c r="F26" s="273">
        <f t="shared" si="1"/>
        <v>-0.2679178172496206</v>
      </c>
      <c r="G26" s="273">
        <v>354443.18212958996</v>
      </c>
      <c r="H26" s="273">
        <f t="shared" si="2"/>
        <v>11.536901252063329</v>
      </c>
      <c r="I26" s="273">
        <v>1057396.9106542633</v>
      </c>
      <c r="J26" s="273">
        <f t="shared" si="3"/>
        <v>-3.3375660957257454</v>
      </c>
      <c r="K26" s="273">
        <v>884983.5011829657</v>
      </c>
      <c r="L26" s="273">
        <f t="shared" si="4"/>
        <v>64.562163233378527</v>
      </c>
      <c r="M26" s="273">
        <v>2195440.2497896338</v>
      </c>
      <c r="N26" s="272">
        <f t="shared" si="5"/>
        <v>15.962541578848001</v>
      </c>
    </row>
    <row r="27" spans="1:14">
      <c r="A27" s="2817"/>
      <c r="B27" s="234" t="s">
        <v>247</v>
      </c>
      <c r="C27" s="273">
        <v>2477223.2236062852</v>
      </c>
      <c r="D27" s="273">
        <f t="shared" si="0"/>
        <v>17.454688704775492</v>
      </c>
      <c r="E27" s="273">
        <v>1564234.9146167098</v>
      </c>
      <c r="F27" s="273">
        <f t="shared" si="1"/>
        <v>0.66517565947170842</v>
      </c>
      <c r="G27" s="273">
        <v>354766.22070260003</v>
      </c>
      <c r="H27" s="273">
        <f t="shared" si="2"/>
        <v>12.478945811653549</v>
      </c>
      <c r="I27" s="273">
        <v>1032153.4124248056</v>
      </c>
      <c r="J27" s="273">
        <f t="shared" si="3"/>
        <v>-4.929007711365033</v>
      </c>
      <c r="K27" s="273">
        <v>912988.30898957537</v>
      </c>
      <c r="L27" s="273">
        <f t="shared" si="4"/>
        <v>64.446205042729403</v>
      </c>
      <c r="M27" s="273">
        <v>2203389.7950979439</v>
      </c>
      <c r="N27" s="272">
        <f t="shared" si="5"/>
        <v>16.591127402272306</v>
      </c>
    </row>
    <row r="28" spans="1:14">
      <c r="A28" s="2817"/>
      <c r="B28" s="239" t="s">
        <v>246</v>
      </c>
      <c r="C28" s="279">
        <v>2504628.8026739494</v>
      </c>
      <c r="D28" s="279">
        <f t="shared" si="0"/>
        <v>16.83781844646607</v>
      </c>
      <c r="E28" s="279">
        <v>1567395.8487023783</v>
      </c>
      <c r="F28" s="279">
        <f t="shared" si="1"/>
        <v>-6.5111538666136726E-2</v>
      </c>
      <c r="G28" s="279">
        <v>351955.85463524994</v>
      </c>
      <c r="H28" s="279">
        <f t="shared" si="2"/>
        <v>11.197147034896823</v>
      </c>
      <c r="I28" s="279">
        <v>1029426.4527694039</v>
      </c>
      <c r="J28" s="279">
        <f t="shared" si="3"/>
        <v>-6.0078865884735375</v>
      </c>
      <c r="K28" s="279">
        <v>937232.95397157106</v>
      </c>
      <c r="L28" s="279">
        <f t="shared" si="4"/>
        <v>62.922570583244728</v>
      </c>
      <c r="M28" s="279">
        <v>2220250.7821709784</v>
      </c>
      <c r="N28" s="278">
        <f t="shared" si="5"/>
        <v>15.460259321130756</v>
      </c>
    </row>
    <row r="29" spans="1:14">
      <c r="A29" s="2818"/>
      <c r="B29" s="238" t="s">
        <v>245</v>
      </c>
      <c r="C29" s="277">
        <v>2591701.9945694054</v>
      </c>
      <c r="D29" s="277">
        <f t="shared" si="0"/>
        <v>15.464970861942861</v>
      </c>
      <c r="E29" s="277">
        <v>1623172.4922257666</v>
      </c>
      <c r="F29" s="277">
        <f t="shared" si="1"/>
        <v>-0.69191704092436002</v>
      </c>
      <c r="G29" s="277">
        <v>361745.91183872998</v>
      </c>
      <c r="H29" s="277">
        <f t="shared" si="2"/>
        <v>10.462609508006663</v>
      </c>
      <c r="I29" s="277">
        <v>1053770.1054989251</v>
      </c>
      <c r="J29" s="277">
        <f t="shared" si="3"/>
        <v>-6.8444922951500651</v>
      </c>
      <c r="K29" s="277">
        <v>968529.50234363868</v>
      </c>
      <c r="L29" s="277">
        <f t="shared" si="4"/>
        <v>58.750130601344871</v>
      </c>
      <c r="M29" s="277">
        <v>2299807.5981313302</v>
      </c>
      <c r="N29" s="276">
        <f t="shared" si="5"/>
        <v>14.031593061702885</v>
      </c>
    </row>
    <row r="30" spans="1:14">
      <c r="A30" s="2819" t="s">
        <v>45</v>
      </c>
      <c r="B30" s="235" t="s">
        <v>255</v>
      </c>
      <c r="C30" s="275">
        <v>2615589.850573271</v>
      </c>
      <c r="D30" s="275">
        <f t="shared" si="0"/>
        <v>16.329959116637209</v>
      </c>
      <c r="E30" s="275">
        <v>1622250.7148154411</v>
      </c>
      <c r="F30" s="275">
        <f t="shared" si="1"/>
        <v>-0.9807741109610848</v>
      </c>
      <c r="G30" s="275">
        <v>364748.28399586002</v>
      </c>
      <c r="H30" s="275">
        <f t="shared" si="2"/>
        <v>13.668774144791215</v>
      </c>
      <c r="I30" s="275">
        <v>1074454.5998256991</v>
      </c>
      <c r="J30" s="275">
        <f t="shared" si="3"/>
        <v>-6.0232283058700249</v>
      </c>
      <c r="K30" s="275">
        <v>993339.13575782988</v>
      </c>
      <c r="L30" s="275">
        <f t="shared" si="4"/>
        <v>62.814634635568055</v>
      </c>
      <c r="M30" s="275">
        <v>2329330.9878227925</v>
      </c>
      <c r="N30" s="274">
        <f t="shared" si="5"/>
        <v>15.330218548435726</v>
      </c>
    </row>
    <row r="31" spans="1:14">
      <c r="A31" s="2817"/>
      <c r="B31" s="234" t="s">
        <v>254</v>
      </c>
      <c r="C31" s="273">
        <v>2639437.3617012161</v>
      </c>
      <c r="D31" s="273">
        <f t="shared" si="0"/>
        <v>15.85589909112004</v>
      </c>
      <c r="E31" s="273">
        <v>1633073.4115327019</v>
      </c>
      <c r="F31" s="273">
        <f t="shared" si="1"/>
        <v>-2.1211131143174069</v>
      </c>
      <c r="G31" s="273">
        <v>366829.43883411994</v>
      </c>
      <c r="H31" s="273">
        <f t="shared" si="2"/>
        <v>13.550862060257977</v>
      </c>
      <c r="I31" s="273">
        <v>1075517.0553009086</v>
      </c>
      <c r="J31" s="273">
        <f t="shared" si="3"/>
        <v>-8.1809420639161168</v>
      </c>
      <c r="K31" s="273">
        <v>1006363.9501685147</v>
      </c>
      <c r="L31" s="273">
        <f t="shared" si="4"/>
        <v>65.047035634462418</v>
      </c>
      <c r="M31" s="273">
        <v>2355404.7317384272</v>
      </c>
      <c r="N31" s="272">
        <f t="shared" si="5"/>
        <v>15.420432096790911</v>
      </c>
    </row>
    <row r="32" spans="1:14">
      <c r="A32" s="2817"/>
      <c r="B32" s="234" t="s">
        <v>243</v>
      </c>
      <c r="C32" s="273">
        <v>2699674.6807937725</v>
      </c>
      <c r="D32" s="273">
        <f t="shared" si="0"/>
        <v>14.152649602151868</v>
      </c>
      <c r="E32" s="273">
        <v>1694196.5348597376</v>
      </c>
      <c r="F32" s="273">
        <f t="shared" si="1"/>
        <v>-2.7641689476617697</v>
      </c>
      <c r="G32" s="273">
        <v>400872.28780599998</v>
      </c>
      <c r="H32" s="273">
        <f t="shared" si="2"/>
        <v>9.7795450202325558</v>
      </c>
      <c r="I32" s="273">
        <v>1100897.0532704452</v>
      </c>
      <c r="J32" s="273">
        <f t="shared" si="3"/>
        <v>-8.5186291394065599</v>
      </c>
      <c r="K32" s="273">
        <v>1005478.1459340348</v>
      </c>
      <c r="L32" s="273">
        <f t="shared" si="4"/>
        <v>61.493886483964097</v>
      </c>
      <c r="M32" s="273">
        <v>2387125.3786899806</v>
      </c>
      <c r="N32" s="272">
        <f t="shared" si="5"/>
        <v>14.005532730904102</v>
      </c>
    </row>
    <row r="33" spans="1:14">
      <c r="A33" s="2817"/>
      <c r="B33" s="234" t="s">
        <v>253</v>
      </c>
      <c r="C33" s="273">
        <v>2700463.1093405876</v>
      </c>
      <c r="D33" s="273">
        <f t="shared" si="0"/>
        <v>13.892078335352007</v>
      </c>
      <c r="E33" s="273">
        <v>1686701.5591099695</v>
      </c>
      <c r="F33" s="273">
        <f t="shared" si="1"/>
        <v>-2.1066959050636749</v>
      </c>
      <c r="G33" s="273">
        <v>384311.66610050999</v>
      </c>
      <c r="H33" s="273">
        <f t="shared" si="2"/>
        <v>6.5708072134506175</v>
      </c>
      <c r="I33" s="273">
        <v>1119805.3971870914</v>
      </c>
      <c r="J33" s="273">
        <f t="shared" si="3"/>
        <v>-5.6688380280277526</v>
      </c>
      <c r="K33" s="273">
        <v>1013761.550230619</v>
      </c>
      <c r="L33" s="273">
        <f t="shared" si="4"/>
        <v>56.427300392515932</v>
      </c>
      <c r="M33" s="273">
        <v>2409346.6953803338</v>
      </c>
      <c r="N33" s="272">
        <f t="shared" si="5"/>
        <v>14.931619458542638</v>
      </c>
    </row>
    <row r="34" spans="1:14">
      <c r="A34" s="2817"/>
      <c r="B34" s="234" t="s">
        <v>252</v>
      </c>
      <c r="C34" s="273">
        <v>2724035.3475584937</v>
      </c>
      <c r="D34" s="273">
        <f t="shared" si="0"/>
        <v>14.000343465456517</v>
      </c>
      <c r="E34" s="273">
        <v>1709434.0571949368</v>
      </c>
      <c r="F34" s="273">
        <f t="shared" si="1"/>
        <v>-0.19188112028366602</v>
      </c>
      <c r="G34" s="273">
        <v>388393.05082282005</v>
      </c>
      <c r="H34" s="273">
        <f t="shared" si="2"/>
        <v>8.0958578933327789</v>
      </c>
      <c r="I34" s="273">
        <v>1133371.759416593</v>
      </c>
      <c r="J34" s="273">
        <f t="shared" si="3"/>
        <v>-4.6097624860943505</v>
      </c>
      <c r="K34" s="273">
        <v>1014601.2903635569</v>
      </c>
      <c r="L34" s="273">
        <f t="shared" si="4"/>
        <v>49.91662238993694</v>
      </c>
      <c r="M34" s="273">
        <v>2429583.0088010496</v>
      </c>
      <c r="N34" s="272">
        <f t="shared" si="5"/>
        <v>13.987565712304987</v>
      </c>
    </row>
    <row r="35" spans="1:14">
      <c r="A35" s="2817"/>
      <c r="B35" s="234" t="s">
        <v>251</v>
      </c>
      <c r="C35" s="273">
        <v>2764806.0969660752</v>
      </c>
      <c r="D35" s="273">
        <f t="shared" si="0"/>
        <v>13.987327000313726</v>
      </c>
      <c r="E35" s="273">
        <v>1718607.1408525496</v>
      </c>
      <c r="F35" s="273">
        <f t="shared" si="1"/>
        <v>4.0364384625303319E-2</v>
      </c>
      <c r="G35" s="273">
        <v>386588.86944615789</v>
      </c>
      <c r="H35" s="273">
        <f t="shared" si="2"/>
        <v>8.3019906757554036</v>
      </c>
      <c r="I35" s="273">
        <v>1135299.0047727937</v>
      </c>
      <c r="J35" s="273">
        <f t="shared" si="3"/>
        <v>-4.5125035176699431</v>
      </c>
      <c r="K35" s="273">
        <v>1046198.9561135252</v>
      </c>
      <c r="L35" s="273">
        <f t="shared" si="4"/>
        <v>47.84664186783256</v>
      </c>
      <c r="M35" s="273">
        <v>2457452.9227162963</v>
      </c>
      <c r="N35" s="272">
        <f t="shared" si="5"/>
        <v>13.707770629865761</v>
      </c>
    </row>
    <row r="36" spans="1:14">
      <c r="A36" s="2817"/>
      <c r="B36" s="234" t="s">
        <v>250</v>
      </c>
      <c r="C36" s="273">
        <v>2790543.9192355303</v>
      </c>
      <c r="D36" s="273">
        <f t="shared" si="0"/>
        <v>13.493129904685938</v>
      </c>
      <c r="E36" s="273">
        <v>1717509.8610948795</v>
      </c>
      <c r="F36" s="273">
        <f t="shared" si="1"/>
        <v>1.5637464149033318</v>
      </c>
      <c r="G36" s="273">
        <v>397305.25555106788</v>
      </c>
      <c r="H36" s="273">
        <f t="shared" si="2"/>
        <v>11.532265807040146</v>
      </c>
      <c r="I36" s="273">
        <v>1125556.1517644632</v>
      </c>
      <c r="J36" s="273">
        <f t="shared" si="3"/>
        <v>-3.2127566064672917</v>
      </c>
      <c r="K36" s="273">
        <v>1073034.0581406513</v>
      </c>
      <c r="L36" s="273">
        <f t="shared" si="4"/>
        <v>39.77039873296436</v>
      </c>
      <c r="M36" s="273">
        <v>2455759.1514042071</v>
      </c>
      <c r="N36" s="272">
        <f t="shared" si="5"/>
        <v>11.804269921340579</v>
      </c>
    </row>
    <row r="37" spans="1:14">
      <c r="A37" s="2817"/>
      <c r="B37" s="234" t="s">
        <v>249</v>
      </c>
      <c r="C37" s="273">
        <v>2827079.2440897557</v>
      </c>
      <c r="D37" s="273">
        <f t="shared" si="0"/>
        <v>14.220539966591476</v>
      </c>
      <c r="E37" s="273">
        <v>1738625.8742463831</v>
      </c>
      <c r="F37" s="273">
        <f t="shared" si="1"/>
        <v>5.886801384095758</v>
      </c>
      <c r="G37" s="273">
        <v>403872.95392760786</v>
      </c>
      <c r="H37" s="273">
        <f t="shared" si="2"/>
        <v>11.610530648284239</v>
      </c>
      <c r="I37" s="273">
        <v>1132958.8115772319</v>
      </c>
      <c r="J37" s="273">
        <f t="shared" si="3"/>
        <v>2.0521208016007884</v>
      </c>
      <c r="K37" s="273">
        <v>1088453.3698433726</v>
      </c>
      <c r="L37" s="273">
        <f t="shared" si="4"/>
        <v>30.644828984582251</v>
      </c>
      <c r="M37" s="273">
        <v>2487143.3183821137</v>
      </c>
      <c r="N37" s="272">
        <f t="shared" si="5"/>
        <v>13.018479974979591</v>
      </c>
    </row>
    <row r="38" spans="1:14">
      <c r="A38" s="2817"/>
      <c r="B38" s="234" t="s">
        <v>248</v>
      </c>
      <c r="C38" s="273">
        <v>2873803.1390021173</v>
      </c>
      <c r="D38" s="273">
        <f t="shared" si="0"/>
        <v>16.613147324086189</v>
      </c>
      <c r="E38" s="273">
        <v>1746794.4167908428</v>
      </c>
      <c r="F38" s="273">
        <f t="shared" si="1"/>
        <v>10.598129167437424</v>
      </c>
      <c r="G38" s="273">
        <v>409164.62591939</v>
      </c>
      <c r="H38" s="273">
        <f t="shared" si="2"/>
        <v>15.4387068361758</v>
      </c>
      <c r="I38" s="273">
        <v>1126570.734318882</v>
      </c>
      <c r="J38" s="273">
        <f t="shared" si="3"/>
        <v>6.5418976514521319</v>
      </c>
      <c r="K38" s="273">
        <v>1127008.722211275</v>
      </c>
      <c r="L38" s="273">
        <f t="shared" si="4"/>
        <v>27.34799244333843</v>
      </c>
      <c r="M38" s="273">
        <v>2531173.810541451</v>
      </c>
      <c r="N38" s="272">
        <f t="shared" si="5"/>
        <v>15.292311452520153</v>
      </c>
    </row>
    <row r="39" spans="1:14">
      <c r="A39" s="2817"/>
      <c r="B39" s="234" t="s">
        <v>247</v>
      </c>
      <c r="C39" s="273">
        <v>2900306.475994458</v>
      </c>
      <c r="D39" s="273">
        <f t="shared" si="0"/>
        <v>17.078931295188564</v>
      </c>
      <c r="E39" s="273">
        <v>1752666.0142938986</v>
      </c>
      <c r="F39" s="273">
        <f t="shared" si="1"/>
        <v>12.046214920561388</v>
      </c>
      <c r="G39" s="273">
        <v>406967.67612013995</v>
      </c>
      <c r="H39" s="273">
        <f t="shared" si="2"/>
        <v>14.714325201017466</v>
      </c>
      <c r="I39" s="273">
        <v>1132762.5855439969</v>
      </c>
      <c r="J39" s="273">
        <f t="shared" si="3"/>
        <v>9.7475018643627163</v>
      </c>
      <c r="K39" s="273">
        <v>1147640.4617005594</v>
      </c>
      <c r="L39" s="273">
        <f t="shared" si="4"/>
        <v>25.701550655197199</v>
      </c>
      <c r="M39" s="273">
        <v>2556049.0731449826</v>
      </c>
      <c r="N39" s="272">
        <f t="shared" si="5"/>
        <v>16.005305953201191</v>
      </c>
    </row>
    <row r="40" spans="1:14">
      <c r="A40" s="2817"/>
      <c r="B40" s="239" t="s">
        <v>246</v>
      </c>
      <c r="C40" s="279">
        <v>2947218.3516100664</v>
      </c>
      <c r="D40" s="279">
        <f t="shared" si="0"/>
        <v>17.670863980467168</v>
      </c>
      <c r="E40" s="279">
        <v>1766803.6479564197</v>
      </c>
      <c r="F40" s="279">
        <f t="shared" si="1"/>
        <v>12.722236020921446</v>
      </c>
      <c r="G40" s="279">
        <v>404471.35555736005</v>
      </c>
      <c r="H40" s="279">
        <f t="shared" si="2"/>
        <v>14.921047691203954</v>
      </c>
      <c r="I40" s="279">
        <v>1145411.066991522</v>
      </c>
      <c r="J40" s="279">
        <f t="shared" si="3"/>
        <v>11.266916049232234</v>
      </c>
      <c r="K40" s="279">
        <v>1180414.7036536462</v>
      </c>
      <c r="L40" s="279">
        <f t="shared" si="4"/>
        <v>25.94677754890931</v>
      </c>
      <c r="M40" s="279">
        <v>2610174.4054326573</v>
      </c>
      <c r="N40" s="278">
        <f t="shared" si="5"/>
        <v>17.562143267455969</v>
      </c>
    </row>
    <row r="41" spans="1:14">
      <c r="A41" s="2818"/>
      <c r="B41" s="238" t="s">
        <v>245</v>
      </c>
      <c r="C41" s="277">
        <v>3094466.6397536714</v>
      </c>
      <c r="D41" s="277">
        <f t="shared" si="0"/>
        <v>19.399014479201227</v>
      </c>
      <c r="E41" s="277">
        <v>1878960.2463264198</v>
      </c>
      <c r="F41" s="277">
        <f t="shared" si="1"/>
        <v>15.758507202762258</v>
      </c>
      <c r="G41" s="277">
        <v>415985.43141382997</v>
      </c>
      <c r="H41" s="277">
        <f t="shared" si="2"/>
        <v>14.993816875332241</v>
      </c>
      <c r="I41" s="277">
        <v>1209565.2949770796</v>
      </c>
      <c r="J41" s="277">
        <f t="shared" si="3"/>
        <v>14.78455202564232</v>
      </c>
      <c r="K41" s="277">
        <v>1215506.3934272516</v>
      </c>
      <c r="L41" s="277">
        <f t="shared" si="4"/>
        <v>25.500192868258587</v>
      </c>
      <c r="M41" s="277">
        <v>2742102.9318979895</v>
      </c>
      <c r="N41" s="276">
        <f t="shared" si="5"/>
        <v>19.23184070380665</v>
      </c>
    </row>
    <row r="42" spans="1:14">
      <c r="A42" s="2819" t="s">
        <v>44</v>
      </c>
      <c r="B42" s="235" t="s">
        <v>255</v>
      </c>
      <c r="C42" s="275">
        <v>3069546.6740825754</v>
      </c>
      <c r="D42" s="275">
        <f t="shared" si="0"/>
        <v>17.355810713587548</v>
      </c>
      <c r="E42" s="275">
        <v>1814770.1967476024</v>
      </c>
      <c r="F42" s="275">
        <f t="shared" si="1"/>
        <v>11.867430858494878</v>
      </c>
      <c r="G42" s="275">
        <v>411882.03236638004</v>
      </c>
      <c r="H42" s="275">
        <f t="shared" si="2"/>
        <v>12.92226733849555</v>
      </c>
      <c r="I42" s="275">
        <v>1199271.0155345239</v>
      </c>
      <c r="J42" s="275">
        <f t="shared" si="3"/>
        <v>11.616723101103837</v>
      </c>
      <c r="K42" s="275">
        <v>1254776.4773349729</v>
      </c>
      <c r="L42" s="275">
        <f t="shared" si="4"/>
        <v>26.319041721605934</v>
      </c>
      <c r="M42" s="275">
        <v>2731766.3618438463</v>
      </c>
      <c r="N42" s="274">
        <f t="shared" si="5"/>
        <v>17.276865165358359</v>
      </c>
    </row>
    <row r="43" spans="1:14">
      <c r="A43" s="2817"/>
      <c r="B43" s="234" t="s">
        <v>254</v>
      </c>
      <c r="C43" s="273">
        <v>3098684.9709072169</v>
      </c>
      <c r="D43" s="273">
        <f t="shared" si="0"/>
        <v>17.39945095381989</v>
      </c>
      <c r="E43" s="273">
        <v>1830616.5217407779</v>
      </c>
      <c r="F43" s="273">
        <f t="shared" si="1"/>
        <v>12.09640110561069</v>
      </c>
      <c r="G43" s="273">
        <v>400814.17380667996</v>
      </c>
      <c r="H43" s="273">
        <f t="shared" si="2"/>
        <v>9.2644513702532745</v>
      </c>
      <c r="I43" s="273">
        <v>1221105.3627470115</v>
      </c>
      <c r="J43" s="273">
        <f t="shared" si="3"/>
        <v>13.536587516538273</v>
      </c>
      <c r="K43" s="273">
        <v>1268068.449166439</v>
      </c>
      <c r="L43" s="273">
        <f t="shared" si="4"/>
        <v>26.004955657851426</v>
      </c>
      <c r="M43" s="273">
        <v>2778194.7810532846</v>
      </c>
      <c r="N43" s="272">
        <f t="shared" si="5"/>
        <v>17.949783475335618</v>
      </c>
    </row>
    <row r="44" spans="1:14">
      <c r="A44" s="2817"/>
      <c r="B44" s="234" t="s">
        <v>243</v>
      </c>
      <c r="C44" s="273">
        <v>3202641.2898177868</v>
      </c>
      <c r="D44" s="273">
        <f t="shared" si="0"/>
        <v>18.630637706174635</v>
      </c>
      <c r="E44" s="273">
        <v>1908281.3249095178</v>
      </c>
      <c r="F44" s="273">
        <f t="shared" si="1"/>
        <v>12.63636099146574</v>
      </c>
      <c r="G44" s="273">
        <v>462253.09167127992</v>
      </c>
      <c r="H44" s="273">
        <f t="shared" si="2"/>
        <v>15.311810203000329</v>
      </c>
      <c r="I44" s="273">
        <v>1232917.4985487591</v>
      </c>
      <c r="J44" s="273">
        <f t="shared" si="3"/>
        <v>11.992079085516631</v>
      </c>
      <c r="K44" s="273">
        <v>1294359.964908269</v>
      </c>
      <c r="L44" s="273">
        <f t="shared" si="4"/>
        <v>28.730790434622381</v>
      </c>
      <c r="M44" s="273">
        <v>2808873.1430202951</v>
      </c>
      <c r="N44" s="272">
        <f t="shared" si="5"/>
        <v>17.667600038744656</v>
      </c>
    </row>
    <row r="45" spans="1:14">
      <c r="A45" s="2817"/>
      <c r="B45" s="234" t="s">
        <v>253</v>
      </c>
      <c r="C45" s="273">
        <v>3201534.7764732335</v>
      </c>
      <c r="D45" s="273">
        <f t="shared" si="0"/>
        <v>18.555027298817645</v>
      </c>
      <c r="E45" s="273">
        <v>1892029.2507643208</v>
      </c>
      <c r="F45" s="273">
        <f t="shared" si="1"/>
        <v>12.173326724301935</v>
      </c>
      <c r="G45" s="273">
        <v>435257.99105167005</v>
      </c>
      <c r="H45" s="273">
        <f t="shared" si="2"/>
        <v>13.256512733036821</v>
      </c>
      <c r="I45" s="273">
        <v>1254355.7640768087</v>
      </c>
      <c r="J45" s="273">
        <f t="shared" si="3"/>
        <v>12.015513340773557</v>
      </c>
      <c r="K45" s="273">
        <v>1309505.5257089131</v>
      </c>
      <c r="L45" s="273">
        <f t="shared" si="4"/>
        <v>29.172932768165822</v>
      </c>
      <c r="M45" s="273">
        <v>2841367.339693238</v>
      </c>
      <c r="N45" s="272">
        <f t="shared" si="5"/>
        <v>17.931028570577155</v>
      </c>
    </row>
    <row r="46" spans="1:14">
      <c r="A46" s="2817"/>
      <c r="B46" s="234" t="s">
        <v>252</v>
      </c>
      <c r="C46" s="273">
        <v>3252780.9404502329</v>
      </c>
      <c r="D46" s="273">
        <f t="shared" si="0"/>
        <v>19.410379287685998</v>
      </c>
      <c r="E46" s="273">
        <v>1875182.7080473788</v>
      </c>
      <c r="F46" s="273">
        <f t="shared" si="1"/>
        <v>9.6961125908784176</v>
      </c>
      <c r="G46" s="273">
        <v>418829.81774028006</v>
      </c>
      <c r="H46" s="273">
        <f t="shared" si="2"/>
        <v>7.8365889536331794</v>
      </c>
      <c r="I46" s="273">
        <v>1217792.7925944128</v>
      </c>
      <c r="J46" s="273">
        <f t="shared" si="3"/>
        <v>7.4486621425326334</v>
      </c>
      <c r="K46" s="273">
        <v>1377598.2324028537</v>
      </c>
      <c r="L46" s="273">
        <f t="shared" si="4"/>
        <v>35.777299466002638</v>
      </c>
      <c r="M46" s="273">
        <v>2911147.9059036169</v>
      </c>
      <c r="N46" s="272">
        <f t="shared" si="5"/>
        <v>19.820886767734269</v>
      </c>
    </row>
    <row r="47" spans="1:14">
      <c r="A47" s="2817"/>
      <c r="B47" s="234" t="s">
        <v>251</v>
      </c>
      <c r="C47" s="273">
        <v>3294006.2490107808</v>
      </c>
      <c r="D47" s="273">
        <f t="shared" si="0"/>
        <v>19.140588290275279</v>
      </c>
      <c r="E47" s="273">
        <v>1884686.182023681</v>
      </c>
      <c r="F47" s="273">
        <f t="shared" si="1"/>
        <v>9.663583795465005</v>
      </c>
      <c r="G47" s="273">
        <v>409844.69655408</v>
      </c>
      <c r="H47" s="273">
        <f t="shared" si="2"/>
        <v>6.0156483918534205</v>
      </c>
      <c r="I47" s="273">
        <v>1231709.7444871513</v>
      </c>
      <c r="J47" s="273">
        <f t="shared" si="3"/>
        <v>8.4921011389111651</v>
      </c>
      <c r="K47" s="273">
        <v>1409320.0669870994</v>
      </c>
      <c r="L47" s="273">
        <f t="shared" si="4"/>
        <v>34.708609557642411</v>
      </c>
      <c r="M47" s="273">
        <v>2952847.6549506201</v>
      </c>
      <c r="N47" s="272">
        <f t="shared" si="5"/>
        <v>20.158869683930678</v>
      </c>
    </row>
    <row r="48" spans="1:14">
      <c r="A48" s="2817"/>
      <c r="B48" s="282" t="s">
        <v>250</v>
      </c>
      <c r="C48" s="281">
        <v>3325914.8325709468</v>
      </c>
      <c r="D48" s="281">
        <f t="shared" si="0"/>
        <v>19.185181413739631</v>
      </c>
      <c r="E48" s="281">
        <v>1911703.7650607913</v>
      </c>
      <c r="F48" s="281">
        <f t="shared" si="1"/>
        <v>11.306712605546087</v>
      </c>
      <c r="G48" s="281">
        <v>416966.74842905102</v>
      </c>
      <c r="H48" s="281">
        <f t="shared" si="2"/>
        <v>4.9487120050079314</v>
      </c>
      <c r="I48" s="281">
        <v>1248004.9299014672</v>
      </c>
      <c r="J48" s="281">
        <f t="shared" si="3"/>
        <v>10.878957744138203</v>
      </c>
      <c r="K48" s="281">
        <v>1414211.0675101555</v>
      </c>
      <c r="L48" s="281">
        <f t="shared" si="4"/>
        <v>31.795543373590039</v>
      </c>
      <c r="M48" s="281">
        <v>2979404.3899325789</v>
      </c>
      <c r="N48" s="280">
        <f t="shared" si="5"/>
        <v>21.323151263793545</v>
      </c>
    </row>
    <row r="49" spans="1:14">
      <c r="A49" s="2817"/>
      <c r="B49" s="234" t="s">
        <v>249</v>
      </c>
      <c r="C49" s="273">
        <v>3354558.9047238198</v>
      </c>
      <c r="D49" s="273">
        <f t="shared" si="0"/>
        <v>18.658113731222929</v>
      </c>
      <c r="E49" s="273">
        <v>1931641.4261648064</v>
      </c>
      <c r="F49" s="273">
        <f t="shared" si="1"/>
        <v>11.101615061497167</v>
      </c>
      <c r="G49" s="273">
        <v>422263.776375057</v>
      </c>
      <c r="H49" s="273">
        <f t="shared" si="2"/>
        <v>4.5536157518350686</v>
      </c>
      <c r="I49" s="273">
        <v>1267223.110836304</v>
      </c>
      <c r="J49" s="273">
        <f t="shared" si="3"/>
        <v>11.850766143224405</v>
      </c>
      <c r="K49" s="273">
        <v>1422917.4785590135</v>
      </c>
      <c r="L49" s="273">
        <f t="shared" si="4"/>
        <v>30.728381939206994</v>
      </c>
      <c r="M49" s="273">
        <v>3008612.5130567853</v>
      </c>
      <c r="N49" s="272">
        <f t="shared" si="5"/>
        <v>20.966592106718128</v>
      </c>
    </row>
    <row r="50" spans="1:14">
      <c r="A50" s="2817"/>
      <c r="B50" s="234" t="s">
        <v>248</v>
      </c>
      <c r="C50" s="273">
        <v>3382985.577445033</v>
      </c>
      <c r="D50" s="273">
        <f t="shared" si="0"/>
        <v>17.718069534147745</v>
      </c>
      <c r="E50" s="273">
        <v>1955171.9752524947</v>
      </c>
      <c r="F50" s="273">
        <f t="shared" si="1"/>
        <v>11.929140399044599</v>
      </c>
      <c r="G50" s="273">
        <v>427335.57886481297</v>
      </c>
      <c r="H50" s="273">
        <f t="shared" si="2"/>
        <v>4.4409882463795496</v>
      </c>
      <c r="I50" s="273">
        <v>1278671.1844793088</v>
      </c>
      <c r="J50" s="273">
        <f t="shared" si="3"/>
        <v>13.501189541585759</v>
      </c>
      <c r="K50" s="273">
        <v>1427813.6021925393</v>
      </c>
      <c r="L50" s="273">
        <f t="shared" si="4"/>
        <v>26.690554744870354</v>
      </c>
      <c r="M50" s="273">
        <v>3033520.1672635567</v>
      </c>
      <c r="N50" s="272">
        <f t="shared" si="5"/>
        <v>19.846379360832884</v>
      </c>
    </row>
    <row r="51" spans="1:14">
      <c r="A51" s="2817"/>
      <c r="B51" s="234" t="s">
        <v>247</v>
      </c>
      <c r="C51" s="273">
        <v>3408507.863996963</v>
      </c>
      <c r="D51" s="273">
        <f t="shared" si="0"/>
        <v>17.52233400879653</v>
      </c>
      <c r="E51" s="273">
        <v>1952703.7061393068</v>
      </c>
      <c r="F51" s="273">
        <f t="shared" si="1"/>
        <v>11.413337750261444</v>
      </c>
      <c r="G51" s="273">
        <v>424071.76142749999</v>
      </c>
      <c r="H51" s="273">
        <f t="shared" si="2"/>
        <v>4.2028117491844217</v>
      </c>
      <c r="I51" s="273">
        <v>1273251.1517548484</v>
      </c>
      <c r="J51" s="273">
        <f t="shared" si="3"/>
        <v>12.402295768215494</v>
      </c>
      <c r="K51" s="273">
        <v>1455805.6257454057</v>
      </c>
      <c r="L51" s="273">
        <f t="shared" si="4"/>
        <v>26.852065113512207</v>
      </c>
      <c r="M51" s="273">
        <v>3062731.7619261239</v>
      </c>
      <c r="N51" s="272">
        <f t="shared" si="5"/>
        <v>19.82288580076888</v>
      </c>
    </row>
    <row r="52" spans="1:14">
      <c r="A52" s="2817"/>
      <c r="B52" s="239" t="s">
        <v>246</v>
      </c>
      <c r="C52" s="279">
        <v>3440493.9091508915</v>
      </c>
      <c r="D52" s="279">
        <f t="shared" si="0"/>
        <v>16.736987175427586</v>
      </c>
      <c r="E52" s="279">
        <v>1972207.1927667879</v>
      </c>
      <c r="F52" s="279">
        <f t="shared" si="1"/>
        <v>11.625714325864621</v>
      </c>
      <c r="G52" s="279">
        <v>418092.12706382107</v>
      </c>
      <c r="H52" s="279">
        <f t="shared" si="2"/>
        <v>3.367549103122927</v>
      </c>
      <c r="I52" s="279">
        <v>1283203.2551588542</v>
      </c>
      <c r="J52" s="279">
        <f t="shared" si="3"/>
        <v>12.029933369619879</v>
      </c>
      <c r="K52" s="279">
        <v>1468286.7163841035</v>
      </c>
      <c r="L52" s="279">
        <f t="shared" si="4"/>
        <v>24.387362495522076</v>
      </c>
      <c r="M52" s="279">
        <v>3105742.4131259751</v>
      </c>
      <c r="N52" s="278">
        <f t="shared" si="5"/>
        <v>18.986011304910232</v>
      </c>
    </row>
    <row r="53" spans="1:14">
      <c r="A53" s="2818"/>
      <c r="B53" s="238" t="s">
        <v>245</v>
      </c>
      <c r="C53" s="277">
        <v>3582137.6497642044</v>
      </c>
      <c r="D53" s="277">
        <f t="shared" si="0"/>
        <v>15.759452816377854</v>
      </c>
      <c r="E53" s="277">
        <v>2093758.3599650555</v>
      </c>
      <c r="F53" s="277">
        <f t="shared" si="1"/>
        <v>11.431754027717743</v>
      </c>
      <c r="G53" s="277">
        <v>423204.34043245297</v>
      </c>
      <c r="H53" s="277">
        <f t="shared" si="2"/>
        <v>1.7353754418965455</v>
      </c>
      <c r="I53" s="277">
        <v>1367115.6025136779</v>
      </c>
      <c r="J53" s="277">
        <f t="shared" si="3"/>
        <v>13.025366070839835</v>
      </c>
      <c r="K53" s="277">
        <v>1488379.2897991484</v>
      </c>
      <c r="L53" s="277">
        <f t="shared" si="4"/>
        <v>22.44931806590521</v>
      </c>
      <c r="M53" s="277">
        <v>3235066.7569785174</v>
      </c>
      <c r="N53" s="276">
        <f t="shared" si="5"/>
        <v>17.977582801361702</v>
      </c>
    </row>
    <row r="54" spans="1:14">
      <c r="A54" s="2819" t="s">
        <v>55</v>
      </c>
      <c r="B54" s="209" t="s">
        <v>255</v>
      </c>
      <c r="C54" s="275">
        <v>3569086.4215881834</v>
      </c>
      <c r="D54" s="275">
        <f t="shared" si="0"/>
        <v>16.274056091846532</v>
      </c>
      <c r="E54" s="275">
        <v>2029579.6271554003</v>
      </c>
      <c r="F54" s="275">
        <f t="shared" si="1"/>
        <v>11.836729013556395</v>
      </c>
      <c r="G54" s="275">
        <v>427593.28049456148</v>
      </c>
      <c r="H54" s="275">
        <f t="shared" si="2"/>
        <v>3.814501943169462</v>
      </c>
      <c r="I54" s="275">
        <v>1357469.0176389497</v>
      </c>
      <c r="J54" s="275">
        <f t="shared" si="3"/>
        <v>13.191180313310232</v>
      </c>
      <c r="K54" s="275">
        <v>1539506.794432783</v>
      </c>
      <c r="L54" s="275">
        <f t="shared" si="4"/>
        <v>22.691716193353457</v>
      </c>
      <c r="M54" s="275">
        <v>3220859.9590161131</v>
      </c>
      <c r="N54" s="274">
        <f t="shared" si="5"/>
        <v>17.903932195802639</v>
      </c>
    </row>
    <row r="55" spans="1:14">
      <c r="A55" s="2851"/>
      <c r="B55" s="205" t="s">
        <v>254</v>
      </c>
      <c r="C55" s="273">
        <v>3576095.5645430819</v>
      </c>
      <c r="D55" s="273">
        <f t="shared" si="0"/>
        <v>15.406877372761492</v>
      </c>
      <c r="E55" s="1282">
        <v>2008314.0255622896</v>
      </c>
      <c r="F55" s="273">
        <f t="shared" si="1"/>
        <v>9.7069758581952961</v>
      </c>
      <c r="G55" s="273">
        <v>413299.7913854575</v>
      </c>
      <c r="H55" s="273">
        <f t="shared" si="2"/>
        <v>3.1150638861388136</v>
      </c>
      <c r="I55" s="273">
        <v>1353629.0327015105</v>
      </c>
      <c r="J55" s="1282">
        <f t="shared" si="3"/>
        <v>10.852762914444366</v>
      </c>
      <c r="K55" s="273">
        <v>1567781.5389807923</v>
      </c>
      <c r="L55" s="273">
        <f t="shared" si="4"/>
        <v>23.635403121288032</v>
      </c>
      <c r="M55" s="273">
        <v>3249236.0471998099</v>
      </c>
      <c r="N55" s="272">
        <f t="shared" si="5"/>
        <v>16.954940285646263</v>
      </c>
    </row>
    <row r="56" spans="1:14">
      <c r="A56" s="2851"/>
      <c r="B56" s="205" t="s">
        <v>243</v>
      </c>
      <c r="C56" s="1282">
        <v>3696691.173671437</v>
      </c>
      <c r="D56" s="273">
        <f t="shared" si="0"/>
        <v>15.426325933672047</v>
      </c>
      <c r="E56" s="1282">
        <v>2105924.5512072947</v>
      </c>
      <c r="F56" s="1282">
        <f t="shared" si="1"/>
        <v>10.357132552620262</v>
      </c>
      <c r="G56" s="273">
        <v>456003.40562454454</v>
      </c>
      <c r="H56" s="273">
        <f t="shared" si="2"/>
        <v>-1.3520052454683626</v>
      </c>
      <c r="I56" s="1282">
        <v>1390853.0082468153</v>
      </c>
      <c r="J56" s="1282">
        <f t="shared" si="3"/>
        <v>12.809900896366436</v>
      </c>
      <c r="K56" s="1282">
        <v>1590766.6224641425</v>
      </c>
      <c r="L56" s="1282">
        <f t="shared" si="4"/>
        <v>22.899862912314333</v>
      </c>
      <c r="M56" s="1282">
        <v>3331565.3882900197</v>
      </c>
      <c r="N56" s="272">
        <f t="shared" si="5"/>
        <v>18.608609882171102</v>
      </c>
    </row>
    <row r="57" spans="1:14">
      <c r="A57" s="2851"/>
      <c r="B57" s="205" t="s">
        <v>253</v>
      </c>
      <c r="C57" s="1282">
        <v>3694279.9053084655</v>
      </c>
      <c r="D57" s="1282">
        <f t="shared" si="0"/>
        <v>15.390903527152474</v>
      </c>
      <c r="E57" s="1282">
        <v>2071077.1993880731</v>
      </c>
      <c r="F57" s="1282">
        <f t="shared" si="1"/>
        <v>9.4632759272311677</v>
      </c>
      <c r="G57" s="1282">
        <v>444412.01679606445</v>
      </c>
      <c r="H57" s="1282">
        <f t="shared" si="2"/>
        <v>2.1031264060830792</v>
      </c>
      <c r="I57" s="1282">
        <v>1382218.7725000032</v>
      </c>
      <c r="J57" s="1282">
        <f t="shared" si="3"/>
        <v>10.193520218508361</v>
      </c>
      <c r="K57" s="1282">
        <v>1623202.7059203924</v>
      </c>
      <c r="L57" s="1282">
        <f t="shared" si="4"/>
        <v>23.955391867602575</v>
      </c>
      <c r="M57" s="1282">
        <v>3336382.1452492238</v>
      </c>
      <c r="N57" s="272">
        <f t="shared" si="5"/>
        <v>17.421710971360323</v>
      </c>
    </row>
    <row r="58" spans="1:14">
      <c r="A58" s="2851"/>
      <c r="B58" s="205" t="s">
        <v>252</v>
      </c>
      <c r="C58" s="1282">
        <v>3711404.2160411784</v>
      </c>
      <c r="D58" s="1282">
        <f t="shared" si="0"/>
        <v>14.0994208951392</v>
      </c>
      <c r="E58" s="1282">
        <v>2056537.6444481274</v>
      </c>
      <c r="F58" s="1282">
        <f t="shared" si="1"/>
        <v>9.6713208596933367</v>
      </c>
      <c r="G58" s="1282">
        <v>431254.17144337995</v>
      </c>
      <c r="H58" s="1282">
        <f t="shared" si="2"/>
        <v>2.9664444069749432</v>
      </c>
      <c r="I58" s="1282">
        <v>1368688.9906084335</v>
      </c>
      <c r="J58" s="1282">
        <f t="shared" si="3"/>
        <v>12.390958374170378</v>
      </c>
      <c r="K58" s="1282">
        <v>1654866.5715930511</v>
      </c>
      <c r="L58" s="1282">
        <f t="shared" si="4"/>
        <v>20.126937786975567</v>
      </c>
      <c r="M58" s="1282">
        <v>3365557.3964377404</v>
      </c>
      <c r="N58" s="272">
        <f t="shared" si="5"/>
        <v>15.609289023502065</v>
      </c>
    </row>
    <row r="59" spans="1:14" ht="15.75" thickBot="1">
      <c r="A59" s="1281"/>
      <c r="B59" s="201" t="s">
        <v>251</v>
      </c>
      <c r="C59" s="1280">
        <v>3770560.2212886368</v>
      </c>
      <c r="D59" s="1280">
        <f t="shared" si="0"/>
        <v>14.467306260301399</v>
      </c>
      <c r="E59" s="1280">
        <v>2083474.3373919942</v>
      </c>
      <c r="F59" s="1280">
        <f t="shared" si="1"/>
        <v>10.547546709068801</v>
      </c>
      <c r="G59" s="1280">
        <v>424838.68137010094</v>
      </c>
      <c r="H59" s="1280">
        <f t="shared" si="2"/>
        <v>3.658455249534367</v>
      </c>
      <c r="I59" s="1280">
        <v>1381540.4541739677</v>
      </c>
      <c r="J59" s="1280">
        <f t="shared" si="3"/>
        <v>12.164449486368371</v>
      </c>
      <c r="K59" s="1280">
        <v>1687085.8838966426</v>
      </c>
      <c r="L59" s="1280">
        <f t="shared" si="4"/>
        <v>19.709207540297221</v>
      </c>
      <c r="M59" s="1280">
        <v>3434978.5455636065</v>
      </c>
      <c r="N59" s="270">
        <f t="shared" si="5"/>
        <v>16.327658821296318</v>
      </c>
    </row>
    <row r="60" spans="1:14" ht="15.75" thickTop="1"/>
  </sheetData>
  <mergeCells count="21"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  <mergeCell ref="A1:N1"/>
    <mergeCell ref="A2:N2"/>
    <mergeCell ref="M3:N3"/>
    <mergeCell ref="A4:A5"/>
    <mergeCell ref="B4:B5"/>
    <mergeCell ref="N4:N5"/>
    <mergeCell ref="I4:I5"/>
    <mergeCell ref="J4:J5"/>
    <mergeCell ref="K4:K5"/>
    <mergeCell ref="L4:L5"/>
    <mergeCell ref="M4:M5"/>
  </mergeCells>
  <printOptions horizontalCentered="1"/>
  <pageMargins left="0" right="0" top="0.47" bottom="0.52" header="0.3" footer="0.3"/>
  <pageSetup paperSize="9" scale="7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="80" zoomScaleNormal="80" zoomScaleSheetLayoutView="80" workbookViewId="0">
      <pane ySplit="5" topLeftCell="A48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8.140625" style="127" bestFit="1" customWidth="1"/>
    <col min="2" max="2" width="13.5703125" style="127" customWidth="1"/>
    <col min="3" max="3" width="12.42578125" style="127" bestFit="1" customWidth="1"/>
    <col min="4" max="4" width="11" style="127" customWidth="1"/>
    <col min="5" max="5" width="14" style="127" bestFit="1" customWidth="1"/>
    <col min="6" max="6" width="11" style="127" bestFit="1" customWidth="1"/>
    <col min="7" max="7" width="12.85546875" style="127" bestFit="1" customWidth="1"/>
    <col min="8" max="8" width="10.85546875" style="127" customWidth="1"/>
    <col min="9" max="9" width="15.140625" style="127" customWidth="1"/>
    <col min="10" max="10" width="10.85546875" style="127" customWidth="1"/>
    <col min="11" max="11" width="13.140625" style="127" customWidth="1"/>
    <col min="12" max="12" width="10.85546875" style="127" customWidth="1"/>
    <col min="13" max="13" width="15.140625" style="127" bestFit="1" customWidth="1"/>
    <col min="14" max="14" width="11.5703125" style="127" customWidth="1"/>
    <col min="15" max="16384" width="19" style="127"/>
  </cols>
  <sheetData>
    <row r="1" spans="1:14" ht="18.75">
      <c r="A1" s="2821" t="s">
        <v>316</v>
      </c>
      <c r="B1" s="2821"/>
      <c r="C1" s="2821"/>
      <c r="D1" s="2821"/>
      <c r="E1" s="2821"/>
      <c r="F1" s="2821"/>
      <c r="G1" s="2821"/>
      <c r="H1" s="2821"/>
      <c r="I1" s="2821"/>
      <c r="J1" s="2821"/>
      <c r="K1" s="2821"/>
      <c r="L1" s="2821"/>
      <c r="M1" s="2821"/>
      <c r="N1" s="2821"/>
    </row>
    <row r="2" spans="1:14" ht="18.75">
      <c r="A2" s="2821" t="s">
        <v>315</v>
      </c>
      <c r="B2" s="2821"/>
      <c r="C2" s="2821"/>
      <c r="D2" s="2821"/>
      <c r="E2" s="2821"/>
      <c r="F2" s="2821"/>
      <c r="G2" s="2821"/>
      <c r="H2" s="2821"/>
      <c r="I2" s="2821"/>
      <c r="J2" s="2821"/>
      <c r="K2" s="2821"/>
      <c r="L2" s="2821"/>
      <c r="M2" s="2821"/>
      <c r="N2" s="2821"/>
    </row>
    <row r="3" spans="1:14" ht="16.5" thickBot="1">
      <c r="A3" s="2822" t="s">
        <v>323</v>
      </c>
      <c r="B3" s="2822"/>
      <c r="C3" s="2822"/>
      <c r="D3" s="2822"/>
      <c r="E3" s="2822"/>
      <c r="F3" s="2822"/>
      <c r="G3" s="2822"/>
      <c r="H3" s="2822"/>
      <c r="I3" s="2822"/>
      <c r="J3" s="2822"/>
      <c r="K3" s="2822"/>
      <c r="L3" s="2822"/>
      <c r="M3" s="2822"/>
      <c r="N3" s="2822"/>
    </row>
    <row r="4" spans="1:14" ht="15" customHeight="1" thickTop="1">
      <c r="A4" s="2807" t="s">
        <v>314</v>
      </c>
      <c r="B4" s="2833" t="s">
        <v>244</v>
      </c>
      <c r="C4" s="2833" t="s">
        <v>313</v>
      </c>
      <c r="D4" s="2833" t="s">
        <v>279</v>
      </c>
      <c r="E4" s="2833" t="s">
        <v>312</v>
      </c>
      <c r="F4" s="2833" t="s">
        <v>298</v>
      </c>
      <c r="G4" s="2833" t="s">
        <v>311</v>
      </c>
      <c r="H4" s="2833" t="s">
        <v>279</v>
      </c>
      <c r="I4" s="2833" t="s">
        <v>310</v>
      </c>
      <c r="J4" s="2833" t="s">
        <v>279</v>
      </c>
      <c r="K4" s="2833" t="s">
        <v>309</v>
      </c>
      <c r="L4" s="2833" t="s">
        <v>279</v>
      </c>
      <c r="M4" s="2833" t="s">
        <v>308</v>
      </c>
      <c r="N4" s="2831" t="s">
        <v>279</v>
      </c>
    </row>
    <row r="5" spans="1:14" ht="16.5" customHeight="1">
      <c r="A5" s="2834"/>
      <c r="B5" s="2835"/>
      <c r="C5" s="2835"/>
      <c r="D5" s="2835"/>
      <c r="E5" s="2835"/>
      <c r="F5" s="2835"/>
      <c r="G5" s="2835"/>
      <c r="H5" s="2835"/>
      <c r="I5" s="2835"/>
      <c r="J5" s="2835"/>
      <c r="K5" s="2835"/>
      <c r="L5" s="2835"/>
      <c r="M5" s="2835"/>
      <c r="N5" s="2832"/>
    </row>
    <row r="6" spans="1:14" hidden="1">
      <c r="A6" s="291" t="s">
        <v>141</v>
      </c>
      <c r="B6" s="290" t="s">
        <v>255</v>
      </c>
      <c r="C6" s="289">
        <v>761386.19648636004</v>
      </c>
      <c r="D6" s="289"/>
      <c r="E6" s="289">
        <v>1104974.0352703992</v>
      </c>
      <c r="F6" s="289"/>
      <c r="G6" s="289">
        <v>1485920.2068525481</v>
      </c>
      <c r="H6" s="289"/>
      <c r="I6" s="289">
        <v>160997.43947424999</v>
      </c>
      <c r="J6" s="289"/>
      <c r="K6" s="289">
        <v>73830.970726729895</v>
      </c>
      <c r="L6" s="289"/>
      <c r="M6" s="289">
        <v>1374207.9472096113</v>
      </c>
      <c r="N6" s="288"/>
    </row>
    <row r="7" spans="1:14" hidden="1">
      <c r="A7" s="291" t="s">
        <v>141</v>
      </c>
      <c r="B7" s="290" t="s">
        <v>254</v>
      </c>
      <c r="C7" s="289">
        <v>797817.34828989743</v>
      </c>
      <c r="D7" s="289"/>
      <c r="E7" s="289">
        <v>1097978.1972896545</v>
      </c>
      <c r="F7" s="289"/>
      <c r="G7" s="289">
        <v>1490331.6466218212</v>
      </c>
      <c r="H7" s="289"/>
      <c r="I7" s="289">
        <v>154874.11747428999</v>
      </c>
      <c r="J7" s="289"/>
      <c r="K7" s="289">
        <v>85762.272289960005</v>
      </c>
      <c r="L7" s="289"/>
      <c r="M7" s="289">
        <v>1396801.376991038</v>
      </c>
      <c r="N7" s="288"/>
    </row>
    <row r="8" spans="1:14" hidden="1">
      <c r="A8" s="291" t="s">
        <v>141</v>
      </c>
      <c r="B8" s="290" t="s">
        <v>243</v>
      </c>
      <c r="C8" s="289">
        <v>819282.25861470995</v>
      </c>
      <c r="D8" s="289"/>
      <c r="E8" s="289">
        <v>1142912.10077963</v>
      </c>
      <c r="F8" s="289"/>
      <c r="G8" s="289">
        <v>1504913.0621274498</v>
      </c>
      <c r="H8" s="289"/>
      <c r="I8" s="289">
        <v>151539.63447428998</v>
      </c>
      <c r="J8" s="289"/>
      <c r="K8" s="289">
        <v>84617.621207030024</v>
      </c>
      <c r="L8" s="289"/>
      <c r="M8" s="289">
        <v>1414280.6089761041</v>
      </c>
      <c r="N8" s="288"/>
    </row>
    <row r="9" spans="1:14" hidden="1">
      <c r="A9" s="291" t="s">
        <v>141</v>
      </c>
      <c r="B9" s="290" t="s">
        <v>253</v>
      </c>
      <c r="C9" s="289">
        <v>846732.64821535815</v>
      </c>
      <c r="D9" s="289"/>
      <c r="E9" s="289">
        <v>1152350.2290218847</v>
      </c>
      <c r="F9" s="289"/>
      <c r="G9" s="289">
        <v>1516385.1947821002</v>
      </c>
      <c r="H9" s="289"/>
      <c r="I9" s="289">
        <v>151539.63447429001</v>
      </c>
      <c r="J9" s="289"/>
      <c r="K9" s="289">
        <v>80815.472701440187</v>
      </c>
      <c r="L9" s="289"/>
      <c r="M9" s="289">
        <v>1419164.074184929</v>
      </c>
      <c r="N9" s="288"/>
    </row>
    <row r="10" spans="1:14" hidden="1">
      <c r="A10" s="291" t="s">
        <v>141</v>
      </c>
      <c r="B10" s="290" t="s">
        <v>252</v>
      </c>
      <c r="C10" s="289">
        <v>899313.73598867329</v>
      </c>
      <c r="D10" s="289"/>
      <c r="E10" s="289">
        <v>1132257.4071876765</v>
      </c>
      <c r="F10" s="289"/>
      <c r="G10" s="289">
        <v>1522371.8578006772</v>
      </c>
      <c r="H10" s="289"/>
      <c r="I10" s="289">
        <v>146070.08447429002</v>
      </c>
      <c r="J10" s="289"/>
      <c r="K10" s="289">
        <v>82076.889457140074</v>
      </c>
      <c r="L10" s="289"/>
      <c r="M10" s="289">
        <v>1431372.2566010868</v>
      </c>
      <c r="N10" s="288"/>
    </row>
    <row r="11" spans="1:14" hidden="1">
      <c r="A11" s="291" t="s">
        <v>141</v>
      </c>
      <c r="B11" s="290" t="s">
        <v>251</v>
      </c>
      <c r="C11" s="289">
        <v>902750.81895720644</v>
      </c>
      <c r="D11" s="289"/>
      <c r="E11" s="289">
        <v>1144820.0144183955</v>
      </c>
      <c r="F11" s="289"/>
      <c r="G11" s="289">
        <v>1544110.3174265623</v>
      </c>
      <c r="H11" s="289"/>
      <c r="I11" s="289">
        <v>142261.07947428999</v>
      </c>
      <c r="J11" s="289"/>
      <c r="K11" s="289">
        <v>81894.767704680053</v>
      </c>
      <c r="L11" s="289"/>
      <c r="M11" s="289">
        <v>1455358.173766803</v>
      </c>
      <c r="N11" s="288"/>
    </row>
    <row r="12" spans="1:14" hidden="1">
      <c r="A12" s="291" t="s">
        <v>141</v>
      </c>
      <c r="B12" s="290" t="s">
        <v>250</v>
      </c>
      <c r="C12" s="289">
        <v>931701.86175068433</v>
      </c>
      <c r="D12" s="289"/>
      <c r="E12" s="289">
        <v>1121020.7030326719</v>
      </c>
      <c r="F12" s="289"/>
      <c r="G12" s="289">
        <v>1569875.9346912659</v>
      </c>
      <c r="H12" s="289"/>
      <c r="I12" s="289">
        <v>141295.11447428999</v>
      </c>
      <c r="J12" s="289"/>
      <c r="K12" s="289">
        <v>76197.417757990057</v>
      </c>
      <c r="L12" s="289"/>
      <c r="M12" s="289">
        <v>1478456.5531649431</v>
      </c>
      <c r="N12" s="288"/>
    </row>
    <row r="13" spans="1:14" hidden="1">
      <c r="A13" s="291" t="s">
        <v>141</v>
      </c>
      <c r="B13" s="290" t="s">
        <v>249</v>
      </c>
      <c r="C13" s="289">
        <v>930794.17288193398</v>
      </c>
      <c r="D13" s="289"/>
      <c r="E13" s="289">
        <v>1162392.5091037205</v>
      </c>
      <c r="F13" s="289"/>
      <c r="G13" s="289">
        <v>1612062.2424614911</v>
      </c>
      <c r="H13" s="289"/>
      <c r="I13" s="289">
        <v>146357.78847425</v>
      </c>
      <c r="J13" s="289"/>
      <c r="K13" s="289">
        <v>96088.176132629917</v>
      </c>
      <c r="L13" s="289"/>
      <c r="M13" s="289">
        <v>1532969.0318797815</v>
      </c>
      <c r="N13" s="288"/>
    </row>
    <row r="14" spans="1:14" hidden="1">
      <c r="A14" s="291" t="s">
        <v>141</v>
      </c>
      <c r="B14" s="290" t="s">
        <v>248</v>
      </c>
      <c r="C14" s="289">
        <v>928209.6686021022</v>
      </c>
      <c r="D14" s="289"/>
      <c r="E14" s="289">
        <v>1193220.7192725362</v>
      </c>
      <c r="F14" s="289"/>
      <c r="G14" s="289">
        <v>1616792.2144954938</v>
      </c>
      <c r="H14" s="289"/>
      <c r="I14" s="289">
        <v>168085.68847425</v>
      </c>
      <c r="J14" s="289"/>
      <c r="K14" s="289">
        <v>150768.7830912401</v>
      </c>
      <c r="L14" s="289"/>
      <c r="M14" s="289">
        <v>1570964.480300507</v>
      </c>
      <c r="N14" s="288"/>
    </row>
    <row r="15" spans="1:14" hidden="1">
      <c r="A15" s="291" t="s">
        <v>141</v>
      </c>
      <c r="B15" s="290" t="s">
        <v>247</v>
      </c>
      <c r="C15" s="289">
        <v>931995.50796766439</v>
      </c>
      <c r="D15" s="289"/>
      <c r="E15" s="289">
        <v>1177092.8995907865</v>
      </c>
      <c r="F15" s="289"/>
      <c r="G15" s="289">
        <v>1624779.3707057792</v>
      </c>
      <c r="H15" s="289"/>
      <c r="I15" s="289">
        <v>205021.92687424997</v>
      </c>
      <c r="J15" s="289"/>
      <c r="K15" s="289">
        <v>210216.03372714997</v>
      </c>
      <c r="L15" s="289"/>
      <c r="M15" s="289">
        <v>1601023.5634234138</v>
      </c>
      <c r="N15" s="288"/>
    </row>
    <row r="16" spans="1:14" hidden="1">
      <c r="A16" s="291" t="s">
        <v>141</v>
      </c>
      <c r="B16" s="290" t="s">
        <v>246</v>
      </c>
      <c r="C16" s="289">
        <v>939742.43607074092</v>
      </c>
      <c r="D16" s="289"/>
      <c r="E16" s="289">
        <v>1203937.4408533098</v>
      </c>
      <c r="F16" s="289"/>
      <c r="G16" s="289">
        <v>1662751.9908886857</v>
      </c>
      <c r="H16" s="289"/>
      <c r="I16" s="289">
        <v>211433.42687424997</v>
      </c>
      <c r="J16" s="289"/>
      <c r="K16" s="289">
        <v>217465.69470120998</v>
      </c>
      <c r="L16" s="289"/>
      <c r="M16" s="289">
        <v>1640613.1749226695</v>
      </c>
      <c r="N16" s="288"/>
    </row>
    <row r="17" spans="1:16" s="216" customFormat="1" hidden="1">
      <c r="A17" s="287" t="s">
        <v>141</v>
      </c>
      <c r="B17" s="286" t="s">
        <v>245</v>
      </c>
      <c r="C17" s="284">
        <v>955980.88294919219</v>
      </c>
      <c r="D17" s="284"/>
      <c r="E17" s="284">
        <v>1288597.6894285779</v>
      </c>
      <c r="F17" s="284"/>
      <c r="G17" s="284">
        <v>1805735.9748320361</v>
      </c>
      <c r="H17" s="284"/>
      <c r="I17" s="284">
        <v>202777.81187425001</v>
      </c>
      <c r="J17" s="284"/>
      <c r="K17" s="284">
        <v>115018.4562489799</v>
      </c>
      <c r="L17" s="284"/>
      <c r="M17" s="284">
        <v>1692306.0682793078</v>
      </c>
      <c r="N17" s="283"/>
    </row>
    <row r="18" spans="1:16">
      <c r="A18" s="2819" t="s">
        <v>142</v>
      </c>
      <c r="B18" s="294" t="s">
        <v>255</v>
      </c>
      <c r="C18" s="275">
        <v>954172.62292690307</v>
      </c>
      <c r="D18" s="275">
        <f t="shared" ref="D18:D59" si="0">(C18-C6)/C6*100</f>
        <v>25.320452003229445</v>
      </c>
      <c r="E18" s="275">
        <v>1294250.6297201414</v>
      </c>
      <c r="F18" s="275">
        <f t="shared" ref="F18:F59" si="1">(E18-E6)/E6*100</f>
        <v>17.129506070558861</v>
      </c>
      <c r="G18" s="275">
        <v>1767404.0268099653</v>
      </c>
      <c r="H18" s="275">
        <f t="shared" ref="H18:H59" si="2">(G18-G6)/G6*100</f>
        <v>18.943400773427239</v>
      </c>
      <c r="I18" s="275">
        <v>202797.89347425001</v>
      </c>
      <c r="J18" s="275">
        <f t="shared" ref="J18:J59" si="3">(I18-I6)/I6*100</f>
        <v>25.963427826245404</v>
      </c>
      <c r="K18" s="275">
        <v>172611.48391627008</v>
      </c>
      <c r="L18" s="275">
        <f t="shared" ref="L18:L59" si="4">(K18-K6)/K6*100</f>
        <v>133.79278670892177</v>
      </c>
      <c r="M18" s="275">
        <v>1710544.7616483746</v>
      </c>
      <c r="N18" s="274">
        <f t="shared" ref="N18:N59" si="5">(M18-M6)/M6*100</f>
        <v>24.474957747239763</v>
      </c>
    </row>
    <row r="19" spans="1:16">
      <c r="A19" s="2817"/>
      <c r="B19" s="293" t="s">
        <v>254</v>
      </c>
      <c r="C19" s="273">
        <v>952629.95083158556</v>
      </c>
      <c r="D19" s="273">
        <f t="shared" si="0"/>
        <v>19.40451694532906</v>
      </c>
      <c r="E19" s="273">
        <v>1325577.1861440751</v>
      </c>
      <c r="F19" s="273">
        <f t="shared" si="1"/>
        <v>20.728916969047827</v>
      </c>
      <c r="G19" s="273">
        <v>1807355.305064003</v>
      </c>
      <c r="H19" s="273">
        <f t="shared" si="2"/>
        <v>21.272020839172857</v>
      </c>
      <c r="I19" s="273">
        <v>203626.69347425</v>
      </c>
      <c r="J19" s="273">
        <f t="shared" si="3"/>
        <v>31.478840231682497</v>
      </c>
      <c r="K19" s="273">
        <v>188537.29436024994</v>
      </c>
      <c r="L19" s="273">
        <f t="shared" si="4"/>
        <v>119.83710240653404</v>
      </c>
      <c r="M19" s="273">
        <v>1764512.5026789661</v>
      </c>
      <c r="N19" s="272">
        <f t="shared" si="5"/>
        <v>26.325226459902566</v>
      </c>
    </row>
    <row r="20" spans="1:16">
      <c r="A20" s="2817"/>
      <c r="B20" s="293" t="s">
        <v>243</v>
      </c>
      <c r="C20" s="273">
        <v>971723.29379718937</v>
      </c>
      <c r="D20" s="273">
        <f t="shared" si="0"/>
        <v>18.606656445879295</v>
      </c>
      <c r="E20" s="273">
        <v>1393245.6230021643</v>
      </c>
      <c r="F20" s="273">
        <f t="shared" si="1"/>
        <v>21.903129912770275</v>
      </c>
      <c r="G20" s="273">
        <v>1812563.1866172729</v>
      </c>
      <c r="H20" s="273">
        <f t="shared" si="2"/>
        <v>20.443049650649421</v>
      </c>
      <c r="I20" s="273">
        <v>203626.65767424999</v>
      </c>
      <c r="J20" s="273">
        <f t="shared" si="3"/>
        <v>34.37188124457105</v>
      </c>
      <c r="K20" s="273">
        <v>184262.64910605011</v>
      </c>
      <c r="L20" s="273">
        <f t="shared" si="4"/>
        <v>117.7591930352464</v>
      </c>
      <c r="M20" s="273">
        <v>1765046.8897170981</v>
      </c>
      <c r="N20" s="272">
        <f t="shared" si="5"/>
        <v>24.801745743720414</v>
      </c>
    </row>
    <row r="21" spans="1:16">
      <c r="A21" s="2817"/>
      <c r="B21" s="293" t="s">
        <v>253</v>
      </c>
      <c r="C21" s="273">
        <v>976875.03875332512</v>
      </c>
      <c r="D21" s="273">
        <f t="shared" si="0"/>
        <v>15.369950693677106</v>
      </c>
      <c r="E21" s="273">
        <v>1394196.8995329801</v>
      </c>
      <c r="F21" s="273">
        <f t="shared" si="1"/>
        <v>20.987254084756408</v>
      </c>
      <c r="G21" s="273">
        <v>1873119.9117085577</v>
      </c>
      <c r="H21" s="273">
        <f t="shared" si="2"/>
        <v>23.525336316523408</v>
      </c>
      <c r="I21" s="273">
        <v>203627.46957425002</v>
      </c>
      <c r="J21" s="273">
        <f t="shared" si="3"/>
        <v>34.372417011997712</v>
      </c>
      <c r="K21" s="273">
        <v>183603.48755300004</v>
      </c>
      <c r="L21" s="273">
        <f t="shared" si="4"/>
        <v>127.18853384833089</v>
      </c>
      <c r="M21" s="273">
        <v>1824286.1686535927</v>
      </c>
      <c r="N21" s="272">
        <f t="shared" si="5"/>
        <v>28.546529738031744</v>
      </c>
    </row>
    <row r="22" spans="1:16">
      <c r="A22" s="2817"/>
      <c r="B22" s="293" t="s">
        <v>252</v>
      </c>
      <c r="C22" s="273">
        <v>985397.79289073485</v>
      </c>
      <c r="D22" s="273">
        <f t="shared" si="0"/>
        <v>9.5721941584072248</v>
      </c>
      <c r="E22" s="273">
        <v>1404099.6987408667</v>
      </c>
      <c r="F22" s="273">
        <f t="shared" si="1"/>
        <v>24.008877294819161</v>
      </c>
      <c r="G22" s="273">
        <v>1905700.1076798423</v>
      </c>
      <c r="H22" s="273">
        <f t="shared" si="2"/>
        <v>25.179672621704093</v>
      </c>
      <c r="I22" s="273">
        <v>196927.46957425002</v>
      </c>
      <c r="J22" s="273">
        <f t="shared" si="3"/>
        <v>34.817112130110026</v>
      </c>
      <c r="K22" s="273">
        <v>186775.7484373301</v>
      </c>
      <c r="L22" s="273">
        <f t="shared" si="4"/>
        <v>127.56192354836129</v>
      </c>
      <c r="M22" s="273">
        <v>1866117.4459997485</v>
      </c>
      <c r="N22" s="272">
        <f t="shared" si="5"/>
        <v>30.372615327266477</v>
      </c>
    </row>
    <row r="23" spans="1:16">
      <c r="A23" s="2817"/>
      <c r="B23" s="293" t="s">
        <v>251</v>
      </c>
      <c r="C23" s="273">
        <v>1006437.9793432481</v>
      </c>
      <c r="D23" s="273">
        <f t="shared" si="0"/>
        <v>11.485689983179817</v>
      </c>
      <c r="E23" s="273">
        <v>1419163.3462111321</v>
      </c>
      <c r="F23" s="273">
        <f t="shared" si="1"/>
        <v>23.963883260034695</v>
      </c>
      <c r="G23" s="273">
        <v>1914800.5099128229</v>
      </c>
      <c r="H23" s="273">
        <f t="shared" si="2"/>
        <v>24.006716897278327</v>
      </c>
      <c r="I23" s="273">
        <v>196932.20537424998</v>
      </c>
      <c r="J23" s="273">
        <f t="shared" si="3"/>
        <v>38.43013570682232</v>
      </c>
      <c r="K23" s="273">
        <v>217594.30937773001</v>
      </c>
      <c r="L23" s="273">
        <f t="shared" si="4"/>
        <v>165.69989203998333</v>
      </c>
      <c r="M23" s="273">
        <v>1904771.6748261056</v>
      </c>
      <c r="N23" s="272">
        <f t="shared" si="5"/>
        <v>30.879924211104452</v>
      </c>
    </row>
    <row r="24" spans="1:16">
      <c r="A24" s="2817"/>
      <c r="B24" s="293" t="s">
        <v>250</v>
      </c>
      <c r="C24" s="273">
        <v>996551.39839059534</v>
      </c>
      <c r="D24" s="273">
        <f t="shared" si="0"/>
        <v>6.9603313358264165</v>
      </c>
      <c r="E24" s="273">
        <v>1462299.8884003458</v>
      </c>
      <c r="F24" s="273">
        <f t="shared" si="1"/>
        <v>30.44361129499384</v>
      </c>
      <c r="G24" s="273">
        <v>1973489.1114274317</v>
      </c>
      <c r="H24" s="273">
        <f t="shared" si="2"/>
        <v>25.709877310498484</v>
      </c>
      <c r="I24" s="273">
        <v>191964.20014425</v>
      </c>
      <c r="J24" s="273">
        <f t="shared" si="3"/>
        <v>35.860465422659566</v>
      </c>
      <c r="K24" s="273">
        <v>201611.38262585981</v>
      </c>
      <c r="L24" s="273">
        <f t="shared" si="4"/>
        <v>164.59083333531845</v>
      </c>
      <c r="M24" s="273">
        <v>1952610.079988376</v>
      </c>
      <c r="N24" s="272">
        <f t="shared" si="5"/>
        <v>32.070846167809854</v>
      </c>
    </row>
    <row r="25" spans="1:16">
      <c r="A25" s="2817"/>
      <c r="B25" s="293" t="s">
        <v>249</v>
      </c>
      <c r="C25" s="273">
        <v>997476.25393599598</v>
      </c>
      <c r="D25" s="273">
        <f t="shared" si="0"/>
        <v>7.1639985505710992</v>
      </c>
      <c r="E25" s="273">
        <v>1477705.5117984372</v>
      </c>
      <c r="F25" s="273">
        <f t="shared" si="1"/>
        <v>27.126207389089537</v>
      </c>
      <c r="G25" s="273">
        <v>1999671.1868674534</v>
      </c>
      <c r="H25" s="273">
        <f t="shared" si="2"/>
        <v>24.044291479348473</v>
      </c>
      <c r="I25" s="273">
        <v>199176.27293025001</v>
      </c>
      <c r="J25" s="273">
        <f t="shared" si="3"/>
        <v>36.088605195952944</v>
      </c>
      <c r="K25" s="273">
        <v>195712.04799220996</v>
      </c>
      <c r="L25" s="273">
        <f t="shared" si="4"/>
        <v>103.67963663091058</v>
      </c>
      <c r="M25" s="273">
        <v>1966192.4415676568</v>
      </c>
      <c r="N25" s="272">
        <f t="shared" si="5"/>
        <v>28.260414964589419</v>
      </c>
    </row>
    <row r="26" spans="1:16">
      <c r="A26" s="2817"/>
      <c r="B26" s="293" t="s">
        <v>248</v>
      </c>
      <c r="C26" s="273">
        <v>980711.7960873358</v>
      </c>
      <c r="D26" s="273">
        <f t="shared" si="0"/>
        <v>5.6562788840911971</v>
      </c>
      <c r="E26" s="273">
        <v>1483754.4829773009</v>
      </c>
      <c r="F26" s="273">
        <f t="shared" si="1"/>
        <v>24.348702550345642</v>
      </c>
      <c r="G26" s="273">
        <v>1968430.5723282853</v>
      </c>
      <c r="H26" s="273">
        <f t="shared" si="2"/>
        <v>21.749137253392657</v>
      </c>
      <c r="I26" s="273">
        <v>217614.81201525001</v>
      </c>
      <c r="J26" s="273">
        <f t="shared" si="3"/>
        <v>29.46659170723369</v>
      </c>
      <c r="K26" s="273">
        <v>234661.13859361975</v>
      </c>
      <c r="L26" s="273">
        <f t="shared" si="4"/>
        <v>55.643054074138718</v>
      </c>
      <c r="M26" s="273">
        <v>1954922.0490185816</v>
      </c>
      <c r="N26" s="272">
        <f t="shared" si="5"/>
        <v>24.440881606987578</v>
      </c>
    </row>
    <row r="27" spans="1:16">
      <c r="A27" s="2817"/>
      <c r="B27" s="293" t="s">
        <v>247</v>
      </c>
      <c r="C27" s="273">
        <v>981153.09150331188</v>
      </c>
      <c r="D27" s="273">
        <f t="shared" si="0"/>
        <v>5.274444255943024</v>
      </c>
      <c r="E27" s="273">
        <v>1496146.0701579733</v>
      </c>
      <c r="F27" s="273">
        <f t="shared" si="1"/>
        <v>27.105181815140067</v>
      </c>
      <c r="G27" s="273">
        <v>1995072.4358219197</v>
      </c>
      <c r="H27" s="273">
        <f t="shared" si="2"/>
        <v>22.790359835458208</v>
      </c>
      <c r="I27" s="273">
        <v>245828.71201525</v>
      </c>
      <c r="J27" s="273">
        <f t="shared" si="3"/>
        <v>19.90361995086937</v>
      </c>
      <c r="K27" s="273">
        <v>262349.51710455999</v>
      </c>
      <c r="L27" s="273">
        <f t="shared" si="4"/>
        <v>24.799955766017685</v>
      </c>
      <c r="M27" s="273">
        <v>1980856.8750880051</v>
      </c>
      <c r="N27" s="272">
        <f t="shared" si="5"/>
        <v>23.724404833393383</v>
      </c>
      <c r="O27" s="159"/>
      <c r="P27" s="159"/>
    </row>
    <row r="28" spans="1:16">
      <c r="A28" s="2817"/>
      <c r="B28" s="296" t="s">
        <v>246</v>
      </c>
      <c r="C28" s="279">
        <v>1004652.0514026189</v>
      </c>
      <c r="D28" s="279">
        <f t="shared" si="0"/>
        <v>6.9071708204727456</v>
      </c>
      <c r="E28" s="279">
        <v>1500052.6893163305</v>
      </c>
      <c r="F28" s="279">
        <f t="shared" si="1"/>
        <v>24.595567710988725</v>
      </c>
      <c r="G28" s="279">
        <v>2009790.8638556148</v>
      </c>
      <c r="H28" s="279">
        <f t="shared" si="2"/>
        <v>20.871355131046833</v>
      </c>
      <c r="I28" s="279">
        <v>249952.45475525002</v>
      </c>
      <c r="J28" s="279">
        <f t="shared" si="3"/>
        <v>18.218040756587293</v>
      </c>
      <c r="K28" s="279">
        <v>269072.99572035001</v>
      </c>
      <c r="L28" s="279">
        <f t="shared" si="4"/>
        <v>23.73123774305947</v>
      </c>
      <c r="M28" s="279">
        <v>1998058.3564058489</v>
      </c>
      <c r="N28" s="278">
        <f t="shared" si="5"/>
        <v>21.787291906882775</v>
      </c>
      <c r="O28" s="159"/>
      <c r="P28" s="159"/>
    </row>
    <row r="29" spans="1:16" s="216" customFormat="1">
      <c r="A29" s="2818"/>
      <c r="B29" s="295" t="s">
        <v>245</v>
      </c>
      <c r="C29" s="277">
        <v>1014634.8957572373</v>
      </c>
      <c r="D29" s="277">
        <f t="shared" si="0"/>
        <v>6.1354796789553001</v>
      </c>
      <c r="E29" s="277">
        <v>1577067.098812168</v>
      </c>
      <c r="F29" s="277">
        <f t="shared" si="1"/>
        <v>22.386305031441616</v>
      </c>
      <c r="G29" s="277">
        <v>2177792.0340676117</v>
      </c>
      <c r="H29" s="277">
        <f t="shared" si="2"/>
        <v>20.604122885140121</v>
      </c>
      <c r="I29" s="277">
        <v>255761.09999525</v>
      </c>
      <c r="J29" s="277">
        <f t="shared" si="3"/>
        <v>26.128740433325554</v>
      </c>
      <c r="K29" s="277">
        <v>106272.09723108003</v>
      </c>
      <c r="L29" s="277">
        <f t="shared" si="4"/>
        <v>-7.6043091718833971</v>
      </c>
      <c r="M29" s="277">
        <v>1997159.9994325647</v>
      </c>
      <c r="N29" s="276">
        <f t="shared" si="5"/>
        <v>18.014113219083612</v>
      </c>
      <c r="O29" s="159"/>
      <c r="P29" s="159"/>
    </row>
    <row r="30" spans="1:16">
      <c r="A30" s="2819" t="s">
        <v>45</v>
      </c>
      <c r="B30" s="294" t="s">
        <v>255</v>
      </c>
      <c r="C30" s="275">
        <v>1009512.7854103781</v>
      </c>
      <c r="D30" s="275">
        <f t="shared" si="0"/>
        <v>5.7998061518177231</v>
      </c>
      <c r="E30" s="275">
        <v>1606077.0651628929</v>
      </c>
      <c r="F30" s="275">
        <f t="shared" si="1"/>
        <v>24.093203300984943</v>
      </c>
      <c r="G30" s="275">
        <v>2100097.6323734559</v>
      </c>
      <c r="H30" s="275">
        <f t="shared" si="2"/>
        <v>18.823856940281971</v>
      </c>
      <c r="I30" s="275">
        <v>280761.69999524998</v>
      </c>
      <c r="J30" s="275">
        <f t="shared" si="3"/>
        <v>38.444090905164806</v>
      </c>
      <c r="K30" s="275">
        <v>228942.2035587696</v>
      </c>
      <c r="L30" s="275">
        <f t="shared" si="4"/>
        <v>32.634398572127608</v>
      </c>
      <c r="M30" s="275">
        <v>2016811.5132564057</v>
      </c>
      <c r="N30" s="274">
        <f t="shared" si="5"/>
        <v>17.904632399849955</v>
      </c>
      <c r="O30" s="159"/>
      <c r="P30" s="159"/>
    </row>
    <row r="31" spans="1:16">
      <c r="A31" s="2817"/>
      <c r="B31" s="293" t="s">
        <v>254</v>
      </c>
      <c r="C31" s="273">
        <v>1010636.4901320457</v>
      </c>
      <c r="D31" s="273">
        <f t="shared" si="0"/>
        <v>6.0890946426599442</v>
      </c>
      <c r="E31" s="273">
        <v>1628800.8715691706</v>
      </c>
      <c r="F31" s="273">
        <f t="shared" si="1"/>
        <v>22.87484188733907</v>
      </c>
      <c r="G31" s="273">
        <v>2141527.0795266856</v>
      </c>
      <c r="H31" s="273">
        <f t="shared" si="2"/>
        <v>18.489545111930759</v>
      </c>
      <c r="I31" s="273">
        <v>304418.79809524998</v>
      </c>
      <c r="J31" s="273">
        <f t="shared" si="3"/>
        <v>49.498473358919334</v>
      </c>
      <c r="K31" s="273">
        <v>258381.09799923995</v>
      </c>
      <c r="L31" s="273">
        <f t="shared" si="4"/>
        <v>37.045086424935697</v>
      </c>
      <c r="M31" s="273">
        <v>2061569.2312064581</v>
      </c>
      <c r="N31" s="272">
        <f t="shared" si="5"/>
        <v>16.835059432930418</v>
      </c>
      <c r="O31" s="159"/>
      <c r="P31" s="159"/>
    </row>
    <row r="32" spans="1:16">
      <c r="A32" s="2817"/>
      <c r="B32" s="293" t="s">
        <v>243</v>
      </c>
      <c r="C32" s="273">
        <v>1025424.8580087306</v>
      </c>
      <c r="D32" s="273">
        <f t="shared" si="0"/>
        <v>5.5264255322821745</v>
      </c>
      <c r="E32" s="273">
        <v>1674249.8227850418</v>
      </c>
      <c r="F32" s="273">
        <f t="shared" si="1"/>
        <v>20.16903517538924</v>
      </c>
      <c r="G32" s="273">
        <v>2192034.3167827185</v>
      </c>
      <c r="H32" s="273">
        <f t="shared" si="2"/>
        <v>20.93560836759794</v>
      </c>
      <c r="I32" s="273">
        <v>313305.39959525003</v>
      </c>
      <c r="J32" s="273">
        <f t="shared" si="3"/>
        <v>53.862663746343898</v>
      </c>
      <c r="K32" s="273">
        <v>246040.80308249054</v>
      </c>
      <c r="L32" s="273">
        <f t="shared" si="4"/>
        <v>33.527225553391872</v>
      </c>
      <c r="M32" s="273">
        <v>2092192.0544757424</v>
      </c>
      <c r="N32" s="272">
        <f t="shared" si="5"/>
        <v>18.534644414521996</v>
      </c>
      <c r="O32" s="159"/>
      <c r="P32" s="159"/>
    </row>
    <row r="33" spans="1:16">
      <c r="A33" s="2817"/>
      <c r="B33" s="293" t="s">
        <v>253</v>
      </c>
      <c r="C33" s="273">
        <v>1025842.112370234</v>
      </c>
      <c r="D33" s="273">
        <f t="shared" si="0"/>
        <v>5.0126240997415579</v>
      </c>
      <c r="E33" s="273">
        <v>1674620.9969703543</v>
      </c>
      <c r="F33" s="273">
        <f t="shared" si="1"/>
        <v>20.113665260000875</v>
      </c>
      <c r="G33" s="273">
        <v>2222117.3233385733</v>
      </c>
      <c r="H33" s="273">
        <f t="shared" si="2"/>
        <v>18.631877727020647</v>
      </c>
      <c r="I33" s="273">
        <v>352879.69359525002</v>
      </c>
      <c r="J33" s="273">
        <f t="shared" si="3"/>
        <v>73.296704188811418</v>
      </c>
      <c r="K33" s="273">
        <v>308740.20358884038</v>
      </c>
      <c r="L33" s="273">
        <f t="shared" si="4"/>
        <v>68.155958094051812</v>
      </c>
      <c r="M33" s="273">
        <v>2144328.6953300023</v>
      </c>
      <c r="N33" s="272">
        <f t="shared" si="5"/>
        <v>17.543438752957041</v>
      </c>
      <c r="O33" s="159"/>
      <c r="P33" s="159"/>
    </row>
    <row r="34" spans="1:16">
      <c r="A34" s="2817"/>
      <c r="B34" s="293" t="s">
        <v>252</v>
      </c>
      <c r="C34" s="273">
        <v>1010490.8521258051</v>
      </c>
      <c r="D34" s="273">
        <f t="shared" si="0"/>
        <v>2.5464903023029883</v>
      </c>
      <c r="E34" s="273">
        <v>1713544.4954326886</v>
      </c>
      <c r="F34" s="273">
        <f t="shared" si="1"/>
        <v>22.038662708162249</v>
      </c>
      <c r="G34" s="273">
        <v>2240258.686180504</v>
      </c>
      <c r="H34" s="273">
        <f t="shared" si="2"/>
        <v>17.555678207311495</v>
      </c>
      <c r="I34" s="273">
        <v>359833.99315325002</v>
      </c>
      <c r="J34" s="273">
        <f t="shared" si="3"/>
        <v>82.724123724941947</v>
      </c>
      <c r="K34" s="273">
        <v>348993.79929880059</v>
      </c>
      <c r="L34" s="273">
        <f t="shared" si="4"/>
        <v>86.851773968878206</v>
      </c>
      <c r="M34" s="273">
        <v>2195748.1605404131</v>
      </c>
      <c r="N34" s="272">
        <f t="shared" si="5"/>
        <v>17.663985471400441</v>
      </c>
      <c r="O34" s="159"/>
      <c r="P34" s="159"/>
    </row>
    <row r="35" spans="1:16">
      <c r="A35" s="2817"/>
      <c r="B35" s="293" t="s">
        <v>251</v>
      </c>
      <c r="C35" s="273">
        <v>1005319.3142656083</v>
      </c>
      <c r="D35" s="273">
        <f t="shared" si="0"/>
        <v>-0.11115092043423576</v>
      </c>
      <c r="E35" s="273">
        <v>1759486.7827004667</v>
      </c>
      <c r="F35" s="273">
        <f t="shared" si="1"/>
        <v>23.980568367829299</v>
      </c>
      <c r="G35" s="273">
        <v>2331180.9963526726</v>
      </c>
      <c r="H35" s="273">
        <f t="shared" si="2"/>
        <v>21.745371608387902</v>
      </c>
      <c r="I35" s="273">
        <v>365534.90352149005</v>
      </c>
      <c r="J35" s="273">
        <f t="shared" si="3"/>
        <v>85.614588952999071</v>
      </c>
      <c r="K35" s="273">
        <v>303173.90185436967</v>
      </c>
      <c r="L35" s="273">
        <f t="shared" si="4"/>
        <v>39.329885382286761</v>
      </c>
      <c r="M35" s="273">
        <v>2234183.3633572566</v>
      </c>
      <c r="N35" s="272">
        <f t="shared" si="5"/>
        <v>17.294024941925095</v>
      </c>
      <c r="O35" s="159"/>
      <c r="P35" s="159"/>
    </row>
    <row r="36" spans="1:16">
      <c r="A36" s="2817"/>
      <c r="B36" s="293" t="s">
        <v>250</v>
      </c>
      <c r="C36" s="273">
        <v>1004769.2513237557</v>
      </c>
      <c r="D36" s="273">
        <f t="shared" si="0"/>
        <v>0.82462911059399424</v>
      </c>
      <c r="E36" s="273">
        <v>1785774.6679117749</v>
      </c>
      <c r="F36" s="273">
        <f t="shared" si="1"/>
        <v>22.120960418405559</v>
      </c>
      <c r="G36" s="273">
        <v>2378528.8949547014</v>
      </c>
      <c r="H36" s="273">
        <f t="shared" si="2"/>
        <v>20.524044504826431</v>
      </c>
      <c r="I36" s="273">
        <v>365576.69735607994</v>
      </c>
      <c r="J36" s="273">
        <f t="shared" si="3"/>
        <v>90.440038862126471</v>
      </c>
      <c r="K36" s="273">
        <v>301639.59747978993</v>
      </c>
      <c r="L36" s="273">
        <f t="shared" si="4"/>
        <v>49.614368767837583</v>
      </c>
      <c r="M36" s="273">
        <v>2278189.9051264036</v>
      </c>
      <c r="N36" s="272">
        <f t="shared" si="5"/>
        <v>16.674082986397661</v>
      </c>
      <c r="O36" s="159"/>
      <c r="P36" s="159"/>
    </row>
    <row r="37" spans="1:16">
      <c r="A37" s="2817"/>
      <c r="B37" s="293" t="s">
        <v>249</v>
      </c>
      <c r="C37" s="273">
        <v>1003101.3548839149</v>
      </c>
      <c r="D37" s="273">
        <f t="shared" si="0"/>
        <v>0.56393331928680612</v>
      </c>
      <c r="E37" s="273">
        <v>1823977.8892058409</v>
      </c>
      <c r="F37" s="273">
        <f t="shared" si="1"/>
        <v>23.433111309571679</v>
      </c>
      <c r="G37" s="273">
        <v>2431564.0644178838</v>
      </c>
      <c r="H37" s="273">
        <f t="shared" si="2"/>
        <v>21.598194762560134</v>
      </c>
      <c r="I37" s="273">
        <v>359499.09692729003</v>
      </c>
      <c r="J37" s="273">
        <f t="shared" si="3"/>
        <v>80.492933037854272</v>
      </c>
      <c r="K37" s="273">
        <v>274025.29593716009</v>
      </c>
      <c r="L37" s="273">
        <f t="shared" si="4"/>
        <v>40.014525803780501</v>
      </c>
      <c r="M37" s="273">
        <v>2308223.7733100606</v>
      </c>
      <c r="N37" s="272">
        <f t="shared" si="5"/>
        <v>17.39561827781721</v>
      </c>
      <c r="O37" s="159"/>
      <c r="P37" s="159"/>
    </row>
    <row r="38" spans="1:16">
      <c r="A38" s="2817"/>
      <c r="B38" s="293" t="s">
        <v>248</v>
      </c>
      <c r="C38" s="273">
        <v>1017958.6172089119</v>
      </c>
      <c r="D38" s="273">
        <f t="shared" si="0"/>
        <v>3.797937505205573</v>
      </c>
      <c r="E38" s="273">
        <v>1855844.5217932058</v>
      </c>
      <c r="F38" s="273">
        <f t="shared" si="1"/>
        <v>25.077601657470261</v>
      </c>
      <c r="G38" s="273">
        <v>2452564.5565113211</v>
      </c>
      <c r="H38" s="273">
        <f t="shared" si="2"/>
        <v>24.594923031011241</v>
      </c>
      <c r="I38" s="273">
        <v>370320.43228229007</v>
      </c>
      <c r="J38" s="273">
        <f t="shared" si="3"/>
        <v>70.172438563758604</v>
      </c>
      <c r="K38" s="273">
        <v>288638.1979828896</v>
      </c>
      <c r="L38" s="273">
        <f t="shared" si="4"/>
        <v>23.002129672074066</v>
      </c>
      <c r="M38" s="273">
        <v>2332845.1384076765</v>
      </c>
      <c r="N38" s="272">
        <f t="shared" si="5"/>
        <v>19.331875129180798</v>
      </c>
      <c r="O38" s="159"/>
      <c r="P38" s="159"/>
    </row>
    <row r="39" spans="1:16">
      <c r="A39" s="2817"/>
      <c r="B39" s="293" t="s">
        <v>247</v>
      </c>
      <c r="C39" s="273">
        <v>1030213.1777250756</v>
      </c>
      <c r="D39" s="273">
        <f t="shared" si="0"/>
        <v>5.000247835594589</v>
      </c>
      <c r="E39" s="273">
        <v>1870093.2982693822</v>
      </c>
      <c r="F39" s="273">
        <f t="shared" si="1"/>
        <v>24.99403203805662</v>
      </c>
      <c r="G39" s="273">
        <v>2508999.0118683758</v>
      </c>
      <c r="H39" s="273">
        <f t="shared" si="2"/>
        <v>25.759795324661045</v>
      </c>
      <c r="I39" s="273">
        <v>371081.50061729003</v>
      </c>
      <c r="J39" s="273">
        <f t="shared" si="3"/>
        <v>50.951244700118657</v>
      </c>
      <c r="K39" s="273">
        <v>269507.60209390003</v>
      </c>
      <c r="L39" s="273">
        <f t="shared" si="4"/>
        <v>2.7284536553910157</v>
      </c>
      <c r="M39" s="273">
        <v>2369378.7450861768</v>
      </c>
      <c r="N39" s="272">
        <f t="shared" si="5"/>
        <v>19.613828484246774</v>
      </c>
      <c r="O39" s="159"/>
      <c r="P39" s="159"/>
    </row>
    <row r="40" spans="1:16">
      <c r="A40" s="2817"/>
      <c r="B40" s="296" t="s">
        <v>246</v>
      </c>
      <c r="C40" s="279">
        <v>1046424.4457863326</v>
      </c>
      <c r="D40" s="279">
        <f t="shared" si="0"/>
        <v>4.1578966892462192</v>
      </c>
      <c r="E40" s="279">
        <v>1900793.9058237332</v>
      </c>
      <c r="F40" s="279">
        <f t="shared" si="1"/>
        <v>26.715142698757198</v>
      </c>
      <c r="G40" s="279">
        <v>2578215.3923033234</v>
      </c>
      <c r="H40" s="279">
        <f t="shared" si="2"/>
        <v>28.282770046891041</v>
      </c>
      <c r="I40" s="279">
        <v>371070.99971229001</v>
      </c>
      <c r="J40" s="279">
        <f t="shared" si="3"/>
        <v>48.456633512816502</v>
      </c>
      <c r="K40" s="279">
        <v>248484.60310085019</v>
      </c>
      <c r="L40" s="279">
        <f t="shared" si="4"/>
        <v>-7.6516012186141191</v>
      </c>
      <c r="M40" s="279">
        <v>2417231.6860998981</v>
      </c>
      <c r="N40" s="278">
        <f t="shared" si="5"/>
        <v>20.979033387596715</v>
      </c>
      <c r="O40" s="159"/>
      <c r="P40" s="159"/>
    </row>
    <row r="41" spans="1:16" s="216" customFormat="1">
      <c r="A41" s="2818"/>
      <c r="B41" s="295" t="s">
        <v>245</v>
      </c>
      <c r="C41" s="277">
        <v>1054291.6968571884</v>
      </c>
      <c r="D41" s="277">
        <f t="shared" si="0"/>
        <v>3.9084799138861239</v>
      </c>
      <c r="E41" s="277">
        <v>2040174.942896483</v>
      </c>
      <c r="F41" s="277">
        <f t="shared" si="1"/>
        <v>29.36513255733529</v>
      </c>
      <c r="G41" s="277">
        <v>2755893.0441511483</v>
      </c>
      <c r="H41" s="277">
        <f t="shared" si="2"/>
        <v>26.545280772460984</v>
      </c>
      <c r="I41" s="277">
        <v>362128.10588888003</v>
      </c>
      <c r="J41" s="277">
        <f t="shared" si="3"/>
        <v>41.588422123460319</v>
      </c>
      <c r="K41" s="277">
        <v>89497.802038999842</v>
      </c>
      <c r="L41" s="277">
        <f t="shared" si="4"/>
        <v>-15.784289224673758</v>
      </c>
      <c r="M41" s="277">
        <v>2442783.9931672919</v>
      </c>
      <c r="N41" s="276">
        <f t="shared" si="5"/>
        <v>22.312883988330345</v>
      </c>
      <c r="O41" s="159"/>
      <c r="P41" s="159"/>
    </row>
    <row r="42" spans="1:16">
      <c r="A42" s="2819" t="s">
        <v>44</v>
      </c>
      <c r="B42" s="294" t="s">
        <v>255</v>
      </c>
      <c r="C42" s="275">
        <v>1037899.4571764965</v>
      </c>
      <c r="D42" s="275">
        <f t="shared" si="0"/>
        <v>2.8119180040477527</v>
      </c>
      <c r="E42" s="275">
        <v>2031647.2169060786</v>
      </c>
      <c r="F42" s="275">
        <f t="shared" si="1"/>
        <v>26.497492615649993</v>
      </c>
      <c r="G42" s="275">
        <v>2734940.363603299</v>
      </c>
      <c r="H42" s="275">
        <f t="shared" si="2"/>
        <v>30.229200844932453</v>
      </c>
      <c r="I42" s="275">
        <v>362156.50669888</v>
      </c>
      <c r="J42" s="275">
        <f t="shared" si="3"/>
        <v>28.990708741615073</v>
      </c>
      <c r="K42" s="275">
        <v>141467.00368526916</v>
      </c>
      <c r="L42" s="275">
        <f t="shared" si="4"/>
        <v>-38.208420515637044</v>
      </c>
      <c r="M42" s="275">
        <v>2473553.5002126526</v>
      </c>
      <c r="N42" s="274">
        <f t="shared" si="5"/>
        <v>22.646736393267474</v>
      </c>
      <c r="O42" s="159"/>
      <c r="P42" s="159"/>
    </row>
    <row r="43" spans="1:16">
      <c r="A43" s="2817"/>
      <c r="B43" s="293" t="s">
        <v>254</v>
      </c>
      <c r="C43" s="273">
        <v>1057217.3397140403</v>
      </c>
      <c r="D43" s="273">
        <f t="shared" si="0"/>
        <v>4.609060729234951</v>
      </c>
      <c r="E43" s="273">
        <v>2041467.6311931766</v>
      </c>
      <c r="F43" s="273">
        <f t="shared" si="1"/>
        <v>25.335617559342715</v>
      </c>
      <c r="G43" s="273">
        <v>2785578.9441015068</v>
      </c>
      <c r="H43" s="273">
        <f t="shared" si="2"/>
        <v>30.074420759468879</v>
      </c>
      <c r="I43" s="273">
        <v>362168.50082888</v>
      </c>
      <c r="J43" s="273">
        <f t="shared" si="3"/>
        <v>18.970478529897044</v>
      </c>
      <c r="K43" s="273">
        <v>164799.00024111979</v>
      </c>
      <c r="L43" s="273">
        <f t="shared" si="4"/>
        <v>-36.21863150314325</v>
      </c>
      <c r="M43" s="273">
        <v>2520752.0312292022</v>
      </c>
      <c r="N43" s="272">
        <f t="shared" si="5"/>
        <v>22.273460093989865</v>
      </c>
      <c r="O43" s="159"/>
      <c r="P43" s="159"/>
    </row>
    <row r="44" spans="1:16">
      <c r="A44" s="2817"/>
      <c r="B44" s="293" t="s">
        <v>243</v>
      </c>
      <c r="C44" s="273">
        <v>1073704.025527</v>
      </c>
      <c r="D44" s="273">
        <f t="shared" si="0"/>
        <v>4.7082111518168723</v>
      </c>
      <c r="E44" s="273">
        <v>2128937.2642907873</v>
      </c>
      <c r="F44" s="273">
        <f t="shared" si="1"/>
        <v>27.157681925233401</v>
      </c>
      <c r="G44" s="273">
        <v>2876905.4014130658</v>
      </c>
      <c r="H44" s="273">
        <f t="shared" si="2"/>
        <v>31.243629690777052</v>
      </c>
      <c r="I44" s="273">
        <v>362168.50714887999</v>
      </c>
      <c r="J44" s="273">
        <f t="shared" si="3"/>
        <v>15.595999180593365</v>
      </c>
      <c r="K44" s="273">
        <v>145228.59943412992</v>
      </c>
      <c r="L44" s="273">
        <f t="shared" si="4"/>
        <v>-40.973774424952239</v>
      </c>
      <c r="M44" s="273">
        <v>2620345.5460789455</v>
      </c>
      <c r="N44" s="272">
        <f t="shared" si="5"/>
        <v>25.244025302234828</v>
      </c>
      <c r="O44" s="159"/>
      <c r="P44" s="159"/>
    </row>
    <row r="45" spans="1:16">
      <c r="A45" s="2817"/>
      <c r="B45" s="293" t="s">
        <v>253</v>
      </c>
      <c r="C45" s="273">
        <v>1028488.3199681719</v>
      </c>
      <c r="D45" s="273">
        <f t="shared" si="0"/>
        <v>0.25795466632031427</v>
      </c>
      <c r="E45" s="273">
        <v>2173046.4565050621</v>
      </c>
      <c r="F45" s="273">
        <f t="shared" si="1"/>
        <v>29.763478448940724</v>
      </c>
      <c r="G45" s="273">
        <v>2897586.0996095887</v>
      </c>
      <c r="H45" s="273">
        <f t="shared" si="2"/>
        <v>30.397529832320984</v>
      </c>
      <c r="I45" s="273">
        <v>362168.50665887998</v>
      </c>
      <c r="J45" s="273">
        <f t="shared" si="3"/>
        <v>2.6322889166538865</v>
      </c>
      <c r="K45" s="273">
        <v>169600.49798243993</v>
      </c>
      <c r="L45" s="273">
        <f t="shared" si="4"/>
        <v>-45.066921634766246</v>
      </c>
      <c r="M45" s="273">
        <v>2666141.771623563</v>
      </c>
      <c r="N45" s="272">
        <f t="shared" si="5"/>
        <v>24.334565751509288</v>
      </c>
    </row>
    <row r="46" spans="1:16">
      <c r="A46" s="2817"/>
      <c r="B46" s="293" t="s">
        <v>252</v>
      </c>
      <c r="C46" s="273">
        <v>1010819.030963213</v>
      </c>
      <c r="D46" s="273">
        <f t="shared" si="0"/>
        <v>3.2477170547110315E-2</v>
      </c>
      <c r="E46" s="273">
        <v>2241961.9094870198</v>
      </c>
      <c r="F46" s="273">
        <f t="shared" si="1"/>
        <v>30.837682678377139</v>
      </c>
      <c r="G46" s="273">
        <v>3014278.8134505991</v>
      </c>
      <c r="H46" s="273">
        <f t="shared" si="2"/>
        <v>34.550479908628283</v>
      </c>
      <c r="I46" s="273">
        <v>371419.59883588</v>
      </c>
      <c r="J46" s="273">
        <f t="shared" si="3"/>
        <v>3.2197085053317274</v>
      </c>
      <c r="K46" s="273">
        <v>119380.29907893972</v>
      </c>
      <c r="L46" s="273">
        <f t="shared" si="4"/>
        <v>-65.793002821597696</v>
      </c>
      <c r="M46" s="273">
        <v>2721507.1851408896</v>
      </c>
      <c r="N46" s="272">
        <f t="shared" si="5"/>
        <v>23.944413756041939</v>
      </c>
    </row>
    <row r="47" spans="1:16">
      <c r="A47" s="2817"/>
      <c r="B47" s="293" t="s">
        <v>251</v>
      </c>
      <c r="C47" s="273">
        <v>1012200.6977463202</v>
      </c>
      <c r="D47" s="273">
        <f t="shared" si="0"/>
        <v>0.6844972918618133</v>
      </c>
      <c r="E47" s="273">
        <v>2281805.5512644602</v>
      </c>
      <c r="F47" s="273">
        <f t="shared" si="1"/>
        <v>29.685859177773231</v>
      </c>
      <c r="G47" s="273">
        <v>2995078.9073007479</v>
      </c>
      <c r="H47" s="273">
        <f t="shared" si="2"/>
        <v>28.479037534485702</v>
      </c>
      <c r="I47" s="273">
        <v>371876.40831587999</v>
      </c>
      <c r="J47" s="273">
        <f t="shared" si="3"/>
        <v>1.7348561610114803</v>
      </c>
      <c r="K47" s="273">
        <v>178750.00005694019</v>
      </c>
      <c r="L47" s="273">
        <f t="shared" si="4"/>
        <v>-41.040439508937951</v>
      </c>
      <c r="M47" s="273">
        <v>2752212.3603497478</v>
      </c>
      <c r="N47" s="272">
        <f t="shared" si="5"/>
        <v>23.186503197931827</v>
      </c>
    </row>
    <row r="48" spans="1:16" s="159" customFormat="1">
      <c r="A48" s="2817"/>
      <c r="B48" s="297" t="s">
        <v>250</v>
      </c>
      <c r="C48" s="281">
        <v>1031472.867693829</v>
      </c>
      <c r="D48" s="281">
        <f t="shared" si="0"/>
        <v>2.6576864623287397</v>
      </c>
      <c r="E48" s="281">
        <v>2294441.9648771179</v>
      </c>
      <c r="F48" s="281">
        <f t="shared" si="1"/>
        <v>28.484405457501616</v>
      </c>
      <c r="G48" s="281">
        <v>3039234.8852378377</v>
      </c>
      <c r="H48" s="281">
        <f t="shared" si="2"/>
        <v>27.777925745809334</v>
      </c>
      <c r="I48" s="281">
        <v>372219.10731588001</v>
      </c>
      <c r="J48" s="281">
        <f t="shared" si="3"/>
        <v>1.8169675495837798</v>
      </c>
      <c r="K48" s="281">
        <v>179747.10039717003</v>
      </c>
      <c r="L48" s="281">
        <f t="shared" si="4"/>
        <v>-40.409978696774644</v>
      </c>
      <c r="M48" s="281">
        <v>2797554.4045978151</v>
      </c>
      <c r="N48" s="280">
        <f t="shared" si="5"/>
        <v>22.797243473984892</v>
      </c>
    </row>
    <row r="49" spans="1:16">
      <c r="A49" s="2817"/>
      <c r="B49" s="293" t="s">
        <v>249</v>
      </c>
      <c r="C49" s="273">
        <v>1005578.125671429</v>
      </c>
      <c r="D49" s="273">
        <f t="shared" si="0"/>
        <v>0.24691131912593967</v>
      </c>
      <c r="E49" s="273">
        <v>2348980.7790523907</v>
      </c>
      <c r="F49" s="273">
        <f t="shared" si="1"/>
        <v>28.783402088011922</v>
      </c>
      <c r="G49" s="273">
        <v>3114627.3728445875</v>
      </c>
      <c r="H49" s="273">
        <f t="shared" si="2"/>
        <v>28.091520121647672</v>
      </c>
      <c r="I49" s="273">
        <v>372096.90731587994</v>
      </c>
      <c r="J49" s="273">
        <f t="shared" si="3"/>
        <v>3.5042676035255438</v>
      </c>
      <c r="K49" s="273">
        <v>131944.40473655998</v>
      </c>
      <c r="L49" s="273">
        <f t="shared" si="4"/>
        <v>-51.84955305483269</v>
      </c>
      <c r="M49" s="273">
        <v>2825323.0387634817</v>
      </c>
      <c r="N49" s="272">
        <f t="shared" si="5"/>
        <v>22.402475506605043</v>
      </c>
    </row>
    <row r="50" spans="1:16">
      <c r="A50" s="2817"/>
      <c r="B50" s="293" t="s">
        <v>248</v>
      </c>
      <c r="C50" s="273">
        <v>994479.82637478202</v>
      </c>
      <c r="D50" s="273">
        <f t="shared" si="0"/>
        <v>-2.3064582820179065</v>
      </c>
      <c r="E50" s="273">
        <v>2388505.7510702517</v>
      </c>
      <c r="F50" s="273">
        <f t="shared" si="1"/>
        <v>28.701824049482504</v>
      </c>
      <c r="G50" s="273">
        <v>3119138.8402484576</v>
      </c>
      <c r="H50" s="273">
        <f t="shared" si="2"/>
        <v>27.178664144331961</v>
      </c>
      <c r="I50" s="273">
        <v>372102.60214588</v>
      </c>
      <c r="J50" s="273">
        <f t="shared" si="3"/>
        <v>0.48125075157381531</v>
      </c>
      <c r="K50" s="273">
        <v>144921.60423761987</v>
      </c>
      <c r="L50" s="273">
        <f t="shared" si="4"/>
        <v>-49.791259351539189</v>
      </c>
      <c r="M50" s="273">
        <v>2842997.3065938028</v>
      </c>
      <c r="N50" s="272">
        <f t="shared" si="5"/>
        <v>21.868239763842166</v>
      </c>
      <c r="O50" s="159"/>
      <c r="P50" s="159"/>
    </row>
    <row r="51" spans="1:16">
      <c r="A51" s="2817"/>
      <c r="B51" s="293" t="s">
        <v>247</v>
      </c>
      <c r="C51" s="273">
        <v>1001774.4521331531</v>
      </c>
      <c r="D51" s="273">
        <f t="shared" si="0"/>
        <v>-2.7604699888154345</v>
      </c>
      <c r="E51" s="273">
        <v>2406734.8797515593</v>
      </c>
      <c r="F51" s="273">
        <f t="shared" si="1"/>
        <v>28.695979071140187</v>
      </c>
      <c r="G51" s="273">
        <v>3162151.7780568283</v>
      </c>
      <c r="H51" s="273">
        <f t="shared" si="2"/>
        <v>26.032404281501464</v>
      </c>
      <c r="I51" s="273">
        <v>374376.90518587996</v>
      </c>
      <c r="J51" s="273">
        <f t="shared" si="3"/>
        <v>0.88805412371893055</v>
      </c>
      <c r="K51" s="273">
        <v>137107.00472289955</v>
      </c>
      <c r="L51" s="273">
        <f t="shared" si="4"/>
        <v>-49.126850724184898</v>
      </c>
      <c r="M51" s="273">
        <v>2873425.8362927265</v>
      </c>
      <c r="N51" s="272">
        <f t="shared" si="5"/>
        <v>21.273386209439341</v>
      </c>
      <c r="O51" s="159"/>
      <c r="P51" s="159"/>
    </row>
    <row r="52" spans="1:16">
      <c r="A52" s="2817"/>
      <c r="B52" s="296" t="s">
        <v>246</v>
      </c>
      <c r="C52" s="279">
        <v>968852.08321545459</v>
      </c>
      <c r="D52" s="279">
        <f t="shared" si="0"/>
        <v>-7.4130877659864369</v>
      </c>
      <c r="E52" s="279">
        <v>2471641.8259354369</v>
      </c>
      <c r="F52" s="279">
        <f t="shared" si="1"/>
        <v>30.032078615294143</v>
      </c>
      <c r="G52" s="279">
        <v>3224406.9170643571</v>
      </c>
      <c r="H52" s="279">
        <f t="shared" si="2"/>
        <v>25.063519777676131</v>
      </c>
      <c r="I52" s="279">
        <v>424594.90466387995</v>
      </c>
      <c r="J52" s="279">
        <f t="shared" si="3"/>
        <v>14.424168149246293</v>
      </c>
      <c r="K52" s="279">
        <v>164543.59836656955</v>
      </c>
      <c r="L52" s="279">
        <f t="shared" si="4"/>
        <v>-33.781169411213888</v>
      </c>
      <c r="M52" s="279">
        <v>2915038.2898802687</v>
      </c>
      <c r="N52" s="278">
        <f t="shared" si="5"/>
        <v>20.594079030279499</v>
      </c>
      <c r="O52" s="159"/>
      <c r="P52" s="159"/>
    </row>
    <row r="53" spans="1:16" s="216" customFormat="1">
      <c r="A53" s="2818"/>
      <c r="B53" s="295" t="s">
        <v>245</v>
      </c>
      <c r="C53" s="277">
        <v>984783.10750740638</v>
      </c>
      <c r="D53" s="277">
        <f t="shared" si="0"/>
        <v>-6.592918217698668</v>
      </c>
      <c r="E53" s="277">
        <v>2597354.5422567977</v>
      </c>
      <c r="F53" s="277">
        <f t="shared" si="1"/>
        <v>27.310383420809693</v>
      </c>
      <c r="G53" s="277">
        <v>3345520.1223163726</v>
      </c>
      <c r="H53" s="277">
        <f t="shared" si="2"/>
        <v>21.395136484581435</v>
      </c>
      <c r="I53" s="277">
        <v>441199.50541387993</v>
      </c>
      <c r="J53" s="277">
        <f t="shared" si="3"/>
        <v>21.835200924521214</v>
      </c>
      <c r="K53" s="277">
        <v>58643.401467379226</v>
      </c>
      <c r="L53" s="277">
        <f t="shared" si="4"/>
        <v>-34.475037228484567</v>
      </c>
      <c r="M53" s="277">
        <v>2910275.9432925903</v>
      </c>
      <c r="N53" s="276">
        <f t="shared" si="5"/>
        <v>19.137670438029708</v>
      </c>
      <c r="O53" s="159"/>
      <c r="P53" s="159"/>
    </row>
    <row r="54" spans="1:16">
      <c r="A54" s="2819" t="s">
        <v>55</v>
      </c>
      <c r="B54" s="294" t="s">
        <v>255</v>
      </c>
      <c r="C54" s="275">
        <v>1010953.041463849</v>
      </c>
      <c r="D54" s="275">
        <f t="shared" si="0"/>
        <v>-2.5962452842930053</v>
      </c>
      <c r="E54" s="275">
        <v>2558133.3801243342</v>
      </c>
      <c r="F54" s="275">
        <f t="shared" si="1"/>
        <v>25.914251196623699</v>
      </c>
      <c r="G54" s="275">
        <v>3300146.7953928476</v>
      </c>
      <c r="H54" s="275">
        <f t="shared" si="2"/>
        <v>20.6661336865454</v>
      </c>
      <c r="I54" s="275">
        <v>441082.60541387997</v>
      </c>
      <c r="J54" s="275">
        <f t="shared" si="3"/>
        <v>21.79336757868171</v>
      </c>
      <c r="K54" s="275">
        <v>137536.10097457003</v>
      </c>
      <c r="L54" s="275">
        <f t="shared" si="4"/>
        <v>-2.7786710740297167</v>
      </c>
      <c r="M54" s="275">
        <v>2942605.3743234952</v>
      </c>
      <c r="N54" s="274">
        <f t="shared" si="5"/>
        <v>18.96267350071539</v>
      </c>
      <c r="O54" s="159"/>
      <c r="P54" s="159"/>
    </row>
    <row r="55" spans="1:16">
      <c r="A55" s="2851"/>
      <c r="B55" s="293" t="s">
        <v>254</v>
      </c>
      <c r="C55" s="273">
        <v>1017359.5226966743</v>
      </c>
      <c r="D55" s="273">
        <f t="shared" si="0"/>
        <v>-3.7700684164097069</v>
      </c>
      <c r="E55" s="273">
        <v>2558736.0418464076</v>
      </c>
      <c r="F55" s="273">
        <f t="shared" si="1"/>
        <v>25.338065749830335</v>
      </c>
      <c r="G55" s="273">
        <v>3336714.7802557643</v>
      </c>
      <c r="H55" s="273">
        <f t="shared" si="2"/>
        <v>19.785324602675271</v>
      </c>
      <c r="I55" s="273">
        <v>441055.39953587996</v>
      </c>
      <c r="J55" s="273">
        <f t="shared" si="3"/>
        <v>21.781822142581365</v>
      </c>
      <c r="K55" s="273">
        <v>175870.29927345007</v>
      </c>
      <c r="L55" s="273">
        <f t="shared" si="4"/>
        <v>6.7180620125921298</v>
      </c>
      <c r="M55" s="273">
        <v>3016243.6188059105</v>
      </c>
      <c r="N55" s="272">
        <f t="shared" si="5"/>
        <v>19.656498593996577</v>
      </c>
      <c r="O55" s="159"/>
      <c r="P55" s="159"/>
    </row>
    <row r="56" spans="1:16">
      <c r="A56" s="2851"/>
      <c r="B56" s="293" t="s">
        <v>243</v>
      </c>
      <c r="C56" s="273">
        <v>1020773.6677751009</v>
      </c>
      <c r="D56" s="273">
        <f t="shared" si="0"/>
        <v>-4.9296972436998683</v>
      </c>
      <c r="E56" s="273">
        <v>2675917.5058963359</v>
      </c>
      <c r="F56" s="273">
        <f t="shared" si="1"/>
        <v>25.692642558340683</v>
      </c>
      <c r="G56" s="273">
        <v>3411331.3137445142</v>
      </c>
      <c r="H56" s="273">
        <f t="shared" si="2"/>
        <v>18.576415897059089</v>
      </c>
      <c r="I56" s="273">
        <v>441060.29953587992</v>
      </c>
      <c r="J56" s="273">
        <f t="shared" si="3"/>
        <v>21.783172978806007</v>
      </c>
      <c r="K56" s="273">
        <v>121273.60036778977</v>
      </c>
      <c r="L56" s="273">
        <f t="shared" si="4"/>
        <v>-16.494684352585264</v>
      </c>
      <c r="M56" s="273">
        <v>3038149.0197461816</v>
      </c>
      <c r="N56" s="1287">
        <f t="shared" si="5"/>
        <v>15.944594570453974</v>
      </c>
    </row>
    <row r="57" spans="1:16">
      <c r="A57" s="2851"/>
      <c r="B57" s="293" t="s">
        <v>253</v>
      </c>
      <c r="C57" s="273">
        <v>1040272.2221347867</v>
      </c>
      <c r="D57" s="273">
        <f t="shared" si="0"/>
        <v>1.145749731701323</v>
      </c>
      <c r="E57" s="273">
        <v>2654007.6831736788</v>
      </c>
      <c r="F57" s="273">
        <f t="shared" si="1"/>
        <v>22.133039320390452</v>
      </c>
      <c r="G57" s="273">
        <v>3421562.7993611638</v>
      </c>
      <c r="H57" s="273">
        <f t="shared" si="2"/>
        <v>18.083214156161706</v>
      </c>
      <c r="I57" s="273">
        <v>440210.29949588003</v>
      </c>
      <c r="J57" s="273">
        <f t="shared" si="3"/>
        <v>21.548475751511496</v>
      </c>
      <c r="K57" s="273">
        <v>150299.40217035994</v>
      </c>
      <c r="L57" s="273">
        <f t="shared" si="4"/>
        <v>-11.380329681625337</v>
      </c>
      <c r="M57" s="273">
        <v>3074722.5113475164</v>
      </c>
      <c r="N57" s="1287">
        <f t="shared" si="5"/>
        <v>15.324794205341366</v>
      </c>
      <c r="P57" s="1283"/>
    </row>
    <row r="58" spans="1:16">
      <c r="A58" s="2851"/>
      <c r="B58" s="293" t="s">
        <v>252</v>
      </c>
      <c r="C58" s="273">
        <v>1026258.0599349339</v>
      </c>
      <c r="D58" s="273">
        <f t="shared" si="0"/>
        <v>1.5273781457210049</v>
      </c>
      <c r="E58" s="273">
        <v>2685146.1561062448</v>
      </c>
      <c r="F58" s="273">
        <f t="shared" si="1"/>
        <v>19.767697423576184</v>
      </c>
      <c r="G58" s="273">
        <v>3456890.9696952971</v>
      </c>
      <c r="H58" s="273">
        <f t="shared" si="2"/>
        <v>14.68384922687418</v>
      </c>
      <c r="I58" s="273">
        <v>440290.69949587999</v>
      </c>
      <c r="J58" s="273">
        <f t="shared" si="3"/>
        <v>18.542667343311685</v>
      </c>
      <c r="K58" s="273">
        <v>163337.1048375401</v>
      </c>
      <c r="L58" s="273">
        <f t="shared" si="4"/>
        <v>36.820820602513429</v>
      </c>
      <c r="M58" s="273">
        <v>3124115.7350093699</v>
      </c>
      <c r="N58" s="1287">
        <f t="shared" si="5"/>
        <v>14.793587614490816</v>
      </c>
      <c r="O58" s="1284"/>
      <c r="P58" s="1283"/>
    </row>
    <row r="59" spans="1:16" ht="15.75" thickBot="1">
      <c r="A59" s="1286"/>
      <c r="B59" s="292" t="s">
        <v>251</v>
      </c>
      <c r="C59" s="271">
        <v>1031945.2794796961</v>
      </c>
      <c r="D59" s="271">
        <f t="shared" si="0"/>
        <v>1.9506587752149851</v>
      </c>
      <c r="E59" s="271">
        <v>2738614.9418089408</v>
      </c>
      <c r="F59" s="271">
        <f t="shared" si="1"/>
        <v>20.019645858576347</v>
      </c>
      <c r="G59" s="271">
        <v>3418225.484763673</v>
      </c>
      <c r="H59" s="271">
        <f t="shared" si="2"/>
        <v>14.128061081511776</v>
      </c>
      <c r="I59" s="271">
        <v>439642.53079588001</v>
      </c>
      <c r="J59" s="271">
        <f t="shared" si="3"/>
        <v>18.222753840958362</v>
      </c>
      <c r="K59" s="271">
        <v>241779.89976621981</v>
      </c>
      <c r="L59" s="271">
        <f t="shared" si="4"/>
        <v>35.261482343609323</v>
      </c>
      <c r="M59" s="271">
        <v>3162766.8087829994</v>
      </c>
      <c r="N59" s="1285">
        <f t="shared" si="5"/>
        <v>14.917251820679958</v>
      </c>
      <c r="O59" s="1284"/>
      <c r="P59" s="1283"/>
    </row>
    <row r="60" spans="1:16" ht="15.75" thickTop="1">
      <c r="P60" s="1283"/>
    </row>
    <row r="61" spans="1:16">
      <c r="P61" s="1283"/>
    </row>
    <row r="62" spans="1:16">
      <c r="P62" s="1283"/>
    </row>
  </sheetData>
  <mergeCells count="21">
    <mergeCell ref="G4:G5"/>
    <mergeCell ref="F4:F5"/>
    <mergeCell ref="I4:I5"/>
    <mergeCell ref="J4:J5"/>
    <mergeCell ref="K4:K5"/>
    <mergeCell ref="A18:A29"/>
    <mergeCell ref="A30:A41"/>
    <mergeCell ref="A42:A53"/>
    <mergeCell ref="A54:A58"/>
    <mergeCell ref="A1:N1"/>
    <mergeCell ref="N4:N5"/>
    <mergeCell ref="M4:M5"/>
    <mergeCell ref="A3:N3"/>
    <mergeCell ref="E4:E5"/>
    <mergeCell ref="L4:L5"/>
    <mergeCell ref="A2:N2"/>
    <mergeCell ref="A4:A5"/>
    <mergeCell ref="B4:B5"/>
    <mergeCell ref="C4:C5"/>
    <mergeCell ref="D4:D5"/>
    <mergeCell ref="H4:H5"/>
  </mergeCells>
  <printOptions horizontalCentered="1"/>
  <pageMargins left="0" right="0" top="0.53" bottom="0.57999999999999996" header="0.3" footer="0.3"/>
  <pageSetup paperSize="9" scale="7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view="pageBreakPreview" zoomScaleSheetLayoutView="100" workbookViewId="0">
      <pane ySplit="5" topLeftCell="A36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14.140625" style="127" customWidth="1"/>
    <col min="2" max="2" width="13.5703125" style="127" customWidth="1"/>
    <col min="3" max="3" width="16.28515625" style="127" customWidth="1"/>
    <col min="4" max="6" width="19" style="127" customWidth="1"/>
    <col min="7" max="7" width="15.42578125" style="127" customWidth="1"/>
    <col min="8" max="16384" width="19" style="127"/>
  </cols>
  <sheetData>
    <row r="1" spans="1:7" ht="18.75">
      <c r="A1" s="2821" t="s">
        <v>322</v>
      </c>
      <c r="B1" s="2821"/>
      <c r="C1" s="2821"/>
      <c r="D1" s="2821"/>
      <c r="E1" s="2821"/>
      <c r="F1" s="2821"/>
      <c r="G1" s="2821"/>
    </row>
    <row r="2" spans="1:7" ht="18.75">
      <c r="A2" s="2821" t="s">
        <v>321</v>
      </c>
      <c r="B2" s="2821"/>
      <c r="C2" s="2821"/>
      <c r="D2" s="2821"/>
      <c r="E2" s="2821"/>
      <c r="F2" s="2821"/>
      <c r="G2" s="2821"/>
    </row>
    <row r="3" spans="1:7" ht="17.25" thickBot="1">
      <c r="A3" s="2852"/>
      <c r="B3" s="2852"/>
      <c r="C3" s="2852"/>
      <c r="D3" s="2852"/>
      <c r="E3" s="2852"/>
      <c r="F3" s="2852"/>
      <c r="G3" s="2852"/>
    </row>
    <row r="4" spans="1:7" ht="15" customHeight="1" thickTop="1">
      <c r="A4" s="2807" t="s">
        <v>259</v>
      </c>
      <c r="B4" s="2833" t="s">
        <v>244</v>
      </c>
      <c r="C4" s="2833" t="s">
        <v>320</v>
      </c>
      <c r="D4" s="2833" t="s">
        <v>319</v>
      </c>
      <c r="E4" s="2833" t="s">
        <v>318</v>
      </c>
      <c r="F4" s="2833" t="s">
        <v>317</v>
      </c>
      <c r="G4" s="2831" t="s">
        <v>202</v>
      </c>
    </row>
    <row r="5" spans="1:7" ht="33" customHeight="1">
      <c r="A5" s="2834"/>
      <c r="B5" s="2835"/>
      <c r="C5" s="2835"/>
      <c r="D5" s="2835"/>
      <c r="E5" s="2835"/>
      <c r="F5" s="2835"/>
      <c r="G5" s="2832"/>
    </row>
    <row r="6" spans="1:7">
      <c r="A6" s="2819" t="s">
        <v>142</v>
      </c>
      <c r="B6" s="235" t="s">
        <v>255</v>
      </c>
      <c r="C6" s="1943">
        <v>0.82</v>
      </c>
      <c r="D6" s="1943">
        <v>0.43990000000000001</v>
      </c>
      <c r="E6" s="1943">
        <v>3.29</v>
      </c>
      <c r="F6" s="1943">
        <v>8.8800000000000008</v>
      </c>
      <c r="G6" s="1947">
        <v>6.1</v>
      </c>
    </row>
    <row r="7" spans="1:7">
      <c r="A7" s="2817"/>
      <c r="B7" s="234" t="s">
        <v>254</v>
      </c>
      <c r="C7" s="1944">
        <v>2.56</v>
      </c>
      <c r="D7" s="1944">
        <v>2.0503999999999998</v>
      </c>
      <c r="E7" s="1944">
        <v>3.27</v>
      </c>
      <c r="F7" s="1944">
        <v>8.77</v>
      </c>
      <c r="G7" s="1948">
        <v>6.23</v>
      </c>
    </row>
    <row r="8" spans="1:7">
      <c r="A8" s="2817"/>
      <c r="B8" s="234" t="s">
        <v>243</v>
      </c>
      <c r="C8" s="1944">
        <v>3.2654353261213163</v>
      </c>
      <c r="D8" s="1944">
        <v>2.1162000000000001</v>
      </c>
      <c r="E8" s="1944">
        <v>3.3</v>
      </c>
      <c r="F8" s="1944">
        <v>8.6199999999999992</v>
      </c>
      <c r="G8" s="1948">
        <v>6.43</v>
      </c>
    </row>
    <row r="9" spans="1:7">
      <c r="A9" s="2817"/>
      <c r="B9" s="234" t="s">
        <v>253</v>
      </c>
      <c r="C9" s="1944">
        <v>3.5897992254016362</v>
      </c>
      <c r="D9" s="1944">
        <v>3.0040184818481848</v>
      </c>
      <c r="E9" s="1944">
        <v>3.46</v>
      </c>
      <c r="F9" s="1944">
        <v>8.8800000000000008</v>
      </c>
      <c r="G9" s="1948">
        <v>6.55</v>
      </c>
    </row>
    <row r="10" spans="1:7">
      <c r="A10" s="2817"/>
      <c r="B10" s="234" t="s">
        <v>252</v>
      </c>
      <c r="C10" s="1944">
        <v>2.6726999999999999</v>
      </c>
      <c r="D10" s="1944">
        <v>2.3419982353698852</v>
      </c>
      <c r="E10" s="1944">
        <v>3.74</v>
      </c>
      <c r="F10" s="1944">
        <v>9.11</v>
      </c>
      <c r="G10" s="1948">
        <v>6.78</v>
      </c>
    </row>
    <row r="11" spans="1:7">
      <c r="A11" s="2817"/>
      <c r="B11" s="234" t="s">
        <v>251</v>
      </c>
      <c r="C11" s="1944">
        <v>2.71</v>
      </c>
      <c r="D11" s="1944">
        <v>1.7373000000000001</v>
      </c>
      <c r="E11" s="1944">
        <v>3.98</v>
      </c>
      <c r="F11" s="1944">
        <v>9.31</v>
      </c>
      <c r="G11" s="1948">
        <v>7.1</v>
      </c>
    </row>
    <row r="12" spans="1:7">
      <c r="A12" s="2817"/>
      <c r="B12" s="234" t="s">
        <v>250</v>
      </c>
      <c r="C12" s="1944">
        <v>4.1268000000000002</v>
      </c>
      <c r="D12" s="1944">
        <v>2.6432000000000002</v>
      </c>
      <c r="E12" s="1944">
        <v>4.7</v>
      </c>
      <c r="F12" s="1944">
        <v>10.119999999999999</v>
      </c>
      <c r="G12" s="1948">
        <v>7.8</v>
      </c>
    </row>
    <row r="13" spans="1:7">
      <c r="A13" s="2817"/>
      <c r="B13" s="234" t="s">
        <v>249</v>
      </c>
      <c r="C13" s="1944">
        <v>0.89629999999999999</v>
      </c>
      <c r="D13" s="1944">
        <v>0.74419999999999997</v>
      </c>
      <c r="E13" s="1944">
        <v>5.04</v>
      </c>
      <c r="F13" s="1944">
        <v>10.6</v>
      </c>
      <c r="G13" s="1948">
        <v>8.3000000000000007</v>
      </c>
    </row>
    <row r="14" spans="1:7">
      <c r="A14" s="2817"/>
      <c r="B14" s="234" t="s">
        <v>248</v>
      </c>
      <c r="C14" s="1944">
        <v>0.75</v>
      </c>
      <c r="D14" s="1944">
        <v>0.92610000000000003</v>
      </c>
      <c r="E14" s="1944">
        <v>5.0843628028065915</v>
      </c>
      <c r="F14" s="1944">
        <v>10.768996824709188</v>
      </c>
      <c r="G14" s="1948">
        <v>8.6</v>
      </c>
    </row>
    <row r="15" spans="1:7">
      <c r="A15" s="2817"/>
      <c r="B15" s="234" t="s">
        <v>247</v>
      </c>
      <c r="C15" s="1944">
        <v>2.7259000000000002</v>
      </c>
      <c r="D15" s="1944">
        <v>0.77629999999999999</v>
      </c>
      <c r="E15" s="1944">
        <v>5.51</v>
      </c>
      <c r="F15" s="1944">
        <v>10.69</v>
      </c>
      <c r="G15" s="1948">
        <v>9</v>
      </c>
    </row>
    <row r="16" spans="1:7">
      <c r="A16" s="2817"/>
      <c r="B16" s="234" t="s">
        <v>246</v>
      </c>
      <c r="C16" s="1944">
        <v>2.46</v>
      </c>
      <c r="D16" s="1944">
        <v>1.03</v>
      </c>
      <c r="E16" s="1944">
        <v>5.91</v>
      </c>
      <c r="F16" s="1944">
        <v>11.29</v>
      </c>
      <c r="G16" s="1948">
        <v>9.4</v>
      </c>
    </row>
    <row r="17" spans="1:7" s="216" customFormat="1">
      <c r="A17" s="2818"/>
      <c r="B17" s="249" t="s">
        <v>245</v>
      </c>
      <c r="C17" s="1945">
        <v>0.6364510804822362</v>
      </c>
      <c r="D17" s="1945">
        <v>0.71033567156063082</v>
      </c>
      <c r="E17" s="1945">
        <v>6.15</v>
      </c>
      <c r="F17" s="1945">
        <v>11.33</v>
      </c>
      <c r="G17" s="1949">
        <v>9.89</v>
      </c>
    </row>
    <row r="18" spans="1:7">
      <c r="A18" s="2819" t="s">
        <v>45</v>
      </c>
      <c r="B18" s="235" t="s">
        <v>255</v>
      </c>
      <c r="C18" s="1943">
        <v>0.28739999999999999</v>
      </c>
      <c r="D18" s="1943">
        <v>0.55069999999999997</v>
      </c>
      <c r="E18" s="1943">
        <v>6.25</v>
      </c>
      <c r="F18" s="1943">
        <v>11.68</v>
      </c>
      <c r="G18" s="1947">
        <v>9.67</v>
      </c>
    </row>
    <row r="19" spans="1:7">
      <c r="A19" s="2817"/>
      <c r="B19" s="234" t="s">
        <v>254</v>
      </c>
      <c r="C19" s="1944">
        <v>0.39</v>
      </c>
      <c r="D19" s="1944">
        <v>0.48</v>
      </c>
      <c r="E19" s="1944">
        <v>6.19</v>
      </c>
      <c r="F19" s="1944">
        <v>11.78</v>
      </c>
      <c r="G19" s="1948">
        <v>10.130000000000001</v>
      </c>
    </row>
    <row r="20" spans="1:7">
      <c r="A20" s="2817"/>
      <c r="B20" s="234" t="s">
        <v>243</v>
      </c>
      <c r="C20" s="1944">
        <v>1.1299999999999999</v>
      </c>
      <c r="D20" s="1944">
        <v>1.1832</v>
      </c>
      <c r="E20" s="1944">
        <v>6.17</v>
      </c>
      <c r="F20" s="1944">
        <v>11.1</v>
      </c>
      <c r="G20" s="1948">
        <v>10.08</v>
      </c>
    </row>
    <row r="21" spans="1:7">
      <c r="A21" s="2817"/>
      <c r="B21" s="234" t="s">
        <v>253</v>
      </c>
      <c r="C21" s="1944">
        <v>2.6753</v>
      </c>
      <c r="D21" s="1944">
        <v>2.5548000000000002</v>
      </c>
      <c r="E21" s="1944">
        <v>6.1</v>
      </c>
      <c r="F21" s="1944">
        <v>11.64</v>
      </c>
      <c r="G21" s="1948">
        <v>10.11</v>
      </c>
    </row>
    <row r="22" spans="1:7">
      <c r="A22" s="2817"/>
      <c r="B22" s="234" t="s">
        <v>252</v>
      </c>
      <c r="C22" s="1944">
        <v>4.8301971251968672</v>
      </c>
      <c r="D22" s="1944">
        <v>5.5149176531715014</v>
      </c>
      <c r="E22" s="1944">
        <v>6.17</v>
      </c>
      <c r="F22" s="1944">
        <v>11.25</v>
      </c>
      <c r="G22" s="1948">
        <v>9.8699999999999992</v>
      </c>
    </row>
    <row r="23" spans="1:7">
      <c r="A23" s="2817"/>
      <c r="B23" s="234" t="s">
        <v>251</v>
      </c>
      <c r="C23" s="1944">
        <v>4.4000000000000004</v>
      </c>
      <c r="D23" s="1944">
        <v>5.8220000000000001</v>
      </c>
      <c r="E23" s="1944">
        <v>6.21</v>
      </c>
      <c r="F23" s="1944">
        <v>11.79</v>
      </c>
      <c r="G23" s="1948">
        <v>9.94</v>
      </c>
    </row>
    <row r="24" spans="1:7">
      <c r="A24" s="2817"/>
      <c r="B24" s="234" t="s">
        <v>250</v>
      </c>
      <c r="C24" s="1944">
        <v>4.3062330467845928</v>
      </c>
      <c r="D24" s="1944">
        <v>3.9250794520547947</v>
      </c>
      <c r="E24" s="1944">
        <v>6.38</v>
      </c>
      <c r="F24" s="1944">
        <v>11.9</v>
      </c>
      <c r="G24" s="1948">
        <v>10.19</v>
      </c>
    </row>
    <row r="25" spans="1:7">
      <c r="A25" s="2817"/>
      <c r="B25" s="234" t="s">
        <v>249</v>
      </c>
      <c r="C25" s="1944">
        <v>4.87</v>
      </c>
      <c r="D25" s="1944">
        <v>4.7</v>
      </c>
      <c r="E25" s="1944">
        <v>6.45</v>
      </c>
      <c r="F25" s="1944">
        <v>11.96</v>
      </c>
      <c r="G25" s="1948">
        <v>10.36</v>
      </c>
    </row>
    <row r="26" spans="1:7">
      <c r="A26" s="2817"/>
      <c r="B26" s="234" t="s">
        <v>248</v>
      </c>
      <c r="C26" s="1944">
        <v>4.1199000000000003</v>
      </c>
      <c r="D26" s="1944">
        <v>4.9848999999999997</v>
      </c>
      <c r="E26" s="1944">
        <v>6.6412435274607677</v>
      </c>
      <c r="F26" s="1944">
        <v>12.095760392136375</v>
      </c>
      <c r="G26" s="1948">
        <v>10.4</v>
      </c>
    </row>
    <row r="27" spans="1:7">
      <c r="A27" s="2817"/>
      <c r="B27" s="234" t="s">
        <v>247</v>
      </c>
      <c r="C27" s="1944">
        <v>4.53</v>
      </c>
      <c r="D27" s="1944">
        <v>5.1452</v>
      </c>
      <c r="E27" s="1944">
        <v>6.6100840639480261</v>
      </c>
      <c r="F27" s="1944">
        <v>12.317973192508507</v>
      </c>
      <c r="G27" s="1948">
        <v>10.32</v>
      </c>
    </row>
    <row r="28" spans="1:7">
      <c r="A28" s="2817"/>
      <c r="B28" s="234" t="s">
        <v>246</v>
      </c>
      <c r="C28" s="1944">
        <v>4.1825550203065518</v>
      </c>
      <c r="D28" s="1944">
        <v>4.3784369186716257</v>
      </c>
      <c r="E28" s="1944">
        <v>6.61</v>
      </c>
      <c r="F28" s="1944">
        <v>12.42</v>
      </c>
      <c r="G28" s="1948">
        <v>10.41</v>
      </c>
    </row>
    <row r="29" spans="1:7" s="216" customFormat="1">
      <c r="A29" s="2818"/>
      <c r="B29" s="249" t="s">
        <v>245</v>
      </c>
      <c r="C29" s="1945">
        <v>2.96</v>
      </c>
      <c r="D29" s="1945">
        <v>3.7410999999999999</v>
      </c>
      <c r="E29" s="1945">
        <v>6.49</v>
      </c>
      <c r="F29" s="1945">
        <v>12.47</v>
      </c>
      <c r="G29" s="1949">
        <v>10.47</v>
      </c>
    </row>
    <row r="30" spans="1:7">
      <c r="A30" s="2819" t="s">
        <v>44</v>
      </c>
      <c r="B30" s="235" t="s">
        <v>255</v>
      </c>
      <c r="C30" s="1943">
        <v>1.88</v>
      </c>
      <c r="D30" s="1943">
        <v>3.34</v>
      </c>
      <c r="E30" s="1943">
        <v>6.3993076371430346</v>
      </c>
      <c r="F30" s="1943">
        <v>12.474039051717256</v>
      </c>
      <c r="G30" s="1947">
        <v>10.119999999999999</v>
      </c>
    </row>
    <row r="31" spans="1:7">
      <c r="A31" s="2817"/>
      <c r="B31" s="234" t="s">
        <v>254</v>
      </c>
      <c r="C31" s="1944">
        <v>1.6778837822512049</v>
      </c>
      <c r="D31" s="1944">
        <v>2.74</v>
      </c>
      <c r="E31" s="1944">
        <v>6.3</v>
      </c>
      <c r="F31" s="1944">
        <v>12.31</v>
      </c>
      <c r="G31" s="1948">
        <v>10.029999999999999</v>
      </c>
    </row>
    <row r="32" spans="1:7">
      <c r="A32" s="2817"/>
      <c r="B32" s="234" t="s">
        <v>243</v>
      </c>
      <c r="C32" s="1944">
        <v>1.8590457492096282</v>
      </c>
      <c r="D32" s="1944">
        <v>1.7707999999999999</v>
      </c>
      <c r="E32" s="1944">
        <v>6.57</v>
      </c>
      <c r="F32" s="1944">
        <v>12.26</v>
      </c>
      <c r="G32" s="1948">
        <v>10.23</v>
      </c>
    </row>
    <row r="33" spans="1:7">
      <c r="A33" s="2817"/>
      <c r="B33" s="234" t="s">
        <v>253</v>
      </c>
      <c r="C33" s="1944">
        <v>1.6787000000000001</v>
      </c>
      <c r="D33" s="1944">
        <v>2.2000000000000002</v>
      </c>
      <c r="E33" s="1944">
        <v>6.61</v>
      </c>
      <c r="F33" s="1944">
        <v>12.26</v>
      </c>
      <c r="G33" s="1948">
        <v>10.210000000000001</v>
      </c>
    </row>
    <row r="34" spans="1:7">
      <c r="A34" s="2817"/>
      <c r="B34" s="234" t="s">
        <v>252</v>
      </c>
      <c r="C34" s="1944">
        <v>1.1969024903247523</v>
      </c>
      <c r="D34" s="1944">
        <v>0.99690000000000001</v>
      </c>
      <c r="E34" s="1944">
        <v>6.6161021257179744</v>
      </c>
      <c r="F34" s="1944">
        <v>12.322112864374549</v>
      </c>
      <c r="G34" s="1948">
        <v>10.3</v>
      </c>
    </row>
    <row r="35" spans="1:7">
      <c r="A35" s="2817"/>
      <c r="B35" s="234" t="s">
        <v>251</v>
      </c>
      <c r="C35" s="1944">
        <v>2.839016408473598</v>
      </c>
      <c r="D35" s="1944">
        <v>0.86</v>
      </c>
      <c r="E35" s="1944">
        <v>6.72</v>
      </c>
      <c r="F35" s="1944">
        <v>12.29</v>
      </c>
      <c r="G35" s="1948">
        <v>9.8000000000000007</v>
      </c>
    </row>
    <row r="36" spans="1:7" s="159" customFormat="1">
      <c r="A36" s="2817"/>
      <c r="B36" s="282" t="s">
        <v>250</v>
      </c>
      <c r="C36" s="1946">
        <v>5.82</v>
      </c>
      <c r="D36" s="1946">
        <v>3.4394</v>
      </c>
      <c r="E36" s="1946">
        <v>6.67</v>
      </c>
      <c r="F36" s="1946">
        <v>12.34</v>
      </c>
      <c r="G36" s="1950">
        <v>9.69</v>
      </c>
    </row>
    <row r="37" spans="1:7">
      <c r="A37" s="2817"/>
      <c r="B37" s="234" t="s">
        <v>249</v>
      </c>
      <c r="C37" s="1944">
        <v>5.15</v>
      </c>
      <c r="D37" s="1944">
        <v>3.5543999999999998</v>
      </c>
      <c r="E37" s="1944">
        <v>6.62</v>
      </c>
      <c r="F37" s="1944">
        <v>12.33</v>
      </c>
      <c r="G37" s="1948">
        <v>9.65</v>
      </c>
    </row>
    <row r="38" spans="1:7">
      <c r="A38" s="2817"/>
      <c r="B38" s="234" t="s">
        <v>248</v>
      </c>
      <c r="C38" s="1944">
        <v>5.28</v>
      </c>
      <c r="D38" s="1944">
        <v>4.4381650070126222</v>
      </c>
      <c r="E38" s="1944">
        <v>6.67</v>
      </c>
      <c r="F38" s="1944">
        <v>12.28</v>
      </c>
      <c r="G38" s="1948">
        <v>9.64</v>
      </c>
    </row>
    <row r="39" spans="1:7">
      <c r="A39" s="2817"/>
      <c r="B39" s="234" t="s">
        <v>247</v>
      </c>
      <c r="C39" s="1944">
        <v>6.1207865018683529</v>
      </c>
      <c r="D39" s="1944">
        <v>4.2913156626506019</v>
      </c>
      <c r="E39" s="1944">
        <v>6.67</v>
      </c>
      <c r="F39" s="1944">
        <v>12.23</v>
      </c>
      <c r="G39" s="1948">
        <v>9.5894974304395255</v>
      </c>
    </row>
    <row r="40" spans="1:7">
      <c r="A40" s="2817"/>
      <c r="B40" s="234" t="s">
        <v>246</v>
      </c>
      <c r="C40" s="1944">
        <v>6.9056876664303326</v>
      </c>
      <c r="D40" s="1944">
        <v>5.503210042397539</v>
      </c>
      <c r="E40" s="1944">
        <v>6.6352719667952442</v>
      </c>
      <c r="F40" s="1944">
        <v>12.199304661279438</v>
      </c>
      <c r="G40" s="1948">
        <v>9.4796379999999996</v>
      </c>
    </row>
    <row r="41" spans="1:7" s="216" customFormat="1">
      <c r="A41" s="2818"/>
      <c r="B41" s="249" t="s">
        <v>245</v>
      </c>
      <c r="C41" s="1945">
        <v>4.5187192718019418</v>
      </c>
      <c r="D41" s="1945">
        <v>4.9685157869012704</v>
      </c>
      <c r="E41" s="1945">
        <v>6.60176688176995</v>
      </c>
      <c r="F41" s="1945">
        <v>12.134092700177552</v>
      </c>
      <c r="G41" s="1949">
        <v>9.5652932561843897</v>
      </c>
    </row>
    <row r="42" spans="1:7">
      <c r="A42" s="2819" t="s">
        <v>55</v>
      </c>
      <c r="B42" s="235" t="s">
        <v>255</v>
      </c>
      <c r="C42" s="1943">
        <v>1.1887814391479412</v>
      </c>
      <c r="D42" s="1943">
        <v>0.20724000000000001</v>
      </c>
      <c r="E42" s="1943">
        <v>6.7657105159902322</v>
      </c>
      <c r="F42" s="1943">
        <v>12.084038186426156</v>
      </c>
      <c r="G42" s="1947">
        <v>9.4547594819898606</v>
      </c>
    </row>
    <row r="43" spans="1:7">
      <c r="A43" s="2817"/>
      <c r="B43" s="234" t="s">
        <v>254</v>
      </c>
      <c r="C43" s="1944">
        <v>1.6882129461871012</v>
      </c>
      <c r="D43" s="1944">
        <v>2.7289786548069812</v>
      </c>
      <c r="E43" s="1944">
        <v>6.7969344556380094</v>
      </c>
      <c r="F43" s="1944">
        <v>11.965903360305679</v>
      </c>
      <c r="G43" s="1948">
        <v>9.5279797654207865</v>
      </c>
    </row>
    <row r="44" spans="1:7">
      <c r="A44" s="2817"/>
      <c r="B44" s="234" t="s">
        <v>243</v>
      </c>
      <c r="C44" s="1944">
        <v>4.6173710940626007</v>
      </c>
      <c r="D44" s="1944">
        <v>4.3273659852820936</v>
      </c>
      <c r="E44" s="1944">
        <v>6.7528365303814386</v>
      </c>
      <c r="F44" s="1944">
        <v>11.98479244278075</v>
      </c>
      <c r="G44" s="1948">
        <v>9.5638687499999993</v>
      </c>
    </row>
    <row r="45" spans="1:7">
      <c r="A45" s="2817"/>
      <c r="B45" s="234" t="s">
        <v>253</v>
      </c>
      <c r="C45" s="1944">
        <v>2.589154460713186</v>
      </c>
      <c r="D45" s="1944">
        <v>3.8337399999999997</v>
      </c>
      <c r="E45" s="1944">
        <v>6.81</v>
      </c>
      <c r="F45" s="1944">
        <v>12.073929961045465</v>
      </c>
      <c r="G45" s="1948">
        <v>9.5000099773974007</v>
      </c>
    </row>
    <row r="46" spans="1:7">
      <c r="A46" s="2817"/>
      <c r="B46" s="234" t="s">
        <v>252</v>
      </c>
      <c r="C46" s="1944">
        <v>0.78108827465870911</v>
      </c>
      <c r="D46" s="1944">
        <v>1.63758383074237</v>
      </c>
      <c r="E46" s="1944">
        <v>6.7990752801041694</v>
      </c>
      <c r="F46" s="1944">
        <v>11.932860907827484</v>
      </c>
      <c r="G46" s="1948">
        <v>9.4647699060531565</v>
      </c>
    </row>
    <row r="47" spans="1:7" ht="15.75" thickBot="1">
      <c r="A47" s="2820"/>
      <c r="B47" s="233" t="s">
        <v>251</v>
      </c>
      <c r="C47" s="1951">
        <v>1.7622490321978828</v>
      </c>
      <c r="D47" s="1952">
        <v>3.1710930596285434</v>
      </c>
      <c r="E47" s="1951">
        <v>6.786162197889281</v>
      </c>
      <c r="F47" s="1951">
        <v>11.938543027385922</v>
      </c>
      <c r="G47" s="1953">
        <v>9.4539000000000009</v>
      </c>
    </row>
    <row r="48" spans="1:7" ht="15.75" thickTop="1"/>
  </sheetData>
  <mergeCells count="14">
    <mergeCell ref="A18:A29"/>
    <mergeCell ref="A30:A41"/>
    <mergeCell ref="A42:A47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YOY</vt:lpstr>
      <vt:lpstr>NSWI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2020-02-09T04:52:08Z</cp:lastPrinted>
  <dcterms:created xsi:type="dcterms:W3CDTF">2017-10-10T06:32:36Z</dcterms:created>
  <dcterms:modified xsi:type="dcterms:W3CDTF">2020-10-16T07:15:23Z</dcterms:modified>
</cp:coreProperties>
</file>